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70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_xlfn.SINGLE" hidden="1">#NAME?</definedName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<sst xmlns="http://schemas.openxmlformats.org/spreadsheetml/2006/main" count="1228" uniqueCount="543">
  <si>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</si>
  <si>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</si>
  <si>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</si>
  <si>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</si>
  <si>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</si>
  <si>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</si>
  <si>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</si>
  <si>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</si>
  <si>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</si>
  <si>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</si>
  <si>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</si>
  <si>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</si>
  <si>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</si>
  <si>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</si>
  <si>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</si>
  <si>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</si>
  <si>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</si>
  <si>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</si>
  <si>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</si>
  <si>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</si>
  <si>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</si>
  <si>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</si>
  <si>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</si>
  <si>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</si>
  <si>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</si>
  <si>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</si>
  <si>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</si>
  <si>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</si>
  <si>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</si>
  <si>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</si>
  <si>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</si>
  <si>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</si>
  <si>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</si>
  <si>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</si>
  <si>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</si>
  <si>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</si>
  <si>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</si>
  <si>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</si>
  <si>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</si>
  <si>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</si>
  <si>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</si>
  <si>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</si>
  <si>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</si>
  <si>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</si>
  <si>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</si>
  <si>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</si>
  <si>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</si>
  <si>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</si>
  <si>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</si>
  <si>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十王</t>
  </si>
  <si>
    <t>十王　平均気温(℃)</t>
  </si>
  <si>
    <t>十王　最高気温（℃）</t>
  </si>
  <si>
    <t>十王　最低気温（℃）</t>
  </si>
  <si>
    <t>14:03</t>
  </si>
  <si>
    <t>13:47</t>
  </si>
  <si>
    <t>11:20</t>
  </si>
  <si>
    <t>12:54</t>
  </si>
  <si>
    <t>13:27</t>
  </si>
  <si>
    <t>13:05</t>
  </si>
  <si>
    <t>11:22</t>
  </si>
  <si>
    <t>23:56</t>
  </si>
  <si>
    <t>12:20</t>
  </si>
  <si>
    <t>11:38</t>
  </si>
  <si>
    <t>14:10</t>
  </si>
  <si>
    <t>13:42</t>
  </si>
  <si>
    <t>11:29</t>
  </si>
  <si>
    <t>12:33</t>
  </si>
  <si>
    <t>12:40</t>
  </si>
  <si>
    <t>13:23</t>
  </si>
  <si>
    <t>11:53</t>
  </si>
  <si>
    <t>12:35</t>
  </si>
  <si>
    <t>13:38</t>
  </si>
  <si>
    <t>10:31</t>
  </si>
  <si>
    <t>13:40</t>
  </si>
  <si>
    <t>15:06</t>
  </si>
  <si>
    <t>11:37</t>
  </si>
  <si>
    <t>14:15</t>
  </si>
  <si>
    <t>14:13</t>
  </si>
  <si>
    <t>14:00</t>
  </si>
  <si>
    <t>13:36</t>
  </si>
  <si>
    <t>23:58</t>
  </si>
  <si>
    <t>13:00</t>
  </si>
  <si>
    <t>15:30</t>
  </si>
  <si>
    <t>11:17</t>
  </si>
  <si>
    <t>04:31</t>
  </si>
  <si>
    <t>05:51</t>
  </si>
  <si>
    <t>04:33</t>
  </si>
  <si>
    <t>06:57</t>
  </si>
  <si>
    <t>06:20</t>
  </si>
  <si>
    <t>05:03</t>
  </si>
  <si>
    <t>05:55</t>
  </si>
  <si>
    <t>00:56</t>
  </si>
  <si>
    <t>22:35</t>
  </si>
  <si>
    <t>21:28</t>
  </si>
  <si>
    <t>05:09</t>
  </si>
  <si>
    <t>05:32</t>
  </si>
  <si>
    <t>07:04</t>
  </si>
  <si>
    <t>07:22</t>
  </si>
  <si>
    <t>24:00</t>
  </si>
  <si>
    <t>00:01</t>
  </si>
  <si>
    <t>07:09</t>
  </si>
  <si>
    <t>06:07</t>
  </si>
  <si>
    <t>02:57</t>
  </si>
  <si>
    <t>04:20</t>
  </si>
  <si>
    <t>06:23</t>
  </si>
  <si>
    <t>06:59</t>
  </si>
  <si>
    <t>05:36</t>
  </si>
  <si>
    <t>02:50</t>
  </si>
  <si>
    <t>23:03</t>
  </si>
  <si>
    <t>06:58</t>
  </si>
  <si>
    <t>23:01</t>
  </si>
  <si>
    <t>14:26</t>
  </si>
  <si>
    <t>12:13</t>
  </si>
  <si>
    <t>12:56</t>
  </si>
  <si>
    <t>13:04</t>
  </si>
  <si>
    <t>12:09</t>
  </si>
  <si>
    <t>14:37</t>
  </si>
  <si>
    <t>13:28</t>
  </si>
  <si>
    <t>14:51</t>
  </si>
  <si>
    <t>14:11</t>
  </si>
  <si>
    <t>14:41</t>
  </si>
  <si>
    <t>12:18</t>
  </si>
  <si>
    <t>10:37</t>
  </si>
  <si>
    <t>14:27</t>
  </si>
  <si>
    <t>00:02</t>
  </si>
  <si>
    <t>14:20</t>
  </si>
  <si>
    <t>14:08</t>
  </si>
  <si>
    <t>11:45</t>
  </si>
  <si>
    <t>13:11</t>
  </si>
  <si>
    <t>16:07</t>
  </si>
  <si>
    <t>11:35</t>
  </si>
  <si>
    <t>15:09</t>
  </si>
  <si>
    <t>10:51</t>
  </si>
  <si>
    <t>15:50</t>
  </si>
  <si>
    <t>12:26</t>
  </si>
  <si>
    <t>13:22</t>
  </si>
  <si>
    <t>12:47</t>
  </si>
  <si>
    <t>02:56</t>
  </si>
  <si>
    <t>06:38</t>
  </si>
  <si>
    <t>03:58</t>
  </si>
  <si>
    <t>06:56</t>
  </si>
  <si>
    <t>22:54</t>
  </si>
  <si>
    <t>05:04</t>
  </si>
  <si>
    <t>05:54</t>
  </si>
  <si>
    <t>21:41</t>
  </si>
  <si>
    <t>06:11</t>
  </si>
  <si>
    <t>06:50</t>
  </si>
  <si>
    <t>06:27</t>
  </si>
  <si>
    <t>23:50</t>
  </si>
  <si>
    <t>06:55</t>
  </si>
  <si>
    <t>23:33</t>
  </si>
  <si>
    <t>06:35</t>
  </si>
  <si>
    <t>06:24</t>
  </si>
  <si>
    <t>05:34</t>
  </si>
  <si>
    <t>23:59</t>
  </si>
  <si>
    <t>22:55</t>
  </si>
  <si>
    <t>06:22</t>
  </si>
  <si>
    <t>22:23</t>
  </si>
  <si>
    <t>02:46</t>
  </si>
  <si>
    <t>15:59</t>
  </si>
  <si>
    <t>01:45</t>
  </si>
  <si>
    <t>12:05</t>
  </si>
  <si>
    <t>11:09</t>
  </si>
  <si>
    <t>15:04</t>
  </si>
  <si>
    <t>12:23</t>
  </si>
  <si>
    <t>17:00</t>
  </si>
  <si>
    <t>12:11</t>
  </si>
  <si>
    <t>14:16</t>
  </si>
  <si>
    <t>00:06</t>
  </si>
  <si>
    <t>13:33</t>
  </si>
  <si>
    <t>12:57</t>
  </si>
  <si>
    <t>15:08</t>
  </si>
  <si>
    <t>13:20</t>
  </si>
  <si>
    <t>13:09</t>
  </si>
  <si>
    <t>12:04</t>
  </si>
  <si>
    <t>04:23</t>
  </si>
  <si>
    <t>00:05</t>
  </si>
  <si>
    <t>06:33</t>
  </si>
  <si>
    <t>08:32</t>
  </si>
  <si>
    <t>05:00</t>
  </si>
  <si>
    <t>16:15</t>
  </si>
  <si>
    <t>03:06</t>
  </si>
  <si>
    <t>04:06</t>
  </si>
  <si>
    <t>05:18</t>
  </si>
  <si>
    <t>00:24</t>
  </si>
  <si>
    <t>07:49</t>
  </si>
  <si>
    <t>23:24</t>
  </si>
  <si>
    <t>06:04</t>
  </si>
  <si>
    <t>06:14</t>
  </si>
  <si>
    <t>06:10</t>
  </si>
  <si>
    <t>23:57</t>
  </si>
  <si>
    <t>04:26</t>
  </si>
  <si>
    <t>02:39</t>
  </si>
  <si>
    <t>04:51</t>
  </si>
  <si>
    <t>07:25</t>
  </si>
  <si>
    <t>05:53</t>
  </si>
  <si>
    <t>05:29</t>
  </si>
  <si>
    <t>22:44</t>
  </si>
  <si>
    <t>05:48</t>
  </si>
  <si>
    <t>04:49</t>
  </si>
  <si>
    <t>04:16</t>
  </si>
  <si>
    <t>12:42</t>
  </si>
  <si>
    <t>00:11</t>
  </si>
  <si>
    <t>04:27</t>
  </si>
  <si>
    <t>10:34</t>
  </si>
  <si>
    <t>13:10</t>
  </si>
  <si>
    <t>10:20</t>
  </si>
  <si>
    <t>16:32</t>
  </si>
  <si>
    <t>00:07</t>
  </si>
  <si>
    <t>14:48</t>
  </si>
  <si>
    <t>13:59</t>
  </si>
  <si>
    <t>11:14</t>
  </si>
  <si>
    <t>10:22</t>
  </si>
  <si>
    <t>14:07</t>
  </si>
  <si>
    <t>08:10</t>
  </si>
  <si>
    <t>15:31</t>
  </si>
  <si>
    <t>17:38</t>
  </si>
  <si>
    <t>11:59</t>
  </si>
  <si>
    <t>15:56</t>
  </si>
  <si>
    <t>10:30</t>
  </si>
  <si>
    <t>22:10</t>
  </si>
  <si>
    <t>13:19</t>
  </si>
  <si>
    <t>10:54</t>
  </si>
  <si>
    <t>10:32</t>
  </si>
  <si>
    <t>14:22</t>
  </si>
  <si>
    <t>15:15</t>
  </si>
  <si>
    <t>12:55</t>
  </si>
  <si>
    <t>11:43</t>
  </si>
  <si>
    <t>16:25</t>
  </si>
  <si>
    <t>13:13</t>
  </si>
  <si>
    <t>01:38</t>
  </si>
  <si>
    <t>05:17</t>
  </si>
  <si>
    <t>01:12</t>
  </si>
  <si>
    <t>23:07</t>
  </si>
  <si>
    <t>04:46</t>
  </si>
  <si>
    <t>05:02</t>
  </si>
  <si>
    <t>05:31</t>
  </si>
  <si>
    <t>23:48</t>
  </si>
  <si>
    <t>05:15</t>
  </si>
  <si>
    <t>06:37</t>
  </si>
  <si>
    <t>18:40</t>
  </si>
  <si>
    <t>23:36</t>
  </si>
  <si>
    <t>05:12</t>
  </si>
  <si>
    <t>03:46</t>
  </si>
  <si>
    <t>04:28</t>
  </si>
  <si>
    <t>07:38</t>
  </si>
  <si>
    <t>05:22</t>
  </si>
  <si>
    <t>22:47</t>
  </si>
  <si>
    <t>23:52</t>
  </si>
  <si>
    <t>03:22</t>
  </si>
  <si>
    <t>04:58</t>
  </si>
  <si>
    <t>05:37</t>
  </si>
  <si>
    <t>04:02</t>
  </si>
  <si>
    <t>05:08</t>
  </si>
  <si>
    <t>04:32</t>
  </si>
  <si>
    <t>15:10</t>
  </si>
  <si>
    <t>15:43</t>
  </si>
  <si>
    <t>10:59</t>
  </si>
  <si>
    <t>09:35</t>
  </si>
  <si>
    <t>10:16</t>
  </si>
  <si>
    <t>10:21</t>
  </si>
  <si>
    <t>10:23</t>
  </si>
  <si>
    <t>14:38</t>
  </si>
  <si>
    <t>12:44</t>
  </si>
  <si>
    <t>17:31</t>
  </si>
  <si>
    <t>10:27</t>
  </si>
  <si>
    <t>16:54</t>
  </si>
  <si>
    <t>11:00</t>
  </si>
  <si>
    <t>13:44</t>
  </si>
  <si>
    <t>13:46</t>
  </si>
  <si>
    <t>10:38</t>
  </si>
  <si>
    <t>09:26</t>
  </si>
  <si>
    <t>10:18</t>
  </si>
  <si>
    <t>04:37</t>
  </si>
  <si>
    <t>09:58</t>
  </si>
  <si>
    <t>12:30</t>
  </si>
  <si>
    <t>08:11</t>
  </si>
  <si>
    <t>12:41</t>
  </si>
  <si>
    <t>09:15</t>
  </si>
  <si>
    <t>09:29</t>
  </si>
  <si>
    <t>13:49</t>
  </si>
  <si>
    <t>16:29</t>
  </si>
  <si>
    <t>13:48</t>
  </si>
  <si>
    <t>10:53</t>
  </si>
  <si>
    <t>12:10</t>
  </si>
  <si>
    <t>12:38</t>
  </si>
  <si>
    <t>05:06</t>
  </si>
  <si>
    <t>05:07</t>
  </si>
  <si>
    <t>05:26</t>
  </si>
  <si>
    <t>06:30</t>
  </si>
  <si>
    <t>04:39</t>
  </si>
  <si>
    <t>03:43</t>
  </si>
  <si>
    <t>05:20</t>
  </si>
  <si>
    <t>04:09</t>
  </si>
  <si>
    <t>04:50</t>
  </si>
  <si>
    <t>05:11</t>
  </si>
  <si>
    <t>22:29</t>
  </si>
  <si>
    <t>00:52</t>
  </si>
  <si>
    <t>03:48</t>
  </si>
  <si>
    <t>00:26</t>
  </si>
  <si>
    <t>00:27</t>
  </si>
  <si>
    <t>05:21</t>
  </si>
  <si>
    <t>03:42</t>
  </si>
  <si>
    <t>03:55</t>
  </si>
  <si>
    <t>10:50</t>
  </si>
  <si>
    <t>14:56</t>
  </si>
  <si>
    <t>12:48</t>
  </si>
  <si>
    <t>12:07</t>
  </si>
  <si>
    <t>10:08</t>
  </si>
  <si>
    <t>08:49</t>
  </si>
  <si>
    <t>14:28</t>
  </si>
  <si>
    <t>00:19</t>
  </si>
  <si>
    <t>09:56</t>
  </si>
  <si>
    <t>15:17</t>
  </si>
  <si>
    <t>13:53</t>
  </si>
  <si>
    <t>13:08</t>
  </si>
  <si>
    <t>14:54</t>
  </si>
  <si>
    <t>11:56</t>
  </si>
  <si>
    <t>11:21</t>
  </si>
  <si>
    <t>11:28</t>
  </si>
  <si>
    <t>13:50</t>
  </si>
  <si>
    <t>15:21</t>
  </si>
  <si>
    <t>15:28</t>
  </si>
  <si>
    <t>15:41</t>
  </si>
  <si>
    <t>04:57</t>
  </si>
  <si>
    <t>04:36</t>
  </si>
  <si>
    <t>04:44</t>
  </si>
  <si>
    <t>04:04</t>
  </si>
  <si>
    <t>04:38</t>
  </si>
  <si>
    <t>03:57</t>
  </si>
  <si>
    <t>04:19</t>
  </si>
  <si>
    <t>20:02</t>
  </si>
  <si>
    <t>14:19</t>
  </si>
  <si>
    <t>01:19</t>
  </si>
  <si>
    <t>00:14</t>
  </si>
  <si>
    <t>04:52</t>
  </si>
  <si>
    <t>04:14</t>
  </si>
  <si>
    <t>04:29</t>
  </si>
  <si>
    <t>19:00</t>
  </si>
  <si>
    <t>01:30</t>
  </si>
  <si>
    <t>02:49</t>
  </si>
  <si>
    <t>05:40</t>
  </si>
  <si>
    <t>02:32</t>
  </si>
  <si>
    <t>14:42</t>
  </si>
  <si>
    <t>07:24</t>
  </si>
  <si>
    <t>16:53</t>
  </si>
  <si>
    <t>13:57</t>
  </si>
  <si>
    <t>09:45</t>
  </si>
  <si>
    <t>09:47</t>
  </si>
  <si>
    <t>17:24</t>
  </si>
  <si>
    <t>01:48</t>
  </si>
  <si>
    <t>11:46</t>
  </si>
  <si>
    <t>14:21</t>
  </si>
  <si>
    <t>13:15</t>
  </si>
  <si>
    <t>15:39</t>
  </si>
  <si>
    <t>11:08</t>
  </si>
  <si>
    <t>13:34</t>
  </si>
  <si>
    <t>10:48</t>
  </si>
  <si>
    <t>11:11</t>
  </si>
  <si>
    <t>12:29</t>
  </si>
  <si>
    <t>13:41</t>
  </si>
  <si>
    <t>00:15</t>
  </si>
  <si>
    <t>11:42</t>
  </si>
  <si>
    <t>12:39</t>
  </si>
  <si>
    <t>04:42</t>
  </si>
  <si>
    <t>04:34</t>
  </si>
  <si>
    <t>09:12</t>
  </si>
  <si>
    <t>03:40</t>
  </si>
  <si>
    <t>02:18</t>
  </si>
  <si>
    <t>00:28</t>
  </si>
  <si>
    <t>03:13</t>
  </si>
  <si>
    <t>01:44</t>
  </si>
  <si>
    <t>01:54</t>
  </si>
  <si>
    <t>02:31</t>
  </si>
  <si>
    <t>02:21</t>
  </si>
  <si>
    <t>21:57</t>
  </si>
  <si>
    <t>06:17</t>
  </si>
  <si>
    <t>01:06</t>
  </si>
  <si>
    <t>04:53</t>
  </si>
  <si>
    <t>03:20</t>
  </si>
  <si>
    <t>23:55</t>
  </si>
  <si>
    <t>01:16</t>
  </si>
  <si>
    <t>23:31</t>
  </si>
  <si>
    <t>06:16</t>
  </si>
  <si>
    <t>02:16</t>
  </si>
  <si>
    <t>15:57</t>
  </si>
  <si>
    <t>12:06</t>
  </si>
  <si>
    <t>10:24</t>
  </si>
  <si>
    <t>13:14</t>
  </si>
  <si>
    <t>08:47</t>
  </si>
  <si>
    <t>13:26</t>
  </si>
  <si>
    <t>11:16</t>
  </si>
  <si>
    <t>10:01</t>
  </si>
  <si>
    <t>14:59</t>
  </si>
  <si>
    <t>16:51</t>
  </si>
  <si>
    <t>10:29</t>
  </si>
  <si>
    <t>14:18</t>
  </si>
  <si>
    <t>09:59</t>
  </si>
  <si>
    <t>10:28</t>
  </si>
  <si>
    <t>12:19</t>
  </si>
  <si>
    <t>13:02</t>
  </si>
  <si>
    <t>08:45</t>
  </si>
  <si>
    <t>09:51</t>
  </si>
  <si>
    <t>04:15</t>
  </si>
  <si>
    <t>03:26</t>
  </si>
  <si>
    <t>03:21</t>
  </si>
  <si>
    <t>19:54</t>
  </si>
  <si>
    <t>05:59</t>
  </si>
  <si>
    <t>04:54</t>
  </si>
  <si>
    <t>23:25</t>
  </si>
  <si>
    <t>04:13</t>
  </si>
  <si>
    <t>05:27</t>
  </si>
  <si>
    <t>20:41</t>
  </si>
  <si>
    <t>23:46</t>
  </si>
  <si>
    <t>05:25</t>
  </si>
  <si>
    <t>04:56</t>
  </si>
  <si>
    <t>23:43</t>
  </si>
  <si>
    <t>05:05</t>
  </si>
  <si>
    <t>04:47</t>
  </si>
  <si>
    <t>01:37</t>
  </si>
  <si>
    <t>13:30</t>
  </si>
  <si>
    <t>11:04</t>
  </si>
  <si>
    <t>11:06</t>
  </si>
  <si>
    <t>11:18</t>
  </si>
  <si>
    <t>13:51</t>
  </si>
  <si>
    <t>13:37</t>
  </si>
  <si>
    <t>09:55</t>
  </si>
  <si>
    <t>13:16</t>
  </si>
  <si>
    <t>11:34</t>
  </si>
  <si>
    <t>13:43</t>
  </si>
  <si>
    <t>02:59</t>
  </si>
  <si>
    <t>14:36</t>
  </si>
  <si>
    <t>12:58</t>
  </si>
  <si>
    <t>09:43</t>
  </si>
  <si>
    <t>10:12</t>
  </si>
  <si>
    <t>19:05</t>
  </si>
  <si>
    <t>01:02</t>
  </si>
  <si>
    <t>11:30</t>
  </si>
  <si>
    <t>03:29</t>
  </si>
  <si>
    <t>04:59</t>
  </si>
  <si>
    <t>01:41</t>
  </si>
  <si>
    <t>03:49</t>
  </si>
  <si>
    <t>23:32</t>
  </si>
  <si>
    <t>05:38</t>
  </si>
  <si>
    <t>05:35</t>
  </si>
  <si>
    <t>05:33</t>
  </si>
  <si>
    <t>07:37</t>
  </si>
  <si>
    <t>05:24</t>
  </si>
  <si>
    <t>00:21</t>
  </si>
  <si>
    <t>05:52</t>
  </si>
  <si>
    <t>05:49</t>
  </si>
  <si>
    <t>14:12</t>
  </si>
  <si>
    <t>11:41</t>
  </si>
  <si>
    <t>12:46</t>
  </si>
  <si>
    <t>15:07</t>
  </si>
  <si>
    <t>11:55</t>
  </si>
  <si>
    <t>12:34</t>
  </si>
  <si>
    <t>15:34</t>
  </si>
  <si>
    <t>10:10</t>
  </si>
  <si>
    <t>11:23</t>
  </si>
  <si>
    <t>13:32</t>
  </si>
  <si>
    <t>08:56</t>
  </si>
  <si>
    <t>02:52</t>
  </si>
  <si>
    <t>09:49</t>
  </si>
  <si>
    <t>13:18</t>
  </si>
  <si>
    <t>12:22</t>
  </si>
  <si>
    <t>13:17</t>
  </si>
  <si>
    <t>15:03</t>
  </si>
  <si>
    <t>01:36</t>
  </si>
  <si>
    <t>20:30</t>
  </si>
  <si>
    <t>00:25</t>
  </si>
  <si>
    <t>21:35</t>
  </si>
  <si>
    <t>23:53</t>
  </si>
  <si>
    <t>06:19</t>
  </si>
  <si>
    <t>03:15</t>
  </si>
  <si>
    <t>06:28</t>
  </si>
  <si>
    <t>02:35</t>
  </si>
  <si>
    <t>06:06</t>
  </si>
  <si>
    <t>05:30</t>
  </si>
  <si>
    <t>06:01</t>
  </si>
  <si>
    <t>06:26</t>
  </si>
  <si>
    <t>14:50</t>
  </si>
  <si>
    <t>12:14</t>
  </si>
  <si>
    <t>13:01</t>
  </si>
  <si>
    <t>12:00</t>
  </si>
  <si>
    <t>12:24</t>
  </si>
  <si>
    <t>15:26</t>
  </si>
  <si>
    <t>11:33</t>
  </si>
  <si>
    <t>11:47</t>
  </si>
  <si>
    <t>12:32</t>
  </si>
  <si>
    <t>12:49</t>
  </si>
  <si>
    <t>11:32</t>
  </si>
  <si>
    <t>13:07</t>
  </si>
  <si>
    <t>12:02</t>
  </si>
  <si>
    <t>12:50</t>
  </si>
  <si>
    <t>14:06</t>
  </si>
  <si>
    <t>11:51</t>
  </si>
  <si>
    <t>03:11</t>
  </si>
  <si>
    <t>03:17</t>
  </si>
  <si>
    <t>21:54</t>
  </si>
  <si>
    <t>06:43</t>
  </si>
  <si>
    <t>03:31</t>
  </si>
  <si>
    <t>05:41</t>
  </si>
  <si>
    <t>03:36</t>
  </si>
  <si>
    <t>21:52</t>
  </si>
  <si>
    <t>23:44</t>
  </si>
  <si>
    <t>23:23</t>
  </si>
  <si>
    <t>06:46</t>
  </si>
  <si>
    <t>23:05</t>
  </si>
  <si>
    <t>00:33</t>
  </si>
  <si>
    <t>06:54</t>
  </si>
  <si>
    <t>03:53</t>
  </si>
  <si>
    <t>03:18</t>
  </si>
  <si>
    <t>06:34</t>
  </si>
  <si>
    <t>23:45</t>
  </si>
  <si>
    <t>06:53</t>
  </si>
  <si>
    <t>13:39</t>
  </si>
  <si>
    <t>09:24</t>
  </si>
  <si>
    <t>12:53</t>
  </si>
  <si>
    <t>11:52</t>
  </si>
  <si>
    <t>11:01</t>
  </si>
  <si>
    <t>12:43</t>
  </si>
  <si>
    <t>14:30</t>
  </si>
  <si>
    <t>13:21</t>
  </si>
  <si>
    <t>14:23</t>
  </si>
  <si>
    <t>11:31</t>
  </si>
  <si>
    <t>14:17</t>
  </si>
  <si>
    <t>14:09</t>
  </si>
  <si>
    <t>11:26</t>
  </si>
  <si>
    <t>01:21</t>
  </si>
  <si>
    <t>02:14</t>
  </si>
  <si>
    <t>04:43</t>
  </si>
  <si>
    <t>06:47</t>
  </si>
  <si>
    <t>23:54</t>
  </si>
  <si>
    <t>06:42</t>
  </si>
  <si>
    <t>23:27</t>
  </si>
  <si>
    <t>03:02</t>
  </si>
  <si>
    <t>00:54</t>
  </si>
  <si>
    <t>06:25</t>
  </si>
  <si>
    <t>21:11</t>
  </si>
  <si>
    <t>06:48</t>
  </si>
  <si>
    <t>22:43</t>
  </si>
  <si>
    <t>00:38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</si>
</sst>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4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1" fontId="18" fillId="0" borderId="0">
      <alignment/>
      <protection/>
    </xf>
    <xf numFmtId="0" fontId="5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176" fontId="1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2" fillId="0" borderId="13" xfId="0" applyNumberFormat="1" applyFont="1" applyBorder="1" applyAlignment="1">
      <alignment horizontal="center"/>
    </xf>
    <xf numFmtId="176" fontId="2" fillId="0" borderId="14" xfId="0" applyNumberFormat="1" applyFont="1" applyBorder="1" applyAlignment="1">
      <alignment horizontal="center"/>
    </xf>
    <xf numFmtId="176" fontId="2" fillId="0" borderId="15" xfId="0" applyNumberFormat="1" applyFont="1" applyBorder="1" applyAlignment="1">
      <alignment horizontal="center"/>
    </xf>
    <xf numFmtId="176" fontId="0" fillId="0" borderId="16" xfId="0" applyNumberFormat="1" applyBorder="1" applyAlignment="1">
      <alignment horizontal="left"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20" xfId="0" applyNumberFormat="1" applyFont="1" applyBorder="1" applyAlignment="1">
      <alignment/>
    </xf>
    <xf numFmtId="176" fontId="3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76" fontId="3" fillId="0" borderId="22" xfId="0" applyNumberFormat="1" applyFont="1" applyBorder="1" applyAlignment="1">
      <alignment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176" fontId="3" fillId="0" borderId="25" xfId="0" applyNumberFormat="1" applyFont="1" applyBorder="1" applyAlignment="1">
      <alignment/>
    </xf>
    <xf numFmtId="176" fontId="3" fillId="0" borderId="26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0" fillId="0" borderId="19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5" xfId="0" applyNumberFormat="1" applyBorder="1" applyAlignment="1">
      <alignment/>
    </xf>
    <xf numFmtId="176" fontId="4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76" fontId="4" fillId="0" borderId="22" xfId="0" applyNumberFormat="1" applyFont="1" applyBorder="1" applyAlignment="1">
      <alignment/>
    </xf>
    <xf numFmtId="176" fontId="4" fillId="0" borderId="23" xfId="0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176" fontId="4" fillId="0" borderId="25" xfId="0" applyNumberFormat="1" applyFont="1" applyBorder="1" applyAlignment="1">
      <alignment/>
    </xf>
    <xf numFmtId="176" fontId="4" fillId="0" borderId="26" xfId="0" applyNumberFormat="1" applyFont="1" applyBorder="1" applyAlignment="1">
      <alignment/>
    </xf>
    <xf numFmtId="176" fontId="4" fillId="0" borderId="27" xfId="0" applyNumberFormat="1" applyFont="1" applyBorder="1" applyAlignment="1">
      <alignment/>
    </xf>
    <xf numFmtId="176" fontId="4" fillId="0" borderId="28" xfId="0" applyNumberFormat="1" applyFont="1" applyBorder="1" applyAlignment="1">
      <alignment/>
    </xf>
    <xf numFmtId="176" fontId="4" fillId="0" borderId="29" xfId="0" applyNumberFormat="1" applyFont="1" applyBorder="1" applyAlignment="1">
      <alignment/>
    </xf>
    <xf numFmtId="176" fontId="4" fillId="0" borderId="3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30" xfId="0" applyNumberFormat="1" applyBorder="1" applyAlignment="1">
      <alignment/>
    </xf>
    <xf numFmtId="176" fontId="0" fillId="0" borderId="0" xfId="0" applyNumberFormat="1" applyAlignment="1">
      <alignment horizontal="right"/>
    </xf>
    <xf numFmtId="1" fontId="0" fillId="0" borderId="27" xfId="0" applyNumberFormat="1" applyBorder="1" applyAlignment="1">
      <alignment/>
    </xf>
    <xf numFmtId="0" fontId="4" fillId="0" borderId="12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7" xfId="0" applyFont="1" applyBorder="1" applyAlignment="1">
      <alignment/>
    </xf>
    <xf numFmtId="17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176" fontId="6" fillId="33" borderId="31" xfId="0" applyNumberFormat="1" applyFont="1" applyFill="1" applyBorder="1" applyAlignment="1">
      <alignment/>
    </xf>
    <xf numFmtId="176" fontId="7" fillId="33" borderId="31" xfId="0" applyNumberFormat="1" applyFont="1" applyFill="1" applyBorder="1" applyAlignment="1">
      <alignment/>
    </xf>
    <xf numFmtId="176" fontId="7" fillId="33" borderId="32" xfId="0" applyNumberFormat="1" applyFont="1" applyFill="1" applyBorder="1" applyAlignment="1">
      <alignment/>
    </xf>
    <xf numFmtId="176" fontId="7" fillId="33" borderId="33" xfId="0" applyNumberFormat="1" applyFont="1" applyFill="1" applyBorder="1" applyAlignment="1">
      <alignment/>
    </xf>
    <xf numFmtId="176" fontId="8" fillId="34" borderId="10" xfId="0" applyNumberFormat="1" applyFont="1" applyFill="1" applyBorder="1" applyAlignment="1">
      <alignment/>
    </xf>
    <xf numFmtId="176" fontId="9" fillId="34" borderId="10" xfId="0" applyNumberFormat="1" applyFont="1" applyFill="1" applyBorder="1" applyAlignment="1">
      <alignment/>
    </xf>
    <xf numFmtId="176" fontId="9" fillId="34" borderId="11" xfId="0" applyNumberFormat="1" applyFont="1" applyFill="1" applyBorder="1" applyAlignment="1">
      <alignment/>
    </xf>
    <xf numFmtId="176" fontId="9" fillId="34" borderId="12" xfId="0" applyNumberFormat="1" applyFont="1" applyFill="1" applyBorder="1" applyAlignment="1">
      <alignment/>
    </xf>
    <xf numFmtId="176" fontId="10" fillId="34" borderId="10" xfId="0" applyNumberFormat="1" applyFont="1" applyFill="1" applyBorder="1" applyAlignment="1">
      <alignment/>
    </xf>
    <xf numFmtId="176" fontId="10" fillId="34" borderId="11" xfId="0" applyNumberFormat="1" applyFont="1" applyFill="1" applyBorder="1" applyAlignment="1">
      <alignment/>
    </xf>
    <xf numFmtId="176" fontId="10" fillId="34" borderId="12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28" xfId="0" applyFont="1" applyBorder="1" applyAlignment="1">
      <alignment horizontal="centerContinuous"/>
    </xf>
    <xf numFmtId="0" fontId="11" fillId="0" borderId="35" xfId="0" applyFont="1" applyBorder="1" applyAlignment="1">
      <alignment horizontal="centerContinuous"/>
    </xf>
    <xf numFmtId="0" fontId="11" fillId="0" borderId="25" xfId="0" applyFont="1" applyBorder="1" applyAlignment="1">
      <alignment horizontal="centerContinuous"/>
    </xf>
    <xf numFmtId="0" fontId="11" fillId="0" borderId="36" xfId="0" applyFont="1" applyBorder="1" applyAlignment="1">
      <alignment horizontal="centerContinuous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" fillId="0" borderId="0" xfId="0" applyFont="1" applyAlignment="1">
      <alignment/>
    </xf>
    <xf numFmtId="0" fontId="4" fillId="35" borderId="0" xfId="0" applyFont="1" applyFill="1" applyAlignment="1">
      <alignment/>
    </xf>
    <xf numFmtId="0" fontId="11" fillId="35" borderId="36" xfId="0" applyFont="1" applyFill="1" applyBorder="1" applyAlignment="1">
      <alignment horizontal="center"/>
    </xf>
    <xf numFmtId="0" fontId="13" fillId="36" borderId="34" xfId="0" applyFont="1" applyFill="1" applyBorder="1" applyAlignment="1">
      <alignment/>
    </xf>
    <xf numFmtId="0" fontId="14" fillId="36" borderId="34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36" borderId="34" xfId="0" applyFont="1" applyFill="1" applyBorder="1" applyAlignment="1">
      <alignment horizontal="center"/>
    </xf>
    <xf numFmtId="176" fontId="16" fillId="37" borderId="10" xfId="0" applyNumberFormat="1" applyFont="1" applyFill="1" applyBorder="1" applyAlignment="1">
      <alignment/>
    </xf>
    <xf numFmtId="176" fontId="16" fillId="37" borderId="11" xfId="0" applyNumberFormat="1" applyFont="1" applyFill="1" applyBorder="1" applyAlignment="1">
      <alignment/>
    </xf>
    <xf numFmtId="176" fontId="16" fillId="37" borderId="12" xfId="0" applyNumberFormat="1" applyFont="1" applyFill="1" applyBorder="1" applyAlignment="1">
      <alignment/>
    </xf>
    <xf numFmtId="176" fontId="6" fillId="37" borderId="10" xfId="0" applyNumberFormat="1" applyFont="1" applyFill="1" applyBorder="1" applyAlignment="1">
      <alignment/>
    </xf>
    <xf numFmtId="176" fontId="16" fillId="33" borderId="10" xfId="0" applyNumberFormat="1" applyFont="1" applyFill="1" applyBorder="1" applyAlignment="1">
      <alignment/>
    </xf>
    <xf numFmtId="176" fontId="16" fillId="33" borderId="11" xfId="0" applyNumberFormat="1" applyFont="1" applyFill="1" applyBorder="1" applyAlignment="1">
      <alignment/>
    </xf>
    <xf numFmtId="176" fontId="16" fillId="33" borderId="12" xfId="0" applyNumberFormat="1" applyFont="1" applyFill="1" applyBorder="1" applyAlignment="1">
      <alignment/>
    </xf>
    <xf numFmtId="176" fontId="6" fillId="33" borderId="10" xfId="0" applyNumberFormat="1" applyFont="1" applyFill="1" applyBorder="1" applyAlignment="1">
      <alignment/>
    </xf>
    <xf numFmtId="176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2" xfId="0" applyNumberFormat="1" applyBorder="1" applyAlignment="1">
      <alignment/>
    </xf>
    <xf numFmtId="176" fontId="0" fillId="0" borderId="39" xfId="0" applyNumberFormat="1" applyBorder="1" applyAlignment="1">
      <alignment/>
    </xf>
    <xf numFmtId="1" fontId="0" fillId="0" borderId="40" xfId="0" applyNumberFormat="1" applyBorder="1" applyAlignment="1">
      <alignment/>
    </xf>
    <xf numFmtId="1" fontId="0" fillId="0" borderId="41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0" borderId="44" xfId="0" applyNumberFormat="1" applyBorder="1" applyAlignment="1">
      <alignment/>
    </xf>
    <xf numFmtId="0" fontId="4" fillId="0" borderId="28" xfId="0" applyFont="1" applyBorder="1" applyAlignment="1">
      <alignment shrinkToFit="1"/>
    </xf>
    <xf numFmtId="176" fontId="4" fillId="0" borderId="35" xfId="0" applyNumberFormat="1" applyFont="1" applyBorder="1" applyAlignment="1">
      <alignment shrinkToFit="1"/>
    </xf>
    <xf numFmtId="0" fontId="4" fillId="0" borderId="29" xfId="0" applyFont="1" applyBorder="1" applyAlignment="1">
      <alignment shrinkToFit="1"/>
    </xf>
    <xf numFmtId="20" fontId="4" fillId="0" borderId="30" xfId="0" applyNumberFormat="1" applyFont="1" applyBorder="1" applyAlignment="1">
      <alignment horizontal="center" shrinkToFit="1"/>
    </xf>
    <xf numFmtId="0" fontId="4" fillId="0" borderId="13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20" fontId="4" fillId="0" borderId="27" xfId="0" applyNumberFormat="1" applyFont="1" applyBorder="1" applyAlignment="1">
      <alignment horizontal="center" shrinkToFit="1"/>
    </xf>
    <xf numFmtId="177" fontId="4" fillId="0" borderId="30" xfId="0" applyNumberFormat="1" applyFont="1" applyBorder="1" applyAlignment="1">
      <alignment horizontal="center" shrinkToFit="1"/>
    </xf>
    <xf numFmtId="0" fontId="4" fillId="0" borderId="27" xfId="0" applyFont="1" applyBorder="1" applyAlignment="1">
      <alignment horizontal="center" shrinkToFit="1"/>
    </xf>
    <xf numFmtId="176" fontId="11" fillId="0" borderId="0" xfId="0" applyNumberFormat="1" applyFont="1" applyAlignment="1">
      <alignment shrinkToFit="1"/>
    </xf>
    <xf numFmtId="176" fontId="4" fillId="34" borderId="0" xfId="0" applyNumberFormat="1" applyFont="1" applyFill="1" applyAlignment="1">
      <alignment shrinkToFit="1"/>
    </xf>
    <xf numFmtId="176" fontId="4" fillId="0" borderId="0" xfId="0" applyNumberFormat="1" applyFont="1" applyAlignment="1">
      <alignment shrinkToFit="1"/>
    </xf>
    <xf numFmtId="177" fontId="4" fillId="0" borderId="0" xfId="0" applyNumberFormat="1" applyFont="1" applyAlignment="1">
      <alignment horizontal="center" shrinkToFit="1"/>
    </xf>
    <xf numFmtId="0" fontId="11" fillId="0" borderId="0" xfId="0" applyFont="1" applyAlignment="1">
      <alignment shrinkToFit="1"/>
    </xf>
    <xf numFmtId="176" fontId="4" fillId="34" borderId="36" xfId="0" applyNumberFormat="1" applyFont="1" applyFill="1" applyBorder="1" applyAlignment="1">
      <alignment shrinkToFit="1"/>
    </xf>
    <xf numFmtId="176" fontId="4" fillId="0" borderId="36" xfId="0" applyNumberFormat="1" applyFont="1" applyBorder="1" applyAlignment="1">
      <alignment shrinkToFit="1"/>
    </xf>
    <xf numFmtId="0" fontId="4" fillId="0" borderId="36" xfId="0" applyFont="1" applyBorder="1" applyAlignment="1">
      <alignment horizontal="center" shrinkToFit="1"/>
    </xf>
    <xf numFmtId="178" fontId="4" fillId="0" borderId="0" xfId="0" applyNumberFormat="1" applyFont="1" applyAlignment="1">
      <alignment shrinkToFit="1"/>
    </xf>
    <xf numFmtId="0" fontId="4" fillId="0" borderId="27" xfId="0" applyFont="1" applyBorder="1" applyAlignment="1">
      <alignment shrinkToFit="1"/>
    </xf>
    <xf numFmtId="20" fontId="4" fillId="0" borderId="30" xfId="0" applyNumberFormat="1" applyFont="1" applyBorder="1" applyAlignment="1">
      <alignment shrinkToFit="1"/>
    </xf>
    <xf numFmtId="0" fontId="4" fillId="0" borderId="30" xfId="0" applyFont="1" applyBorder="1" applyAlignment="1">
      <alignment horizontal="center" shrinkToFit="1"/>
    </xf>
    <xf numFmtId="20" fontId="4" fillId="0" borderId="27" xfId="0" applyNumberFormat="1" applyFont="1" applyBorder="1" applyAlignment="1">
      <alignment shrinkToFit="1"/>
    </xf>
    <xf numFmtId="0" fontId="4" fillId="35" borderId="46" xfId="0" applyFont="1" applyFill="1" applyBorder="1" applyAlignment="1">
      <alignment/>
    </xf>
    <xf numFmtId="176" fontId="11" fillId="0" borderId="46" xfId="0" applyNumberFormat="1" applyFont="1" applyBorder="1" applyAlignment="1">
      <alignment shrinkToFit="1"/>
    </xf>
    <xf numFmtId="176" fontId="4" fillId="34" borderId="46" xfId="0" applyNumberFormat="1" applyFont="1" applyFill="1" applyBorder="1" applyAlignment="1">
      <alignment shrinkToFit="1"/>
    </xf>
    <xf numFmtId="176" fontId="4" fillId="0" borderId="46" xfId="0" applyNumberFormat="1" applyFont="1" applyBorder="1" applyAlignment="1">
      <alignment shrinkToFit="1"/>
    </xf>
    <xf numFmtId="177" fontId="4" fillId="0" borderId="46" xfId="0" applyNumberFormat="1" applyFont="1" applyBorder="1" applyAlignment="1">
      <alignment horizontal="center" shrinkToFit="1"/>
    </xf>
    <xf numFmtId="1" fontId="19" fillId="0" borderId="0" xfId="55" applyFont="1">
      <alignment/>
      <protection/>
    </xf>
    <xf numFmtId="176" fontId="4" fillId="0" borderId="0" xfId="0" applyNumberFormat="1" applyFont="1" applyBorder="1" applyAlignment="1">
      <alignment shrinkToFit="1"/>
    </xf>
    <xf numFmtId="176" fontId="4" fillId="0" borderId="0" xfId="0" applyNumberFormat="1" applyFont="1" applyAlignment="1">
      <alignment horizontal="center" shrinkToFit="1"/>
    </xf>
    <xf numFmtId="176" fontId="4" fillId="0" borderId="46" xfId="0" applyNumberFormat="1" applyFont="1" applyBorder="1" applyAlignment="1">
      <alignment horizontal="center" shrinkToFit="1"/>
    </xf>
    <xf numFmtId="176" fontId="4" fillId="0" borderId="0" xfId="0" applyNumberFormat="1" applyFont="1" applyBorder="1" applyAlignment="1">
      <alignment horizontal="center" shrinkToFi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v>2020</v>
      </c>
      <c r="AA1" t="s">
        <v>1</v>
      </c>
      <c r="AB1" s="83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1.1</v>
      </c>
      <c r="C3" s="115">
        <v>0.3</v>
      </c>
      <c r="D3" s="115">
        <v>-0.5</v>
      </c>
      <c r="E3" s="115">
        <v>-1.1</v>
      </c>
      <c r="F3" s="115">
        <v>-1.2</v>
      </c>
      <c r="G3" s="115">
        <v>-0.8</v>
      </c>
      <c r="H3" s="115">
        <v>-0.4</v>
      </c>
      <c r="I3" s="115">
        <v>2.2</v>
      </c>
      <c r="J3" s="115">
        <v>4.7</v>
      </c>
      <c r="K3" s="115">
        <v>6.4</v>
      </c>
      <c r="L3" s="115">
        <v>7.3</v>
      </c>
      <c r="M3" s="115">
        <v>8.2</v>
      </c>
      <c r="N3" s="115">
        <v>9.1</v>
      </c>
      <c r="O3" s="115">
        <v>9.5</v>
      </c>
      <c r="P3" s="115">
        <v>8.1</v>
      </c>
      <c r="Q3" s="115">
        <v>7.4</v>
      </c>
      <c r="R3" s="115">
        <v>3.9</v>
      </c>
      <c r="S3" s="115">
        <v>2.8</v>
      </c>
      <c r="T3" s="115">
        <v>3.2</v>
      </c>
      <c r="U3" s="115">
        <v>2.7</v>
      </c>
      <c r="V3" s="115">
        <v>2.6</v>
      </c>
      <c r="W3" s="115">
        <v>1.2</v>
      </c>
      <c r="X3" s="115">
        <v>1.2</v>
      </c>
      <c r="Y3" s="115">
        <v>1</v>
      </c>
      <c r="Z3" s="116">
        <f aca="true" t="shared" si="0" ref="Z3:Z33">AVERAGE(B3:Y3)</f>
        <v>3.2875</v>
      </c>
      <c r="AA3" s="117">
        <v>9.5</v>
      </c>
      <c r="AB3" s="118" t="s">
        <v>53</v>
      </c>
      <c r="AC3" s="117">
        <v>-1.5</v>
      </c>
      <c r="AD3" s="118" t="s">
        <v>84</v>
      </c>
    </row>
    <row r="4" spans="1:30" ht="11.25" customHeight="1">
      <c r="A4" s="78">
        <v>2</v>
      </c>
      <c r="B4" s="115">
        <v>0.1</v>
      </c>
      <c r="C4" s="115">
        <v>-0.2</v>
      </c>
      <c r="D4" s="115">
        <v>-0.3</v>
      </c>
      <c r="E4" s="115">
        <v>-0.7</v>
      </c>
      <c r="F4" s="115">
        <v>-0.9</v>
      </c>
      <c r="G4" s="115">
        <v>-0.9</v>
      </c>
      <c r="H4" s="115">
        <v>-0.6</v>
      </c>
      <c r="I4" s="115">
        <v>1.7</v>
      </c>
      <c r="J4" s="115">
        <v>6</v>
      </c>
      <c r="K4" s="115">
        <v>8.8</v>
      </c>
      <c r="L4" s="115">
        <v>9.9</v>
      </c>
      <c r="M4" s="115">
        <v>10.8</v>
      </c>
      <c r="N4" s="115">
        <v>11.6</v>
      </c>
      <c r="O4" s="115">
        <v>11.8</v>
      </c>
      <c r="P4" s="115">
        <v>11.4</v>
      </c>
      <c r="Q4" s="115">
        <v>9.9</v>
      </c>
      <c r="R4" s="115">
        <v>6</v>
      </c>
      <c r="S4" s="119">
        <v>6.1</v>
      </c>
      <c r="T4" s="115">
        <v>5.4</v>
      </c>
      <c r="U4" s="115">
        <v>5.6</v>
      </c>
      <c r="V4" s="115">
        <v>5.3</v>
      </c>
      <c r="W4" s="115">
        <v>4.8</v>
      </c>
      <c r="X4" s="115">
        <v>3.6</v>
      </c>
      <c r="Y4" s="115">
        <v>1.7</v>
      </c>
      <c r="Z4" s="116">
        <f t="shared" si="0"/>
        <v>4.870833333333334</v>
      </c>
      <c r="AA4" s="117">
        <v>12</v>
      </c>
      <c r="AB4" s="118" t="s">
        <v>54</v>
      </c>
      <c r="AC4" s="117">
        <v>-1</v>
      </c>
      <c r="AD4" s="118" t="s">
        <v>85</v>
      </c>
    </row>
    <row r="5" spans="1:30" ht="11.25" customHeight="1">
      <c r="A5" s="78">
        <v>3</v>
      </c>
      <c r="B5" s="115">
        <v>1.6</v>
      </c>
      <c r="C5" s="115">
        <v>2.3</v>
      </c>
      <c r="D5" s="115">
        <v>0.9</v>
      </c>
      <c r="E5" s="115">
        <v>0.8</v>
      </c>
      <c r="F5" s="115">
        <v>0.8</v>
      </c>
      <c r="G5" s="115">
        <v>1.1</v>
      </c>
      <c r="H5" s="115">
        <v>1.7</v>
      </c>
      <c r="I5" s="115">
        <v>4.2</v>
      </c>
      <c r="J5" s="115">
        <v>7.3</v>
      </c>
      <c r="K5" s="115">
        <v>8.1</v>
      </c>
      <c r="L5" s="115">
        <v>9.8</v>
      </c>
      <c r="M5" s="115">
        <v>9.7</v>
      </c>
      <c r="N5" s="115">
        <v>9.7</v>
      </c>
      <c r="O5" s="115">
        <v>9</v>
      </c>
      <c r="P5" s="115">
        <v>9</v>
      </c>
      <c r="Q5" s="115">
        <v>9.3</v>
      </c>
      <c r="R5" s="115">
        <v>7.9</v>
      </c>
      <c r="S5" s="115">
        <v>6</v>
      </c>
      <c r="T5" s="115">
        <v>5</v>
      </c>
      <c r="U5" s="115">
        <v>5.2</v>
      </c>
      <c r="V5" s="115">
        <v>4.4</v>
      </c>
      <c r="W5" s="115">
        <v>4.4</v>
      </c>
      <c r="X5" s="115">
        <v>2.9</v>
      </c>
      <c r="Y5" s="115">
        <v>6.2</v>
      </c>
      <c r="Z5" s="116">
        <f t="shared" si="0"/>
        <v>5.304166666666668</v>
      </c>
      <c r="AA5" s="117">
        <v>10.3</v>
      </c>
      <c r="AB5" s="118" t="s">
        <v>55</v>
      </c>
      <c r="AC5" s="117">
        <v>0.4</v>
      </c>
      <c r="AD5" s="118" t="s">
        <v>86</v>
      </c>
    </row>
    <row r="6" spans="1:30" ht="11.25" customHeight="1">
      <c r="A6" s="78">
        <v>4</v>
      </c>
      <c r="B6" s="115">
        <v>6.1</v>
      </c>
      <c r="C6" s="115">
        <v>5</v>
      </c>
      <c r="D6" s="115">
        <v>2.6</v>
      </c>
      <c r="E6" s="115">
        <v>3.1</v>
      </c>
      <c r="F6" s="115">
        <v>1.8</v>
      </c>
      <c r="G6" s="115">
        <v>0.7</v>
      </c>
      <c r="H6" s="115">
        <v>0</v>
      </c>
      <c r="I6" s="115">
        <v>3</v>
      </c>
      <c r="J6" s="115">
        <v>6.1</v>
      </c>
      <c r="K6" s="115">
        <v>8.4</v>
      </c>
      <c r="L6" s="115">
        <v>10.4</v>
      </c>
      <c r="M6" s="115">
        <v>10.5</v>
      </c>
      <c r="N6" s="115">
        <v>10.7</v>
      </c>
      <c r="O6" s="115">
        <v>10.6</v>
      </c>
      <c r="P6" s="115">
        <v>9.7</v>
      </c>
      <c r="Q6" s="115">
        <v>8.8</v>
      </c>
      <c r="R6" s="115">
        <v>6.1</v>
      </c>
      <c r="S6" s="115">
        <v>4.8</v>
      </c>
      <c r="T6" s="115">
        <v>2.8</v>
      </c>
      <c r="U6" s="115">
        <v>2.7</v>
      </c>
      <c r="V6" s="115">
        <v>3.3</v>
      </c>
      <c r="W6" s="115">
        <v>3.8</v>
      </c>
      <c r="X6" s="115">
        <v>4.1</v>
      </c>
      <c r="Y6" s="115">
        <v>2.4</v>
      </c>
      <c r="Z6" s="116">
        <f t="shared" si="0"/>
        <v>5.312499999999999</v>
      </c>
      <c r="AA6" s="117">
        <v>11.1</v>
      </c>
      <c r="AB6" s="118" t="s">
        <v>56</v>
      </c>
      <c r="AC6" s="117">
        <v>-0.2</v>
      </c>
      <c r="AD6" s="118" t="s">
        <v>87</v>
      </c>
    </row>
    <row r="7" spans="1:30" ht="11.25" customHeight="1">
      <c r="A7" s="78">
        <v>5</v>
      </c>
      <c r="B7" s="115">
        <v>2.4</v>
      </c>
      <c r="C7" s="115">
        <v>1.8</v>
      </c>
      <c r="D7" s="115">
        <v>1</v>
      </c>
      <c r="E7" s="115">
        <v>1.1</v>
      </c>
      <c r="F7" s="115">
        <v>0.1</v>
      </c>
      <c r="G7" s="115">
        <v>-0.6</v>
      </c>
      <c r="H7" s="115">
        <v>3.6</v>
      </c>
      <c r="I7" s="115">
        <v>3.5</v>
      </c>
      <c r="J7" s="115">
        <v>5.7</v>
      </c>
      <c r="K7" s="115">
        <v>6.8</v>
      </c>
      <c r="L7" s="115">
        <v>7.3</v>
      </c>
      <c r="M7" s="115">
        <v>8.2</v>
      </c>
      <c r="N7" s="115">
        <v>8.4</v>
      </c>
      <c r="O7" s="115">
        <v>8.2</v>
      </c>
      <c r="P7" s="115">
        <v>8</v>
      </c>
      <c r="Q7" s="115">
        <v>6.4</v>
      </c>
      <c r="R7" s="115">
        <v>5.7</v>
      </c>
      <c r="S7" s="115">
        <v>3.9</v>
      </c>
      <c r="T7" s="115">
        <v>2.5</v>
      </c>
      <c r="U7" s="115">
        <v>2.4</v>
      </c>
      <c r="V7" s="115">
        <v>0.9</v>
      </c>
      <c r="W7" s="115">
        <v>0.8</v>
      </c>
      <c r="X7" s="115">
        <v>0.7</v>
      </c>
      <c r="Y7" s="115">
        <v>0.7</v>
      </c>
      <c r="Z7" s="116">
        <f t="shared" si="0"/>
        <v>3.729166666666668</v>
      </c>
      <c r="AA7" s="117">
        <v>9.1</v>
      </c>
      <c r="AB7" s="118" t="s">
        <v>57</v>
      </c>
      <c r="AC7" s="117">
        <v>-0.8</v>
      </c>
      <c r="AD7" s="118" t="s">
        <v>88</v>
      </c>
    </row>
    <row r="8" spans="1:30" ht="11.25" customHeight="1">
      <c r="A8" s="78">
        <v>6</v>
      </c>
      <c r="B8" s="115">
        <v>0.3</v>
      </c>
      <c r="C8" s="115">
        <v>0.9</v>
      </c>
      <c r="D8" s="115">
        <v>0.8</v>
      </c>
      <c r="E8" s="115">
        <v>-0.1</v>
      </c>
      <c r="F8" s="115">
        <v>-0.3</v>
      </c>
      <c r="G8" s="115">
        <v>0.5</v>
      </c>
      <c r="H8" s="115">
        <v>0.7</v>
      </c>
      <c r="I8" s="115">
        <v>2.6</v>
      </c>
      <c r="J8" s="115">
        <v>6.3</v>
      </c>
      <c r="K8" s="115">
        <v>7.6</v>
      </c>
      <c r="L8" s="115">
        <v>8.5</v>
      </c>
      <c r="M8" s="115">
        <v>9.8</v>
      </c>
      <c r="N8" s="115">
        <v>11.4</v>
      </c>
      <c r="O8" s="115">
        <v>10.3</v>
      </c>
      <c r="P8" s="115">
        <v>10.1</v>
      </c>
      <c r="Q8" s="115">
        <v>8.8</v>
      </c>
      <c r="R8" s="115">
        <v>7.9</v>
      </c>
      <c r="S8" s="115">
        <v>6.1</v>
      </c>
      <c r="T8" s="115">
        <v>4.7</v>
      </c>
      <c r="U8" s="115">
        <v>3.8</v>
      </c>
      <c r="V8" s="115">
        <v>4.3</v>
      </c>
      <c r="W8" s="115">
        <v>5.2</v>
      </c>
      <c r="X8" s="115">
        <v>5</v>
      </c>
      <c r="Y8" s="115">
        <v>5.7</v>
      </c>
      <c r="Z8" s="116">
        <f t="shared" si="0"/>
        <v>5.0375</v>
      </c>
      <c r="AA8" s="117">
        <v>11.6</v>
      </c>
      <c r="AB8" s="118" t="s">
        <v>58</v>
      </c>
      <c r="AC8" s="117">
        <v>-0.5</v>
      </c>
      <c r="AD8" s="118" t="s">
        <v>89</v>
      </c>
    </row>
    <row r="9" spans="1:30" ht="11.25" customHeight="1">
      <c r="A9" s="78">
        <v>7</v>
      </c>
      <c r="B9" s="115">
        <v>3.5</v>
      </c>
      <c r="C9" s="115">
        <v>1.9</v>
      </c>
      <c r="D9" s="115">
        <v>1.8</v>
      </c>
      <c r="E9" s="115">
        <v>2</v>
      </c>
      <c r="F9" s="115">
        <v>1.8</v>
      </c>
      <c r="G9" s="115">
        <v>1.7</v>
      </c>
      <c r="H9" s="115">
        <v>1.8</v>
      </c>
      <c r="I9" s="115">
        <v>3.3</v>
      </c>
      <c r="J9" s="115">
        <v>5</v>
      </c>
      <c r="K9" s="115">
        <v>6</v>
      </c>
      <c r="L9" s="115">
        <v>7.3</v>
      </c>
      <c r="M9" s="115">
        <v>7.4</v>
      </c>
      <c r="N9" s="115">
        <v>7.4</v>
      </c>
      <c r="O9" s="115">
        <v>7.4</v>
      </c>
      <c r="P9" s="115">
        <v>7.3</v>
      </c>
      <c r="Q9" s="115">
        <v>6.3</v>
      </c>
      <c r="R9" s="115">
        <v>4.7</v>
      </c>
      <c r="S9" s="115">
        <v>3.9</v>
      </c>
      <c r="T9" s="115">
        <v>3.7</v>
      </c>
      <c r="U9" s="115">
        <v>3.6</v>
      </c>
      <c r="V9" s="115">
        <v>3.9</v>
      </c>
      <c r="W9" s="115">
        <v>4.1</v>
      </c>
      <c r="X9" s="115">
        <v>4.1</v>
      </c>
      <c r="Y9" s="115">
        <v>4.1</v>
      </c>
      <c r="Z9" s="116">
        <f t="shared" si="0"/>
        <v>4.333333333333333</v>
      </c>
      <c r="AA9" s="117">
        <v>8</v>
      </c>
      <c r="AB9" s="118" t="s">
        <v>59</v>
      </c>
      <c r="AC9" s="117">
        <v>1.2</v>
      </c>
      <c r="AD9" s="118" t="s">
        <v>90</v>
      </c>
    </row>
    <row r="10" spans="1:30" ht="11.25" customHeight="1">
      <c r="A10" s="78">
        <v>8</v>
      </c>
      <c r="B10" s="115">
        <v>4.2</v>
      </c>
      <c r="C10" s="115">
        <v>4.5</v>
      </c>
      <c r="D10" s="115">
        <v>5.3</v>
      </c>
      <c r="E10" s="115">
        <v>5.7</v>
      </c>
      <c r="F10" s="115">
        <v>6.2</v>
      </c>
      <c r="G10" s="115">
        <v>6.4</v>
      </c>
      <c r="H10" s="115">
        <v>6.5</v>
      </c>
      <c r="I10" s="115">
        <v>6.5</v>
      </c>
      <c r="J10" s="115">
        <v>7</v>
      </c>
      <c r="K10" s="115">
        <v>7.4</v>
      </c>
      <c r="L10" s="115">
        <v>7.5</v>
      </c>
      <c r="M10" s="115">
        <v>7.8</v>
      </c>
      <c r="N10" s="115">
        <v>7.6</v>
      </c>
      <c r="O10" s="115">
        <v>8.5</v>
      </c>
      <c r="P10" s="115">
        <v>8.3</v>
      </c>
      <c r="Q10" s="115">
        <v>8.2</v>
      </c>
      <c r="R10" s="115">
        <v>8.1</v>
      </c>
      <c r="S10" s="115">
        <v>7.5</v>
      </c>
      <c r="T10" s="115">
        <v>6.8</v>
      </c>
      <c r="U10" s="115">
        <v>7.9</v>
      </c>
      <c r="V10" s="115">
        <v>7.8</v>
      </c>
      <c r="W10" s="115">
        <v>7.6</v>
      </c>
      <c r="X10" s="115">
        <v>8.2</v>
      </c>
      <c r="Y10" s="115">
        <v>8.4</v>
      </c>
      <c r="Z10" s="116">
        <f t="shared" si="0"/>
        <v>7.079166666666666</v>
      </c>
      <c r="AA10" s="117">
        <v>8.7</v>
      </c>
      <c r="AB10" s="118" t="s">
        <v>60</v>
      </c>
      <c r="AC10" s="117">
        <v>4.1</v>
      </c>
      <c r="AD10" s="118" t="s">
        <v>91</v>
      </c>
    </row>
    <row r="11" spans="1:30" ht="11.25" customHeight="1">
      <c r="A11" s="78">
        <v>9</v>
      </c>
      <c r="B11" s="115">
        <v>8.6</v>
      </c>
      <c r="C11" s="115">
        <v>7.7</v>
      </c>
      <c r="D11" s="115">
        <v>7.8</v>
      </c>
      <c r="E11" s="115">
        <v>5.8</v>
      </c>
      <c r="F11" s="115">
        <v>5.5</v>
      </c>
      <c r="G11" s="115">
        <v>5.1</v>
      </c>
      <c r="H11" s="115">
        <v>3.8</v>
      </c>
      <c r="I11" s="115">
        <v>6.4</v>
      </c>
      <c r="J11" s="115">
        <v>11</v>
      </c>
      <c r="K11" s="115">
        <v>12.4</v>
      </c>
      <c r="L11" s="115">
        <v>13.3</v>
      </c>
      <c r="M11" s="115">
        <v>13.2</v>
      </c>
      <c r="N11" s="115">
        <v>13</v>
      </c>
      <c r="O11" s="115">
        <v>13.1</v>
      </c>
      <c r="P11" s="115">
        <v>12.4</v>
      </c>
      <c r="Q11" s="115">
        <v>10.5</v>
      </c>
      <c r="R11" s="115">
        <v>9.2</v>
      </c>
      <c r="S11" s="115">
        <v>8</v>
      </c>
      <c r="T11" s="115">
        <v>8.2</v>
      </c>
      <c r="U11" s="115">
        <v>6</v>
      </c>
      <c r="V11" s="115">
        <v>4.5</v>
      </c>
      <c r="W11" s="115">
        <v>3.9</v>
      </c>
      <c r="X11" s="115">
        <v>3.9</v>
      </c>
      <c r="Y11" s="115">
        <v>4.2</v>
      </c>
      <c r="Z11" s="116">
        <f t="shared" si="0"/>
        <v>8.229166666666666</v>
      </c>
      <c r="AA11" s="117">
        <v>13.7</v>
      </c>
      <c r="AB11" s="118" t="s">
        <v>61</v>
      </c>
      <c r="AC11" s="117">
        <v>3.6</v>
      </c>
      <c r="AD11" s="118" t="s">
        <v>92</v>
      </c>
    </row>
    <row r="12" spans="1:30" ht="11.25" customHeight="1">
      <c r="A12" s="128">
        <v>10</v>
      </c>
      <c r="B12" s="129">
        <v>4.1</v>
      </c>
      <c r="C12" s="129">
        <v>5</v>
      </c>
      <c r="D12" s="129">
        <v>5.4</v>
      </c>
      <c r="E12" s="129">
        <v>5.6</v>
      </c>
      <c r="F12" s="129">
        <v>5.2</v>
      </c>
      <c r="G12" s="129">
        <v>4.8</v>
      </c>
      <c r="H12" s="129">
        <v>4.5</v>
      </c>
      <c r="I12" s="129">
        <v>5.3</v>
      </c>
      <c r="J12" s="129">
        <v>6.3</v>
      </c>
      <c r="K12" s="129">
        <v>8</v>
      </c>
      <c r="L12" s="129">
        <v>8.8</v>
      </c>
      <c r="M12" s="129">
        <v>8.2</v>
      </c>
      <c r="N12" s="129">
        <v>8.7</v>
      </c>
      <c r="O12" s="129">
        <v>8.8</v>
      </c>
      <c r="P12" s="129">
        <v>8.1</v>
      </c>
      <c r="Q12" s="129">
        <v>7.4</v>
      </c>
      <c r="R12" s="129">
        <v>6.1</v>
      </c>
      <c r="S12" s="129">
        <v>5.3</v>
      </c>
      <c r="T12" s="129">
        <v>4.2</v>
      </c>
      <c r="U12" s="129">
        <v>4</v>
      </c>
      <c r="V12" s="129">
        <v>3</v>
      </c>
      <c r="W12" s="129">
        <v>2.8</v>
      </c>
      <c r="X12" s="129">
        <v>2.5</v>
      </c>
      <c r="Y12" s="129">
        <v>3.2</v>
      </c>
      <c r="Z12" s="130">
        <f t="shared" si="0"/>
        <v>5.637499999999999</v>
      </c>
      <c r="AA12" s="131">
        <v>9.6</v>
      </c>
      <c r="AB12" s="132" t="s">
        <v>62</v>
      </c>
      <c r="AC12" s="131">
        <v>2.2</v>
      </c>
      <c r="AD12" s="132" t="s">
        <v>93</v>
      </c>
    </row>
    <row r="13" spans="1:30" ht="11.25" customHeight="1">
      <c r="A13" s="78">
        <v>11</v>
      </c>
      <c r="B13" s="115">
        <v>2.7</v>
      </c>
      <c r="C13" s="115">
        <v>1.8</v>
      </c>
      <c r="D13" s="115">
        <v>1.9</v>
      </c>
      <c r="E13" s="115">
        <v>1.7</v>
      </c>
      <c r="F13" s="115">
        <v>1.2</v>
      </c>
      <c r="G13" s="115">
        <v>1.4</v>
      </c>
      <c r="H13" s="115">
        <v>1.6</v>
      </c>
      <c r="I13" s="115">
        <v>3.6</v>
      </c>
      <c r="J13" s="115">
        <v>5.4</v>
      </c>
      <c r="K13" s="115">
        <v>8.1</v>
      </c>
      <c r="L13" s="115">
        <v>8.4</v>
      </c>
      <c r="M13" s="115">
        <v>8.4</v>
      </c>
      <c r="N13" s="115">
        <v>9.4</v>
      </c>
      <c r="O13" s="115">
        <v>9.6</v>
      </c>
      <c r="P13" s="115">
        <v>9.4</v>
      </c>
      <c r="Q13" s="115">
        <v>9</v>
      </c>
      <c r="R13" s="115">
        <v>7.7</v>
      </c>
      <c r="S13" s="115">
        <v>7.6</v>
      </c>
      <c r="T13" s="115">
        <v>6.8</v>
      </c>
      <c r="U13" s="115">
        <v>5.7</v>
      </c>
      <c r="V13" s="115">
        <v>4.2</v>
      </c>
      <c r="W13" s="115">
        <v>3.6</v>
      </c>
      <c r="X13" s="115">
        <v>3.1</v>
      </c>
      <c r="Y13" s="115">
        <v>2.9</v>
      </c>
      <c r="Z13" s="116">
        <f t="shared" si="0"/>
        <v>5.216666666666666</v>
      </c>
      <c r="AA13" s="117">
        <v>9.7</v>
      </c>
      <c r="AB13" s="118" t="s">
        <v>63</v>
      </c>
      <c r="AC13" s="117">
        <v>0.8</v>
      </c>
      <c r="AD13" s="118" t="s">
        <v>94</v>
      </c>
    </row>
    <row r="14" spans="1:30" ht="11.25" customHeight="1">
      <c r="A14" s="78">
        <v>12</v>
      </c>
      <c r="B14" s="115">
        <v>3.4</v>
      </c>
      <c r="C14" s="115">
        <v>3.2</v>
      </c>
      <c r="D14" s="115">
        <v>3.8</v>
      </c>
      <c r="E14" s="115">
        <v>2.8</v>
      </c>
      <c r="F14" s="115">
        <v>4.1</v>
      </c>
      <c r="G14" s="115">
        <v>6.7</v>
      </c>
      <c r="H14" s="115">
        <v>4.3</v>
      </c>
      <c r="I14" s="115">
        <v>4.5</v>
      </c>
      <c r="J14" s="115">
        <v>7.5</v>
      </c>
      <c r="K14" s="115">
        <v>8.5</v>
      </c>
      <c r="L14" s="115">
        <v>9.4</v>
      </c>
      <c r="M14" s="115">
        <v>9.6</v>
      </c>
      <c r="N14" s="115">
        <v>10.2</v>
      </c>
      <c r="O14" s="115">
        <v>10.1</v>
      </c>
      <c r="P14" s="115">
        <v>9.4</v>
      </c>
      <c r="Q14" s="115">
        <v>8.8</v>
      </c>
      <c r="R14" s="115">
        <v>8</v>
      </c>
      <c r="S14" s="115">
        <v>7.5</v>
      </c>
      <c r="T14" s="115">
        <v>7.4</v>
      </c>
      <c r="U14" s="115">
        <v>7.1</v>
      </c>
      <c r="V14" s="115">
        <v>6</v>
      </c>
      <c r="W14" s="115">
        <v>5.4</v>
      </c>
      <c r="X14" s="115">
        <v>6.4</v>
      </c>
      <c r="Y14" s="115">
        <v>5.7</v>
      </c>
      <c r="Z14" s="116">
        <f t="shared" si="0"/>
        <v>6.658333333333332</v>
      </c>
      <c r="AA14" s="117">
        <v>10.5</v>
      </c>
      <c r="AB14" s="118" t="s">
        <v>64</v>
      </c>
      <c r="AC14" s="117">
        <v>2</v>
      </c>
      <c r="AD14" s="118" t="s">
        <v>95</v>
      </c>
    </row>
    <row r="15" spans="1:30" ht="11.25" customHeight="1">
      <c r="A15" s="78">
        <v>13</v>
      </c>
      <c r="B15" s="115">
        <v>6.4</v>
      </c>
      <c r="C15" s="115">
        <v>6.1</v>
      </c>
      <c r="D15" s="115">
        <v>5.5</v>
      </c>
      <c r="E15" s="115">
        <v>5.2</v>
      </c>
      <c r="F15" s="115">
        <v>4.5</v>
      </c>
      <c r="G15" s="115">
        <v>5.2</v>
      </c>
      <c r="H15" s="115">
        <v>4.2</v>
      </c>
      <c r="I15" s="115">
        <v>5.4</v>
      </c>
      <c r="J15" s="115">
        <v>7.5</v>
      </c>
      <c r="K15" s="115">
        <v>10.3</v>
      </c>
      <c r="L15" s="115">
        <v>10.5</v>
      </c>
      <c r="M15" s="115">
        <v>11.4</v>
      </c>
      <c r="N15" s="115">
        <v>10.3</v>
      </c>
      <c r="O15" s="115">
        <v>8.9</v>
      </c>
      <c r="P15" s="115">
        <v>8.3</v>
      </c>
      <c r="Q15" s="115">
        <v>8</v>
      </c>
      <c r="R15" s="115">
        <v>7.9</v>
      </c>
      <c r="S15" s="115">
        <v>7.2</v>
      </c>
      <c r="T15" s="115">
        <v>6.6</v>
      </c>
      <c r="U15" s="115">
        <v>6.3</v>
      </c>
      <c r="V15" s="115">
        <v>6</v>
      </c>
      <c r="W15" s="115">
        <v>6</v>
      </c>
      <c r="X15" s="115">
        <v>6.2</v>
      </c>
      <c r="Y15" s="115">
        <v>5.9</v>
      </c>
      <c r="Z15" s="116">
        <f t="shared" si="0"/>
        <v>7.075</v>
      </c>
      <c r="AA15" s="117">
        <v>11.7</v>
      </c>
      <c r="AB15" s="118" t="s">
        <v>65</v>
      </c>
      <c r="AC15" s="117">
        <v>4.1</v>
      </c>
      <c r="AD15" s="118" t="s">
        <v>96</v>
      </c>
    </row>
    <row r="16" spans="1:30" ht="11.25" customHeight="1">
      <c r="A16" s="78">
        <v>14</v>
      </c>
      <c r="B16" s="115">
        <v>4.9</v>
      </c>
      <c r="C16" s="115">
        <v>5.1</v>
      </c>
      <c r="D16" s="115">
        <v>5.7</v>
      </c>
      <c r="E16" s="115">
        <v>5</v>
      </c>
      <c r="F16" s="115">
        <v>5.4</v>
      </c>
      <c r="G16" s="115">
        <v>3.8</v>
      </c>
      <c r="H16" s="115">
        <v>3.3</v>
      </c>
      <c r="I16" s="115">
        <v>4.9</v>
      </c>
      <c r="J16" s="115">
        <v>8</v>
      </c>
      <c r="K16" s="115">
        <v>9.6</v>
      </c>
      <c r="L16" s="115">
        <v>9.9</v>
      </c>
      <c r="M16" s="115">
        <v>10.3</v>
      </c>
      <c r="N16" s="115">
        <v>10.6</v>
      </c>
      <c r="O16" s="115">
        <v>10.5</v>
      </c>
      <c r="P16" s="115">
        <v>10.6</v>
      </c>
      <c r="Q16" s="115">
        <v>10.5</v>
      </c>
      <c r="R16" s="115">
        <v>8.8</v>
      </c>
      <c r="S16" s="115">
        <v>7.7</v>
      </c>
      <c r="T16" s="115">
        <v>8.1</v>
      </c>
      <c r="U16" s="115">
        <v>7.2</v>
      </c>
      <c r="V16" s="115">
        <v>6.5</v>
      </c>
      <c r="W16" s="115">
        <v>6.7</v>
      </c>
      <c r="X16" s="115">
        <v>7.4</v>
      </c>
      <c r="Y16" s="115">
        <v>7</v>
      </c>
      <c r="Z16" s="116">
        <f t="shared" si="0"/>
        <v>7.395833333333332</v>
      </c>
      <c r="AA16" s="117">
        <v>11.4</v>
      </c>
      <c r="AB16" s="118" t="s">
        <v>66</v>
      </c>
      <c r="AC16" s="117">
        <v>3.2</v>
      </c>
      <c r="AD16" s="118" t="s">
        <v>97</v>
      </c>
    </row>
    <row r="17" spans="1:30" ht="11.25" customHeight="1">
      <c r="A17" s="78">
        <v>15</v>
      </c>
      <c r="B17" s="115">
        <v>7</v>
      </c>
      <c r="C17" s="115">
        <v>7.1</v>
      </c>
      <c r="D17" s="115">
        <v>6.1</v>
      </c>
      <c r="E17" s="115">
        <v>6</v>
      </c>
      <c r="F17" s="115">
        <v>6.1</v>
      </c>
      <c r="G17" s="115">
        <v>6</v>
      </c>
      <c r="H17" s="115">
        <v>6.1</v>
      </c>
      <c r="I17" s="115">
        <v>6</v>
      </c>
      <c r="J17" s="115">
        <v>6.4</v>
      </c>
      <c r="K17" s="115">
        <v>6.8</v>
      </c>
      <c r="L17" s="115">
        <v>7.4</v>
      </c>
      <c r="M17" s="115">
        <v>8.2</v>
      </c>
      <c r="N17" s="115">
        <v>8.1</v>
      </c>
      <c r="O17" s="115">
        <v>7.7</v>
      </c>
      <c r="P17" s="115">
        <v>8.2</v>
      </c>
      <c r="Q17" s="115">
        <v>8.4</v>
      </c>
      <c r="R17" s="115">
        <v>5.9</v>
      </c>
      <c r="S17" s="115">
        <v>5.3</v>
      </c>
      <c r="T17" s="115">
        <v>4.4</v>
      </c>
      <c r="U17" s="115">
        <v>3.5</v>
      </c>
      <c r="V17" s="115">
        <v>2.4</v>
      </c>
      <c r="W17" s="115">
        <v>1.7</v>
      </c>
      <c r="X17" s="115">
        <v>1.5</v>
      </c>
      <c r="Y17" s="115">
        <v>1</v>
      </c>
      <c r="Z17" s="116">
        <f t="shared" si="0"/>
        <v>5.720833333333334</v>
      </c>
      <c r="AA17" s="117">
        <v>8.9</v>
      </c>
      <c r="AB17" s="118" t="s">
        <v>67</v>
      </c>
      <c r="AC17" s="117">
        <v>1</v>
      </c>
      <c r="AD17" s="118" t="s">
        <v>98</v>
      </c>
    </row>
    <row r="18" spans="1:30" ht="11.25" customHeight="1">
      <c r="A18" s="78">
        <v>16</v>
      </c>
      <c r="B18" s="115">
        <v>0.3</v>
      </c>
      <c r="C18" s="115">
        <v>0.5</v>
      </c>
      <c r="D18" s="115">
        <v>3.2</v>
      </c>
      <c r="E18" s="115">
        <v>1.8</v>
      </c>
      <c r="F18" s="115">
        <v>0.7</v>
      </c>
      <c r="G18" s="115">
        <v>-0.4</v>
      </c>
      <c r="H18" s="115">
        <v>-0.8</v>
      </c>
      <c r="I18" s="115">
        <v>1.6</v>
      </c>
      <c r="J18" s="115">
        <v>5.8</v>
      </c>
      <c r="K18" s="115">
        <v>7.2</v>
      </c>
      <c r="L18" s="115">
        <v>9.2</v>
      </c>
      <c r="M18" s="115">
        <v>9.7</v>
      </c>
      <c r="N18" s="115">
        <v>9.5</v>
      </c>
      <c r="O18" s="115">
        <v>9.8</v>
      </c>
      <c r="P18" s="115">
        <v>9.4</v>
      </c>
      <c r="Q18" s="115">
        <v>8.6</v>
      </c>
      <c r="R18" s="115">
        <v>7</v>
      </c>
      <c r="S18" s="115">
        <v>6</v>
      </c>
      <c r="T18" s="115">
        <v>5.2</v>
      </c>
      <c r="U18" s="115">
        <v>4.6</v>
      </c>
      <c r="V18" s="115">
        <v>4.3</v>
      </c>
      <c r="W18" s="115">
        <v>3.4</v>
      </c>
      <c r="X18" s="115">
        <v>3.4</v>
      </c>
      <c r="Y18" s="115">
        <v>2.8</v>
      </c>
      <c r="Z18" s="116">
        <f t="shared" si="0"/>
        <v>4.7</v>
      </c>
      <c r="AA18" s="117">
        <v>11</v>
      </c>
      <c r="AB18" s="118" t="s">
        <v>68</v>
      </c>
      <c r="AC18" s="117">
        <v>-0.9</v>
      </c>
      <c r="AD18" s="118" t="s">
        <v>87</v>
      </c>
    </row>
    <row r="19" spans="1:30" ht="11.25" customHeight="1">
      <c r="A19" s="78">
        <v>17</v>
      </c>
      <c r="B19" s="115">
        <v>3.3</v>
      </c>
      <c r="C19" s="115">
        <v>4.2</v>
      </c>
      <c r="D19" s="115">
        <v>4.1</v>
      </c>
      <c r="E19" s="115">
        <v>4</v>
      </c>
      <c r="F19" s="115">
        <v>4.3</v>
      </c>
      <c r="G19" s="115">
        <v>4.9</v>
      </c>
      <c r="H19" s="115">
        <v>5.4</v>
      </c>
      <c r="I19" s="115">
        <v>5.9</v>
      </c>
      <c r="J19" s="115">
        <v>7</v>
      </c>
      <c r="K19" s="115">
        <v>8.1</v>
      </c>
      <c r="L19" s="115">
        <v>9.1</v>
      </c>
      <c r="M19" s="115">
        <v>10.1</v>
      </c>
      <c r="N19" s="115">
        <v>9.6</v>
      </c>
      <c r="O19" s="115">
        <v>9.3</v>
      </c>
      <c r="P19" s="115">
        <v>8.9</v>
      </c>
      <c r="Q19" s="115">
        <v>8.4</v>
      </c>
      <c r="R19" s="115">
        <v>6.9</v>
      </c>
      <c r="S19" s="115">
        <v>6.3</v>
      </c>
      <c r="T19" s="115">
        <v>6</v>
      </c>
      <c r="U19" s="115">
        <v>6</v>
      </c>
      <c r="V19" s="115">
        <v>5.8</v>
      </c>
      <c r="W19" s="115">
        <v>5.8</v>
      </c>
      <c r="X19" s="115">
        <v>5.9</v>
      </c>
      <c r="Y19" s="115">
        <v>5.7</v>
      </c>
      <c r="Z19" s="116">
        <f t="shared" si="0"/>
        <v>6.458333333333335</v>
      </c>
      <c r="AA19" s="117">
        <v>10.4</v>
      </c>
      <c r="AB19" s="118" t="s">
        <v>69</v>
      </c>
      <c r="AC19" s="117">
        <v>2.8</v>
      </c>
      <c r="AD19" s="118" t="s">
        <v>99</v>
      </c>
    </row>
    <row r="20" spans="1:30" ht="11.25" customHeight="1">
      <c r="A20" s="78">
        <v>18</v>
      </c>
      <c r="B20" s="115">
        <v>5.4</v>
      </c>
      <c r="C20" s="115">
        <v>4.9</v>
      </c>
      <c r="D20" s="115">
        <v>4.7</v>
      </c>
      <c r="E20" s="115">
        <v>4.5</v>
      </c>
      <c r="F20" s="115">
        <v>4.2</v>
      </c>
      <c r="G20" s="115">
        <v>3.8</v>
      </c>
      <c r="H20" s="115">
        <v>3.6</v>
      </c>
      <c r="I20" s="115">
        <v>3.6</v>
      </c>
      <c r="J20" s="115">
        <v>4.1</v>
      </c>
      <c r="K20" s="115">
        <v>4.8</v>
      </c>
      <c r="L20" s="115">
        <v>5.6</v>
      </c>
      <c r="M20" s="115">
        <v>6.2</v>
      </c>
      <c r="N20" s="115">
        <v>6</v>
      </c>
      <c r="O20" s="115">
        <v>6</v>
      </c>
      <c r="P20" s="115">
        <v>6</v>
      </c>
      <c r="Q20" s="115">
        <v>6</v>
      </c>
      <c r="R20" s="115">
        <v>5.7</v>
      </c>
      <c r="S20" s="115">
        <v>5.3</v>
      </c>
      <c r="T20" s="115">
        <v>5.2</v>
      </c>
      <c r="U20" s="115">
        <v>5.1</v>
      </c>
      <c r="V20" s="115">
        <v>5</v>
      </c>
      <c r="W20" s="115">
        <v>4.8</v>
      </c>
      <c r="X20" s="115">
        <v>3.9</v>
      </c>
      <c r="Y20" s="115">
        <v>2.8</v>
      </c>
      <c r="Z20" s="116">
        <f t="shared" si="0"/>
        <v>4.883333333333334</v>
      </c>
      <c r="AA20" s="117">
        <v>6.3</v>
      </c>
      <c r="AB20" s="118" t="s">
        <v>70</v>
      </c>
      <c r="AC20" s="117">
        <v>2.8</v>
      </c>
      <c r="AD20" s="118" t="s">
        <v>98</v>
      </c>
    </row>
    <row r="21" spans="1:30" ht="11.25" customHeight="1">
      <c r="A21" s="78">
        <v>19</v>
      </c>
      <c r="B21" s="115">
        <v>3.3</v>
      </c>
      <c r="C21" s="115">
        <v>3.5</v>
      </c>
      <c r="D21" s="115">
        <v>3.8</v>
      </c>
      <c r="E21" s="115">
        <v>3</v>
      </c>
      <c r="F21" s="115">
        <v>2.4</v>
      </c>
      <c r="G21" s="115">
        <v>1.8</v>
      </c>
      <c r="H21" s="115">
        <v>1</v>
      </c>
      <c r="I21" s="115">
        <v>3.5</v>
      </c>
      <c r="J21" s="115">
        <v>4.7</v>
      </c>
      <c r="K21" s="115">
        <v>6.7</v>
      </c>
      <c r="L21" s="115">
        <v>7.9</v>
      </c>
      <c r="M21" s="115">
        <v>8.5</v>
      </c>
      <c r="N21" s="115">
        <v>8.8</v>
      </c>
      <c r="O21" s="115">
        <v>8.9</v>
      </c>
      <c r="P21" s="115">
        <v>8.1</v>
      </c>
      <c r="Q21" s="115">
        <v>8</v>
      </c>
      <c r="R21" s="115">
        <v>7.1</v>
      </c>
      <c r="S21" s="115">
        <v>6.1</v>
      </c>
      <c r="T21" s="115">
        <v>6.2</v>
      </c>
      <c r="U21" s="115">
        <v>6.6</v>
      </c>
      <c r="V21" s="115">
        <v>6.4</v>
      </c>
      <c r="W21" s="115">
        <v>6.5</v>
      </c>
      <c r="X21" s="115">
        <v>6.1</v>
      </c>
      <c r="Y21" s="115">
        <v>5</v>
      </c>
      <c r="Z21" s="116">
        <f t="shared" si="0"/>
        <v>5.579166666666667</v>
      </c>
      <c r="AA21" s="117">
        <v>10</v>
      </c>
      <c r="AB21" s="118" t="s">
        <v>71</v>
      </c>
      <c r="AC21" s="117">
        <v>0.9</v>
      </c>
      <c r="AD21" s="118" t="s">
        <v>100</v>
      </c>
    </row>
    <row r="22" spans="1:30" ht="11.25" customHeight="1">
      <c r="A22" s="128">
        <v>20</v>
      </c>
      <c r="B22" s="129">
        <v>4.4</v>
      </c>
      <c r="C22" s="129">
        <v>5.3</v>
      </c>
      <c r="D22" s="129">
        <v>4.5</v>
      </c>
      <c r="E22" s="129">
        <v>5.6</v>
      </c>
      <c r="F22" s="129">
        <v>3.5</v>
      </c>
      <c r="G22" s="129">
        <v>3.6</v>
      </c>
      <c r="H22" s="129">
        <v>4</v>
      </c>
      <c r="I22" s="129">
        <v>7.1</v>
      </c>
      <c r="J22" s="129">
        <v>9.9</v>
      </c>
      <c r="K22" s="129">
        <v>12.4</v>
      </c>
      <c r="L22" s="129">
        <v>12.1</v>
      </c>
      <c r="M22" s="129">
        <v>11.6</v>
      </c>
      <c r="N22" s="129">
        <v>12.1</v>
      </c>
      <c r="O22" s="129">
        <v>12.7</v>
      </c>
      <c r="P22" s="129">
        <v>11.8</v>
      </c>
      <c r="Q22" s="129">
        <v>11.2</v>
      </c>
      <c r="R22" s="129">
        <v>8.8</v>
      </c>
      <c r="S22" s="129">
        <v>7.5</v>
      </c>
      <c r="T22" s="129">
        <v>6.4</v>
      </c>
      <c r="U22" s="129">
        <v>6.2</v>
      </c>
      <c r="V22" s="129">
        <v>5.5</v>
      </c>
      <c r="W22" s="129">
        <v>4.8</v>
      </c>
      <c r="X22" s="129">
        <v>4.2</v>
      </c>
      <c r="Y22" s="129">
        <v>4.4</v>
      </c>
      <c r="Z22" s="130">
        <f t="shared" si="0"/>
        <v>7.483333333333333</v>
      </c>
      <c r="AA22" s="131">
        <v>13.3</v>
      </c>
      <c r="AB22" s="132" t="s">
        <v>72</v>
      </c>
      <c r="AC22" s="131">
        <v>3</v>
      </c>
      <c r="AD22" s="132" t="s">
        <v>101</v>
      </c>
    </row>
    <row r="23" spans="1:30" ht="11.25" customHeight="1">
      <c r="A23" s="78">
        <v>21</v>
      </c>
      <c r="B23" s="115">
        <v>4</v>
      </c>
      <c r="C23" s="115">
        <v>4.4</v>
      </c>
      <c r="D23" s="115">
        <v>3.8</v>
      </c>
      <c r="E23" s="115">
        <v>4</v>
      </c>
      <c r="F23" s="115">
        <v>5.1</v>
      </c>
      <c r="G23" s="115">
        <v>6.7</v>
      </c>
      <c r="H23" s="115">
        <v>5.5</v>
      </c>
      <c r="I23" s="115">
        <v>5.8</v>
      </c>
      <c r="J23" s="115">
        <v>7</v>
      </c>
      <c r="K23" s="115">
        <v>6.5</v>
      </c>
      <c r="L23" s="115">
        <v>7.7</v>
      </c>
      <c r="M23" s="115">
        <v>8.1</v>
      </c>
      <c r="N23" s="115">
        <v>8.9</v>
      </c>
      <c r="O23" s="115">
        <v>9.5</v>
      </c>
      <c r="P23" s="115">
        <v>8.9</v>
      </c>
      <c r="Q23" s="115">
        <v>7.9</v>
      </c>
      <c r="R23" s="115">
        <v>6.4</v>
      </c>
      <c r="S23" s="115">
        <v>4.8</v>
      </c>
      <c r="T23" s="115">
        <v>3.1</v>
      </c>
      <c r="U23" s="115">
        <v>2.6</v>
      </c>
      <c r="V23" s="115">
        <v>1.6</v>
      </c>
      <c r="W23" s="115">
        <v>1.5</v>
      </c>
      <c r="X23" s="115">
        <v>1.2</v>
      </c>
      <c r="Y23" s="115">
        <v>0</v>
      </c>
      <c r="Z23" s="116">
        <f t="shared" si="0"/>
        <v>5.208333333333333</v>
      </c>
      <c r="AA23" s="117">
        <v>9.8</v>
      </c>
      <c r="AB23" s="118" t="s">
        <v>73</v>
      </c>
      <c r="AC23" s="117">
        <v>0</v>
      </c>
      <c r="AD23" s="118" t="s">
        <v>98</v>
      </c>
    </row>
    <row r="24" spans="1:30" ht="11.25" customHeight="1">
      <c r="A24" s="78">
        <v>22</v>
      </c>
      <c r="B24" s="115">
        <v>0.2</v>
      </c>
      <c r="C24" s="115">
        <v>-0.7</v>
      </c>
      <c r="D24" s="115">
        <v>-1</v>
      </c>
      <c r="E24" s="115">
        <v>-0.5</v>
      </c>
      <c r="F24" s="115">
        <v>-0.6</v>
      </c>
      <c r="G24" s="115">
        <v>-0.6</v>
      </c>
      <c r="H24" s="115">
        <v>-0.6</v>
      </c>
      <c r="I24" s="115">
        <v>1.5</v>
      </c>
      <c r="J24" s="115">
        <v>4.4</v>
      </c>
      <c r="K24" s="115">
        <v>5.1</v>
      </c>
      <c r="L24" s="115">
        <v>6.4</v>
      </c>
      <c r="M24" s="115">
        <v>6.7</v>
      </c>
      <c r="N24" s="115">
        <v>7.2</v>
      </c>
      <c r="O24" s="115">
        <v>7.6</v>
      </c>
      <c r="P24" s="115">
        <v>7.9</v>
      </c>
      <c r="Q24" s="115">
        <v>7.5</v>
      </c>
      <c r="R24" s="115">
        <v>7.2</v>
      </c>
      <c r="S24" s="115">
        <v>6.9</v>
      </c>
      <c r="T24" s="115">
        <v>6.9</v>
      </c>
      <c r="U24" s="115">
        <v>6.7</v>
      </c>
      <c r="V24" s="115">
        <v>6.1</v>
      </c>
      <c r="W24" s="115">
        <v>6.3</v>
      </c>
      <c r="X24" s="115">
        <v>6.1</v>
      </c>
      <c r="Y24" s="115">
        <v>5.6</v>
      </c>
      <c r="Z24" s="116">
        <f t="shared" si="0"/>
        <v>4.2625</v>
      </c>
      <c r="AA24" s="117">
        <v>8.1</v>
      </c>
      <c r="AB24" s="118" t="s">
        <v>74</v>
      </c>
      <c r="AC24" s="117">
        <v>-1.3</v>
      </c>
      <c r="AD24" s="118" t="s">
        <v>102</v>
      </c>
    </row>
    <row r="25" spans="1:30" ht="11.25" customHeight="1">
      <c r="A25" s="78">
        <v>23</v>
      </c>
      <c r="B25" s="115">
        <v>5.7</v>
      </c>
      <c r="C25" s="115">
        <v>5.2</v>
      </c>
      <c r="D25" s="115">
        <v>5.4</v>
      </c>
      <c r="E25" s="115">
        <v>5.1</v>
      </c>
      <c r="F25" s="115">
        <v>5.5</v>
      </c>
      <c r="G25" s="115">
        <v>5.8</v>
      </c>
      <c r="H25" s="115">
        <v>6.2</v>
      </c>
      <c r="I25" s="115">
        <v>6.9</v>
      </c>
      <c r="J25" s="115">
        <v>7.8</v>
      </c>
      <c r="K25" s="115">
        <v>10.6</v>
      </c>
      <c r="L25" s="115">
        <v>11.9</v>
      </c>
      <c r="M25" s="115">
        <v>12.2</v>
      </c>
      <c r="N25" s="115">
        <v>11</v>
      </c>
      <c r="O25" s="115">
        <v>10</v>
      </c>
      <c r="P25" s="115">
        <v>9.1</v>
      </c>
      <c r="Q25" s="115">
        <v>8.5</v>
      </c>
      <c r="R25" s="115">
        <v>8.1</v>
      </c>
      <c r="S25" s="115">
        <v>8</v>
      </c>
      <c r="T25" s="115">
        <v>8</v>
      </c>
      <c r="U25" s="115">
        <v>8</v>
      </c>
      <c r="V25" s="115">
        <v>7.8</v>
      </c>
      <c r="W25" s="115">
        <v>7.8</v>
      </c>
      <c r="X25" s="115">
        <v>7.7</v>
      </c>
      <c r="Y25" s="115">
        <v>7.7</v>
      </c>
      <c r="Z25" s="116">
        <f t="shared" si="0"/>
        <v>7.916666666666667</v>
      </c>
      <c r="AA25" s="117">
        <v>12.9</v>
      </c>
      <c r="AB25" s="118" t="s">
        <v>75</v>
      </c>
      <c r="AC25" s="117">
        <v>5</v>
      </c>
      <c r="AD25" s="118" t="s">
        <v>103</v>
      </c>
    </row>
    <row r="26" spans="1:30" ht="11.25" customHeight="1">
      <c r="A26" s="78">
        <v>24</v>
      </c>
      <c r="B26" s="115">
        <v>7.3</v>
      </c>
      <c r="C26" s="115">
        <v>7</v>
      </c>
      <c r="D26" s="115">
        <v>6.2</v>
      </c>
      <c r="E26" s="115">
        <v>5.4</v>
      </c>
      <c r="F26" s="115">
        <v>5.6</v>
      </c>
      <c r="G26" s="115">
        <v>5.5</v>
      </c>
      <c r="H26" s="115">
        <v>5.8</v>
      </c>
      <c r="I26" s="115">
        <v>6.8</v>
      </c>
      <c r="J26" s="115">
        <v>8.8</v>
      </c>
      <c r="K26" s="115">
        <v>10.5</v>
      </c>
      <c r="L26" s="115">
        <v>12.1</v>
      </c>
      <c r="M26" s="115">
        <v>13.2</v>
      </c>
      <c r="N26" s="115">
        <v>14.4</v>
      </c>
      <c r="O26" s="115">
        <v>14.3</v>
      </c>
      <c r="P26" s="115">
        <v>14.3</v>
      </c>
      <c r="Q26" s="115">
        <v>13.6</v>
      </c>
      <c r="R26" s="115">
        <v>10.9</v>
      </c>
      <c r="S26" s="115">
        <v>10</v>
      </c>
      <c r="T26" s="115">
        <v>9.8</v>
      </c>
      <c r="U26" s="115">
        <v>8.6</v>
      </c>
      <c r="V26" s="115">
        <v>7.7</v>
      </c>
      <c r="W26" s="115">
        <v>7.7</v>
      </c>
      <c r="X26" s="115">
        <v>7.7</v>
      </c>
      <c r="Y26" s="115">
        <v>7.6</v>
      </c>
      <c r="Z26" s="116">
        <f t="shared" si="0"/>
        <v>9.199999999999998</v>
      </c>
      <c r="AA26" s="117">
        <v>14.7</v>
      </c>
      <c r="AB26" s="118" t="s">
        <v>76</v>
      </c>
      <c r="AC26" s="117">
        <v>5</v>
      </c>
      <c r="AD26" s="118" t="s">
        <v>104</v>
      </c>
    </row>
    <row r="27" spans="1:30" ht="11.25" customHeight="1">
      <c r="A27" s="78">
        <v>25</v>
      </c>
      <c r="B27" s="115">
        <v>6.8</v>
      </c>
      <c r="C27" s="115">
        <v>6.2</v>
      </c>
      <c r="D27" s="115">
        <v>4.6</v>
      </c>
      <c r="E27" s="115">
        <v>4.3</v>
      </c>
      <c r="F27" s="115">
        <v>2.8</v>
      </c>
      <c r="G27" s="115">
        <v>2.3</v>
      </c>
      <c r="H27" s="115">
        <v>1.4</v>
      </c>
      <c r="I27" s="115">
        <v>3.5</v>
      </c>
      <c r="J27" s="115">
        <v>5.9</v>
      </c>
      <c r="K27" s="115">
        <v>6.8</v>
      </c>
      <c r="L27" s="115">
        <v>7.5</v>
      </c>
      <c r="M27" s="115">
        <v>8.5</v>
      </c>
      <c r="N27" s="115">
        <v>9.3</v>
      </c>
      <c r="O27" s="115">
        <v>9.1</v>
      </c>
      <c r="P27" s="115">
        <v>9.1</v>
      </c>
      <c r="Q27" s="115">
        <v>8.4</v>
      </c>
      <c r="R27" s="115">
        <v>6.7</v>
      </c>
      <c r="S27" s="115">
        <v>5.1</v>
      </c>
      <c r="T27" s="115">
        <v>4.9</v>
      </c>
      <c r="U27" s="115">
        <v>4.4</v>
      </c>
      <c r="V27" s="115">
        <v>4.3</v>
      </c>
      <c r="W27" s="115">
        <v>4.5</v>
      </c>
      <c r="X27" s="115">
        <v>4.2</v>
      </c>
      <c r="Y27" s="115">
        <v>3.9</v>
      </c>
      <c r="Z27" s="116">
        <f t="shared" si="0"/>
        <v>5.604166666666667</v>
      </c>
      <c r="AA27" s="117">
        <v>9.6</v>
      </c>
      <c r="AB27" s="118" t="s">
        <v>77</v>
      </c>
      <c r="AC27" s="117">
        <v>1.2</v>
      </c>
      <c r="AD27" s="118" t="s">
        <v>105</v>
      </c>
    </row>
    <row r="28" spans="1:30" ht="11.25" customHeight="1">
      <c r="A28" s="78">
        <v>26</v>
      </c>
      <c r="B28" s="115">
        <v>3.8</v>
      </c>
      <c r="C28" s="115">
        <v>4</v>
      </c>
      <c r="D28" s="115">
        <v>3.9</v>
      </c>
      <c r="E28" s="115">
        <v>3.6</v>
      </c>
      <c r="F28" s="115">
        <v>3.6</v>
      </c>
      <c r="G28" s="115">
        <v>3.4</v>
      </c>
      <c r="H28" s="115">
        <v>3.5</v>
      </c>
      <c r="I28" s="115">
        <v>4.2</v>
      </c>
      <c r="J28" s="115">
        <v>5</v>
      </c>
      <c r="K28" s="115">
        <v>5.9</v>
      </c>
      <c r="L28" s="115">
        <v>7.2</v>
      </c>
      <c r="M28" s="115">
        <v>7.7</v>
      </c>
      <c r="N28" s="115">
        <v>9</v>
      </c>
      <c r="O28" s="115">
        <v>9.6</v>
      </c>
      <c r="P28" s="115">
        <v>9.5</v>
      </c>
      <c r="Q28" s="115">
        <v>8.6</v>
      </c>
      <c r="R28" s="115">
        <v>5.9</v>
      </c>
      <c r="S28" s="115">
        <v>4.9</v>
      </c>
      <c r="T28" s="115">
        <v>4.5</v>
      </c>
      <c r="U28" s="115">
        <v>3.8</v>
      </c>
      <c r="V28" s="115">
        <v>2.9</v>
      </c>
      <c r="W28" s="115">
        <v>2.2</v>
      </c>
      <c r="X28" s="115">
        <v>2.8</v>
      </c>
      <c r="Y28" s="115">
        <v>1.7</v>
      </c>
      <c r="Z28" s="116">
        <f t="shared" si="0"/>
        <v>5.050000000000001</v>
      </c>
      <c r="AA28" s="117">
        <v>9.8</v>
      </c>
      <c r="AB28" s="118" t="s">
        <v>78</v>
      </c>
      <c r="AC28" s="117">
        <v>1.7</v>
      </c>
      <c r="AD28" s="118" t="s">
        <v>98</v>
      </c>
    </row>
    <row r="29" spans="1:30" ht="11.25" customHeight="1">
      <c r="A29" s="78">
        <v>27</v>
      </c>
      <c r="B29" s="115">
        <v>1.8</v>
      </c>
      <c r="C29" s="115">
        <v>1.5</v>
      </c>
      <c r="D29" s="115">
        <v>2</v>
      </c>
      <c r="E29" s="115">
        <v>1.9</v>
      </c>
      <c r="F29" s="115">
        <v>1.6</v>
      </c>
      <c r="G29" s="115">
        <v>2.2</v>
      </c>
      <c r="H29" s="115">
        <v>2.4</v>
      </c>
      <c r="I29" s="115">
        <v>2.9</v>
      </c>
      <c r="J29" s="115">
        <v>4</v>
      </c>
      <c r="K29" s="115">
        <v>5.4</v>
      </c>
      <c r="L29" s="115">
        <v>5.9</v>
      </c>
      <c r="M29" s="115">
        <v>6</v>
      </c>
      <c r="N29" s="115">
        <v>6.3</v>
      </c>
      <c r="O29" s="115">
        <v>6.1</v>
      </c>
      <c r="P29" s="115">
        <v>6</v>
      </c>
      <c r="Q29" s="115">
        <v>5.5</v>
      </c>
      <c r="R29" s="115">
        <v>4.9</v>
      </c>
      <c r="S29" s="115">
        <v>4.9</v>
      </c>
      <c r="T29" s="115">
        <v>4.8</v>
      </c>
      <c r="U29" s="115">
        <v>4.8</v>
      </c>
      <c r="V29" s="115">
        <v>4.9</v>
      </c>
      <c r="W29" s="115">
        <v>5.2</v>
      </c>
      <c r="X29" s="115">
        <v>4.6</v>
      </c>
      <c r="Y29" s="115">
        <v>4.2</v>
      </c>
      <c r="Z29" s="116">
        <f t="shared" si="0"/>
        <v>4.158333333333334</v>
      </c>
      <c r="AA29" s="117">
        <v>6.6</v>
      </c>
      <c r="AB29" s="118" t="s">
        <v>79</v>
      </c>
      <c r="AC29" s="117">
        <v>1.3</v>
      </c>
      <c r="AD29" s="118" t="s">
        <v>106</v>
      </c>
    </row>
    <row r="30" spans="1:30" ht="11.25" customHeight="1">
      <c r="A30" s="78">
        <v>28</v>
      </c>
      <c r="B30" s="115">
        <v>4</v>
      </c>
      <c r="C30" s="115">
        <v>3.2</v>
      </c>
      <c r="D30" s="115">
        <v>3.2</v>
      </c>
      <c r="E30" s="115">
        <v>3.9</v>
      </c>
      <c r="F30" s="115">
        <v>4.5</v>
      </c>
      <c r="G30" s="115">
        <v>4.7</v>
      </c>
      <c r="H30" s="115">
        <v>4.9</v>
      </c>
      <c r="I30" s="115">
        <v>5.3</v>
      </c>
      <c r="J30" s="115">
        <v>5.9</v>
      </c>
      <c r="K30" s="115">
        <v>6.4</v>
      </c>
      <c r="L30" s="115">
        <v>8.3</v>
      </c>
      <c r="M30" s="115">
        <v>8.8</v>
      </c>
      <c r="N30" s="115">
        <v>9.3</v>
      </c>
      <c r="O30" s="115">
        <v>9.3</v>
      </c>
      <c r="P30" s="115">
        <v>9.5</v>
      </c>
      <c r="Q30" s="115">
        <v>9.7</v>
      </c>
      <c r="R30" s="115">
        <v>9.8</v>
      </c>
      <c r="S30" s="115">
        <v>10.3</v>
      </c>
      <c r="T30" s="115">
        <v>9.8</v>
      </c>
      <c r="U30" s="115">
        <v>9.7</v>
      </c>
      <c r="V30" s="115">
        <v>9.6</v>
      </c>
      <c r="W30" s="115">
        <v>9.8</v>
      </c>
      <c r="X30" s="115">
        <v>10.5</v>
      </c>
      <c r="Y30" s="115">
        <v>10.8</v>
      </c>
      <c r="Z30" s="116">
        <f t="shared" si="0"/>
        <v>7.55</v>
      </c>
      <c r="AA30" s="117">
        <v>10.9</v>
      </c>
      <c r="AB30" s="118" t="s">
        <v>80</v>
      </c>
      <c r="AC30" s="117">
        <v>3</v>
      </c>
      <c r="AD30" s="118" t="s">
        <v>107</v>
      </c>
    </row>
    <row r="31" spans="1:30" ht="11.25" customHeight="1">
      <c r="A31" s="78">
        <v>29</v>
      </c>
      <c r="B31" s="115">
        <v>9.3</v>
      </c>
      <c r="C31" s="115">
        <v>9.3</v>
      </c>
      <c r="D31" s="115">
        <v>9.4</v>
      </c>
      <c r="E31" s="115">
        <v>13.2</v>
      </c>
      <c r="F31" s="115">
        <v>13.6</v>
      </c>
      <c r="G31" s="115">
        <v>13.6</v>
      </c>
      <c r="H31" s="115">
        <v>13.6</v>
      </c>
      <c r="I31" s="115">
        <v>13.6</v>
      </c>
      <c r="J31" s="115">
        <v>13.8</v>
      </c>
      <c r="K31" s="115">
        <v>15.5</v>
      </c>
      <c r="L31" s="115">
        <v>13.8</v>
      </c>
      <c r="M31" s="115">
        <v>14.1</v>
      </c>
      <c r="N31" s="115">
        <v>16.7</v>
      </c>
      <c r="O31" s="115">
        <v>12.9</v>
      </c>
      <c r="P31" s="115">
        <v>12.6</v>
      </c>
      <c r="Q31" s="115">
        <v>12.2</v>
      </c>
      <c r="R31" s="115">
        <v>11.2</v>
      </c>
      <c r="S31" s="115">
        <v>8.6</v>
      </c>
      <c r="T31" s="115">
        <v>8.1</v>
      </c>
      <c r="U31" s="115">
        <v>7.7</v>
      </c>
      <c r="V31" s="115">
        <v>6.4</v>
      </c>
      <c r="W31" s="115">
        <v>6.3</v>
      </c>
      <c r="X31" s="115">
        <v>5.7</v>
      </c>
      <c r="Y31" s="115">
        <v>6.6</v>
      </c>
      <c r="Z31" s="116">
        <f t="shared" si="0"/>
        <v>11.158333333333331</v>
      </c>
      <c r="AA31" s="117">
        <v>16.8</v>
      </c>
      <c r="AB31" s="118" t="s">
        <v>81</v>
      </c>
      <c r="AC31" s="117">
        <v>5.6</v>
      </c>
      <c r="AD31" s="118" t="s">
        <v>108</v>
      </c>
    </row>
    <row r="32" spans="1:30" ht="11.25" customHeight="1">
      <c r="A32" s="78">
        <v>30</v>
      </c>
      <c r="B32" s="115">
        <v>6.8</v>
      </c>
      <c r="C32" s="115">
        <v>7.1</v>
      </c>
      <c r="D32" s="115">
        <v>7.3</v>
      </c>
      <c r="E32" s="115">
        <v>7.6</v>
      </c>
      <c r="F32" s="115">
        <v>7.2</v>
      </c>
      <c r="G32" s="115">
        <v>7.2</v>
      </c>
      <c r="H32" s="115">
        <v>6</v>
      </c>
      <c r="I32" s="115">
        <v>7.9</v>
      </c>
      <c r="J32" s="115">
        <v>11.9</v>
      </c>
      <c r="K32" s="115">
        <v>13.2</v>
      </c>
      <c r="L32" s="115">
        <v>14</v>
      </c>
      <c r="M32" s="115">
        <v>15.9</v>
      </c>
      <c r="N32" s="115">
        <v>16.3</v>
      </c>
      <c r="O32" s="115">
        <v>16.8</v>
      </c>
      <c r="P32" s="115">
        <v>16.6</v>
      </c>
      <c r="Q32" s="115">
        <v>15.6</v>
      </c>
      <c r="R32" s="115">
        <v>12.6</v>
      </c>
      <c r="S32" s="115">
        <v>10.7</v>
      </c>
      <c r="T32" s="115">
        <v>11.3</v>
      </c>
      <c r="U32" s="115">
        <v>10.7</v>
      </c>
      <c r="V32" s="115">
        <v>10.3</v>
      </c>
      <c r="W32" s="115">
        <v>9.5</v>
      </c>
      <c r="X32" s="115">
        <v>8.2</v>
      </c>
      <c r="Y32" s="115">
        <v>6.2</v>
      </c>
      <c r="Z32" s="116">
        <f t="shared" si="0"/>
        <v>10.704166666666666</v>
      </c>
      <c r="AA32" s="117">
        <v>17.3</v>
      </c>
      <c r="AB32" s="118" t="s">
        <v>82</v>
      </c>
      <c r="AC32" s="117">
        <v>5.9</v>
      </c>
      <c r="AD32" s="118" t="s">
        <v>109</v>
      </c>
    </row>
    <row r="33" spans="1:30" ht="11.25" customHeight="1">
      <c r="A33" s="78">
        <v>31</v>
      </c>
      <c r="B33" s="115">
        <v>6</v>
      </c>
      <c r="C33" s="115">
        <v>7.3</v>
      </c>
      <c r="D33" s="115">
        <v>6.7</v>
      </c>
      <c r="E33" s="115">
        <v>5.2</v>
      </c>
      <c r="F33" s="115">
        <v>5.1</v>
      </c>
      <c r="G33" s="115">
        <v>3.3</v>
      </c>
      <c r="H33" s="115">
        <v>5.1</v>
      </c>
      <c r="I33" s="115">
        <v>6.8</v>
      </c>
      <c r="J33" s="115">
        <v>8.5</v>
      </c>
      <c r="K33" s="115">
        <v>9.2</v>
      </c>
      <c r="L33" s="115">
        <v>10.6</v>
      </c>
      <c r="M33" s="115">
        <v>11.1</v>
      </c>
      <c r="N33" s="115">
        <v>10.9</v>
      </c>
      <c r="O33" s="115">
        <v>10.2</v>
      </c>
      <c r="P33" s="115">
        <v>9.3</v>
      </c>
      <c r="Q33" s="115">
        <v>8.5</v>
      </c>
      <c r="R33" s="115">
        <v>7</v>
      </c>
      <c r="S33" s="115">
        <v>5.5</v>
      </c>
      <c r="T33" s="115">
        <v>3.1</v>
      </c>
      <c r="U33" s="115">
        <v>2.4</v>
      </c>
      <c r="V33" s="115">
        <v>2</v>
      </c>
      <c r="W33" s="115">
        <v>2.3</v>
      </c>
      <c r="X33" s="115">
        <v>1.4</v>
      </c>
      <c r="Y33" s="115">
        <v>3.8</v>
      </c>
      <c r="Z33" s="116">
        <f t="shared" si="0"/>
        <v>6.304166666666667</v>
      </c>
      <c r="AA33" s="117">
        <v>11.4</v>
      </c>
      <c r="AB33" s="118" t="s">
        <v>83</v>
      </c>
      <c r="AC33" s="117">
        <v>1.4</v>
      </c>
      <c r="AD33" s="118" t="s">
        <v>110</v>
      </c>
    </row>
    <row r="34" spans="1:30" ht="15" customHeight="1">
      <c r="A34" s="79" t="s">
        <v>9</v>
      </c>
      <c r="B34" s="120">
        <f aca="true" t="shared" si="1" ref="B34:Y34">AVERAGE(B3:B33)</f>
        <v>4.154838709677419</v>
      </c>
      <c r="C34" s="120">
        <f t="shared" si="1"/>
        <v>4.04516129032258</v>
      </c>
      <c r="D34" s="120">
        <f t="shared" si="1"/>
        <v>3.858064516129033</v>
      </c>
      <c r="E34" s="120">
        <f t="shared" si="1"/>
        <v>3.7258064516129035</v>
      </c>
      <c r="F34" s="120">
        <f t="shared" si="1"/>
        <v>3.5290322580645155</v>
      </c>
      <c r="G34" s="120">
        <f t="shared" si="1"/>
        <v>3.5129032258064514</v>
      </c>
      <c r="H34" s="120">
        <f t="shared" si="1"/>
        <v>3.4870967741935486</v>
      </c>
      <c r="I34" s="120">
        <f t="shared" si="1"/>
        <v>4.838709677419356</v>
      </c>
      <c r="J34" s="120">
        <f t="shared" si="1"/>
        <v>6.925806451612906</v>
      </c>
      <c r="K34" s="120">
        <f t="shared" si="1"/>
        <v>8.306451612903226</v>
      </c>
      <c r="L34" s="120">
        <f t="shared" si="1"/>
        <v>9.193548387096774</v>
      </c>
      <c r="M34" s="120">
        <f t="shared" si="1"/>
        <v>9.680645161290322</v>
      </c>
      <c r="N34" s="120">
        <f t="shared" si="1"/>
        <v>10.048387096774194</v>
      </c>
      <c r="O34" s="120">
        <f t="shared" si="1"/>
        <v>9.874193548387096</v>
      </c>
      <c r="P34" s="120">
        <f t="shared" si="1"/>
        <v>9.525806451612906</v>
      </c>
      <c r="Q34" s="120">
        <f t="shared" si="1"/>
        <v>8.899999999999999</v>
      </c>
      <c r="R34" s="120">
        <f t="shared" si="1"/>
        <v>7.4225806451612915</v>
      </c>
      <c r="S34" s="120">
        <f t="shared" si="1"/>
        <v>6.470967741935484</v>
      </c>
      <c r="T34" s="120">
        <f t="shared" si="1"/>
        <v>5.906451612903227</v>
      </c>
      <c r="U34" s="120">
        <f t="shared" si="1"/>
        <v>5.535483870967742</v>
      </c>
      <c r="V34" s="120">
        <f t="shared" si="1"/>
        <v>5.022580645161291</v>
      </c>
      <c r="W34" s="120">
        <f t="shared" si="1"/>
        <v>4.851612903225807</v>
      </c>
      <c r="X34" s="120">
        <f t="shared" si="1"/>
        <v>4.658064516129032</v>
      </c>
      <c r="Y34" s="120">
        <f t="shared" si="1"/>
        <v>4.480645161290322</v>
      </c>
      <c r="Z34" s="120">
        <f>AVERAGE(B3:Y33)</f>
        <v>6.164784946236566</v>
      </c>
      <c r="AA34" s="121">
        <f>AVERAGE(AA3:AA33)</f>
        <v>10.796774193548389</v>
      </c>
      <c r="AB34" s="122"/>
      <c r="AC34" s="121">
        <f>AVERAGE(AC3:AC33)</f>
        <v>1.8064516129032258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7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17.3</v>
      </c>
      <c r="C46" s="105">
        <f>MATCH(B46,AA3:AA33,0)</f>
        <v>30</v>
      </c>
      <c r="D46" s="106" t="str">
        <f>INDEX(AB3:AB33,C46,1)</f>
        <v>15:30</v>
      </c>
      <c r="E46" s="119"/>
      <c r="F46" s="103"/>
      <c r="G46" s="104">
        <f>MIN(AC3:AC33)</f>
        <v>-1.5</v>
      </c>
      <c r="H46" s="105">
        <f>MATCH(G46,AC3:AC33,0)</f>
        <v>1</v>
      </c>
      <c r="I46" s="106" t="str">
        <f>INDEX(AD3:AD33,H46,1)</f>
        <v>04:31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12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17.2</v>
      </c>
      <c r="C3" s="115">
        <v>17.9</v>
      </c>
      <c r="D3" s="115">
        <v>17.4</v>
      </c>
      <c r="E3" s="115">
        <v>17.4</v>
      </c>
      <c r="F3" s="115">
        <v>16.7</v>
      </c>
      <c r="G3" s="115">
        <v>16.9</v>
      </c>
      <c r="H3" s="115">
        <v>17.5</v>
      </c>
      <c r="I3" s="115">
        <v>18.2</v>
      </c>
      <c r="J3" s="115">
        <v>19.3</v>
      </c>
      <c r="K3" s="115">
        <v>19.8</v>
      </c>
      <c r="L3" s="115">
        <v>20</v>
      </c>
      <c r="M3" s="115">
        <v>20.2</v>
      </c>
      <c r="N3" s="115">
        <v>20.8</v>
      </c>
      <c r="O3" s="115">
        <v>21.3</v>
      </c>
      <c r="P3" s="115">
        <v>20.8</v>
      </c>
      <c r="Q3" s="115">
        <v>20.6</v>
      </c>
      <c r="R3" s="115">
        <v>20.1</v>
      </c>
      <c r="S3" s="115">
        <v>18.8</v>
      </c>
      <c r="T3" s="115">
        <v>18.1</v>
      </c>
      <c r="U3" s="115">
        <v>17.6</v>
      </c>
      <c r="V3" s="115">
        <v>17.1</v>
      </c>
      <c r="W3" s="115">
        <v>16.6</v>
      </c>
      <c r="X3" s="115">
        <v>16.3</v>
      </c>
      <c r="Y3" s="115">
        <v>16.4</v>
      </c>
      <c r="Z3" s="116">
        <f aca="true" t="shared" si="0" ref="Z3:Z33">AVERAGE(B3:Y3)</f>
        <v>18.45833333333334</v>
      </c>
      <c r="AA3" s="117">
        <v>21.9</v>
      </c>
      <c r="AB3" s="118" t="s">
        <v>451</v>
      </c>
      <c r="AC3" s="117">
        <v>16.2</v>
      </c>
      <c r="AD3" s="118" t="s">
        <v>380</v>
      </c>
    </row>
    <row r="4" spans="1:30" ht="11.25" customHeight="1">
      <c r="A4" s="78">
        <v>2</v>
      </c>
      <c r="B4" s="115">
        <v>16.1</v>
      </c>
      <c r="C4" s="115">
        <v>15.6</v>
      </c>
      <c r="D4" s="115">
        <v>15.3</v>
      </c>
      <c r="E4" s="115">
        <v>15.7</v>
      </c>
      <c r="F4" s="115">
        <v>14.8</v>
      </c>
      <c r="G4" s="115">
        <v>14.9</v>
      </c>
      <c r="H4" s="115">
        <v>17.8</v>
      </c>
      <c r="I4" s="115">
        <v>20.6</v>
      </c>
      <c r="J4" s="115">
        <v>22.4</v>
      </c>
      <c r="K4" s="115">
        <v>22.8</v>
      </c>
      <c r="L4" s="115">
        <v>23.1</v>
      </c>
      <c r="M4" s="115">
        <v>24</v>
      </c>
      <c r="N4" s="115">
        <v>23.7</v>
      </c>
      <c r="O4" s="115">
        <v>23.6</v>
      </c>
      <c r="P4" s="115">
        <v>22.9</v>
      </c>
      <c r="Q4" s="115">
        <v>22.2</v>
      </c>
      <c r="R4" s="115">
        <v>21.4</v>
      </c>
      <c r="S4" s="119">
        <v>19.4</v>
      </c>
      <c r="T4" s="115">
        <v>18.1</v>
      </c>
      <c r="U4" s="115">
        <v>17.7</v>
      </c>
      <c r="V4" s="115">
        <v>17.5</v>
      </c>
      <c r="W4" s="115">
        <v>17.5</v>
      </c>
      <c r="X4" s="115">
        <v>17.1</v>
      </c>
      <c r="Y4" s="115">
        <v>17.1</v>
      </c>
      <c r="Z4" s="116">
        <f t="shared" si="0"/>
        <v>19.220833333333335</v>
      </c>
      <c r="AA4" s="117">
        <v>24.3</v>
      </c>
      <c r="AB4" s="118" t="s">
        <v>135</v>
      </c>
      <c r="AC4" s="117">
        <v>14.1</v>
      </c>
      <c r="AD4" s="118" t="s">
        <v>246</v>
      </c>
    </row>
    <row r="5" spans="1:30" ht="11.25" customHeight="1">
      <c r="A5" s="78">
        <v>3</v>
      </c>
      <c r="B5" s="115">
        <v>17</v>
      </c>
      <c r="C5" s="115">
        <v>16.6</v>
      </c>
      <c r="D5" s="115">
        <v>16.6</v>
      </c>
      <c r="E5" s="115">
        <v>16.4</v>
      </c>
      <c r="F5" s="115">
        <v>16.2</v>
      </c>
      <c r="G5" s="115">
        <v>16.6</v>
      </c>
      <c r="H5" s="115">
        <v>19.2</v>
      </c>
      <c r="I5" s="115">
        <v>20.8</v>
      </c>
      <c r="J5" s="115">
        <v>22.9</v>
      </c>
      <c r="K5" s="115">
        <v>23.4</v>
      </c>
      <c r="L5" s="115">
        <v>23.4</v>
      </c>
      <c r="M5" s="115">
        <v>23.3</v>
      </c>
      <c r="N5" s="115">
        <v>23.1</v>
      </c>
      <c r="O5" s="115">
        <v>22.8</v>
      </c>
      <c r="P5" s="115">
        <v>23.2</v>
      </c>
      <c r="Q5" s="115">
        <v>22.2</v>
      </c>
      <c r="R5" s="115">
        <v>21.7</v>
      </c>
      <c r="S5" s="115">
        <v>21.1</v>
      </c>
      <c r="T5" s="115">
        <v>19.9</v>
      </c>
      <c r="U5" s="115">
        <v>19.2</v>
      </c>
      <c r="V5" s="115">
        <v>18.9</v>
      </c>
      <c r="W5" s="115">
        <v>18.8</v>
      </c>
      <c r="X5" s="115">
        <v>18.2</v>
      </c>
      <c r="Y5" s="115">
        <v>18.1</v>
      </c>
      <c r="Z5" s="116">
        <f t="shared" si="0"/>
        <v>19.98333333333333</v>
      </c>
      <c r="AA5" s="117">
        <v>25.4</v>
      </c>
      <c r="AB5" s="118" t="s">
        <v>452</v>
      </c>
      <c r="AC5" s="117">
        <v>15.9</v>
      </c>
      <c r="AD5" s="118" t="s">
        <v>301</v>
      </c>
    </row>
    <row r="6" spans="1:30" ht="11.25" customHeight="1">
      <c r="A6" s="78">
        <v>4</v>
      </c>
      <c r="B6" s="115">
        <v>18.9</v>
      </c>
      <c r="C6" s="115">
        <v>19.5</v>
      </c>
      <c r="D6" s="115">
        <v>19.2</v>
      </c>
      <c r="E6" s="115">
        <v>18.5</v>
      </c>
      <c r="F6" s="115">
        <v>19.1</v>
      </c>
      <c r="G6" s="115">
        <v>19.1</v>
      </c>
      <c r="H6" s="115">
        <v>19.4</v>
      </c>
      <c r="I6" s="115">
        <v>21</v>
      </c>
      <c r="J6" s="115">
        <v>21.3</v>
      </c>
      <c r="K6" s="115">
        <v>21.6</v>
      </c>
      <c r="L6" s="115">
        <v>21.9</v>
      </c>
      <c r="M6" s="115">
        <v>22.6</v>
      </c>
      <c r="N6" s="115">
        <v>23.3</v>
      </c>
      <c r="O6" s="115">
        <v>22.3</v>
      </c>
      <c r="P6" s="115">
        <v>21.9</v>
      </c>
      <c r="Q6" s="115">
        <v>22</v>
      </c>
      <c r="R6" s="115">
        <v>21.5</v>
      </c>
      <c r="S6" s="115">
        <v>20.7</v>
      </c>
      <c r="T6" s="115">
        <v>20.4</v>
      </c>
      <c r="U6" s="115">
        <v>20.5</v>
      </c>
      <c r="V6" s="115">
        <v>19.9</v>
      </c>
      <c r="W6" s="115">
        <v>20.3</v>
      </c>
      <c r="X6" s="115">
        <v>19.4</v>
      </c>
      <c r="Y6" s="115">
        <v>19.4</v>
      </c>
      <c r="Z6" s="116">
        <f t="shared" si="0"/>
        <v>20.57083333333333</v>
      </c>
      <c r="AA6" s="117">
        <v>23.7</v>
      </c>
      <c r="AB6" s="118" t="s">
        <v>453</v>
      </c>
      <c r="AC6" s="117">
        <v>17.8</v>
      </c>
      <c r="AD6" s="118" t="s">
        <v>468</v>
      </c>
    </row>
    <row r="7" spans="1:30" ht="11.25" customHeight="1">
      <c r="A7" s="78">
        <v>5</v>
      </c>
      <c r="B7" s="115">
        <v>19.7</v>
      </c>
      <c r="C7" s="115">
        <v>20.5</v>
      </c>
      <c r="D7" s="115">
        <v>20.6</v>
      </c>
      <c r="E7" s="115">
        <v>20.3</v>
      </c>
      <c r="F7" s="115">
        <v>20.5</v>
      </c>
      <c r="G7" s="115">
        <v>20.1</v>
      </c>
      <c r="H7" s="115">
        <v>20.7</v>
      </c>
      <c r="I7" s="115">
        <v>20.6</v>
      </c>
      <c r="J7" s="115">
        <v>21.5</v>
      </c>
      <c r="K7" s="115">
        <v>22.6</v>
      </c>
      <c r="L7" s="115">
        <v>23.1</v>
      </c>
      <c r="M7" s="115">
        <v>23.1</v>
      </c>
      <c r="N7" s="115">
        <v>22.8</v>
      </c>
      <c r="O7" s="115">
        <v>22.5</v>
      </c>
      <c r="P7" s="115">
        <v>24.2</v>
      </c>
      <c r="Q7" s="115">
        <v>23.4</v>
      </c>
      <c r="R7" s="115">
        <v>21.8</v>
      </c>
      <c r="S7" s="115">
        <v>20</v>
      </c>
      <c r="T7" s="115">
        <v>18.3</v>
      </c>
      <c r="U7" s="115">
        <v>18.6</v>
      </c>
      <c r="V7" s="115">
        <v>18.4</v>
      </c>
      <c r="W7" s="115">
        <v>18</v>
      </c>
      <c r="X7" s="115">
        <v>17.8</v>
      </c>
      <c r="Y7" s="115">
        <v>17.5</v>
      </c>
      <c r="Z7" s="116">
        <f t="shared" si="0"/>
        <v>20.691666666666666</v>
      </c>
      <c r="AA7" s="117">
        <v>24.3</v>
      </c>
      <c r="AB7" s="118" t="s">
        <v>454</v>
      </c>
      <c r="AC7" s="117">
        <v>17.5</v>
      </c>
      <c r="AD7" s="118" t="s">
        <v>98</v>
      </c>
    </row>
    <row r="8" spans="1:30" ht="11.25" customHeight="1">
      <c r="A8" s="78">
        <v>6</v>
      </c>
      <c r="B8" s="115">
        <v>17.1</v>
      </c>
      <c r="C8" s="115"/>
      <c r="D8" s="115">
        <v>16.6</v>
      </c>
      <c r="E8" s="115">
        <v>16</v>
      </c>
      <c r="F8" s="115">
        <v>15.6</v>
      </c>
      <c r="G8" s="115">
        <v>15.9</v>
      </c>
      <c r="H8" s="115">
        <v>18.6</v>
      </c>
      <c r="I8" s="115">
        <v>20</v>
      </c>
      <c r="J8" s="115">
        <v>21.5</v>
      </c>
      <c r="K8" s="115">
        <v>22.7</v>
      </c>
      <c r="L8" s="115">
        <v>24</v>
      </c>
      <c r="M8" s="115">
        <v>25.1</v>
      </c>
      <c r="N8" s="115">
        <v>24.4</v>
      </c>
      <c r="O8" s="115">
        <v>21.9</v>
      </c>
      <c r="P8" s="115">
        <v>21.6</v>
      </c>
      <c r="Q8" s="115">
        <v>21.3</v>
      </c>
      <c r="R8" s="115">
        <v>19.5</v>
      </c>
      <c r="S8" s="115">
        <v>17.6</v>
      </c>
      <c r="T8" s="115">
        <v>16.8</v>
      </c>
      <c r="U8" s="115">
        <v>17.5</v>
      </c>
      <c r="V8" s="115">
        <v>17.1</v>
      </c>
      <c r="W8" s="115">
        <v>17.4</v>
      </c>
      <c r="X8" s="115">
        <v>17.4</v>
      </c>
      <c r="Y8" s="115">
        <v>16.5</v>
      </c>
      <c r="Z8" s="116">
        <f t="shared" si="0"/>
        <v>19.221739130434784</v>
      </c>
      <c r="AA8" s="117">
        <v>25.4</v>
      </c>
      <c r="AB8" s="118" t="s">
        <v>455</v>
      </c>
      <c r="AC8" s="117">
        <v>15.2</v>
      </c>
      <c r="AD8" s="118" t="s">
        <v>295</v>
      </c>
    </row>
    <row r="9" spans="1:30" ht="11.25" customHeight="1">
      <c r="A9" s="78">
        <v>7</v>
      </c>
      <c r="B9" s="115">
        <v>15.4</v>
      </c>
      <c r="C9" s="115">
        <v>16.6</v>
      </c>
      <c r="D9" s="115">
        <v>16.2</v>
      </c>
      <c r="E9" s="115">
        <v>15.5</v>
      </c>
      <c r="F9" s="115">
        <v>15.5</v>
      </c>
      <c r="G9" s="115">
        <v>15.9</v>
      </c>
      <c r="H9" s="115">
        <v>17.8</v>
      </c>
      <c r="I9" s="115">
        <v>18.5</v>
      </c>
      <c r="J9" s="115">
        <v>19.2</v>
      </c>
      <c r="K9" s="115">
        <v>20.3</v>
      </c>
      <c r="L9" s="115">
        <v>20.3</v>
      </c>
      <c r="M9" s="115">
        <v>21.1</v>
      </c>
      <c r="N9" s="115">
        <v>20.9</v>
      </c>
      <c r="O9" s="115">
        <v>20.4</v>
      </c>
      <c r="P9" s="115">
        <v>19.7</v>
      </c>
      <c r="Q9" s="115">
        <v>19.1</v>
      </c>
      <c r="R9" s="115">
        <v>17.1</v>
      </c>
      <c r="S9" s="115">
        <v>16</v>
      </c>
      <c r="T9" s="115">
        <v>15.9</v>
      </c>
      <c r="U9" s="115">
        <v>15.6</v>
      </c>
      <c r="V9" s="115">
        <v>15.4</v>
      </c>
      <c r="W9" s="115">
        <v>15.3</v>
      </c>
      <c r="X9" s="115">
        <v>14.8</v>
      </c>
      <c r="Y9" s="115">
        <v>14.6</v>
      </c>
      <c r="Z9" s="116">
        <f t="shared" si="0"/>
        <v>17.37916666666667</v>
      </c>
      <c r="AA9" s="117">
        <v>21.8</v>
      </c>
      <c r="AB9" s="118" t="s">
        <v>456</v>
      </c>
      <c r="AC9" s="117">
        <v>14.3</v>
      </c>
      <c r="AD9" s="118" t="s">
        <v>380</v>
      </c>
    </row>
    <row r="10" spans="1:30" ht="11.25" customHeight="1">
      <c r="A10" s="78">
        <v>8</v>
      </c>
      <c r="B10" s="115">
        <v>14.2</v>
      </c>
      <c r="C10" s="115">
        <v>14.2</v>
      </c>
      <c r="D10" s="115">
        <v>14.2</v>
      </c>
      <c r="E10" s="115">
        <v>14.2</v>
      </c>
      <c r="F10" s="115">
        <v>14</v>
      </c>
      <c r="G10" s="115">
        <v>14</v>
      </c>
      <c r="H10" s="115">
        <v>14.2</v>
      </c>
      <c r="I10" s="115">
        <v>14.4</v>
      </c>
      <c r="J10" s="115">
        <v>14.4</v>
      </c>
      <c r="K10" s="115">
        <v>14.4</v>
      </c>
      <c r="L10" s="115">
        <v>14.9</v>
      </c>
      <c r="M10" s="115">
        <v>14.7</v>
      </c>
      <c r="N10" s="115">
        <v>14.6</v>
      </c>
      <c r="O10" s="115">
        <v>15</v>
      </c>
      <c r="P10" s="115">
        <v>15.4</v>
      </c>
      <c r="Q10" s="115">
        <v>15.3</v>
      </c>
      <c r="R10" s="115">
        <v>15.1</v>
      </c>
      <c r="S10" s="115">
        <v>15</v>
      </c>
      <c r="T10" s="115">
        <v>14.7</v>
      </c>
      <c r="U10" s="115">
        <v>14.4</v>
      </c>
      <c r="V10" s="115">
        <v>14.4</v>
      </c>
      <c r="W10" s="115">
        <v>14.4</v>
      </c>
      <c r="X10" s="115">
        <v>14.7</v>
      </c>
      <c r="Y10" s="115">
        <v>14.7</v>
      </c>
      <c r="Z10" s="116">
        <f t="shared" si="0"/>
        <v>14.562499999999998</v>
      </c>
      <c r="AA10" s="117">
        <v>15.6</v>
      </c>
      <c r="AB10" s="118" t="s">
        <v>457</v>
      </c>
      <c r="AC10" s="117">
        <v>13.9</v>
      </c>
      <c r="AD10" s="118" t="s">
        <v>341</v>
      </c>
    </row>
    <row r="11" spans="1:30" ht="11.25" customHeight="1">
      <c r="A11" s="78">
        <v>9</v>
      </c>
      <c r="B11" s="115">
        <v>15.1</v>
      </c>
      <c r="C11" s="115">
        <v>15.3</v>
      </c>
      <c r="D11" s="115">
        <v>15.6</v>
      </c>
      <c r="E11" s="115">
        <v>15.5</v>
      </c>
      <c r="F11" s="115">
        <v>15.5</v>
      </c>
      <c r="G11" s="115">
        <v>15.7</v>
      </c>
      <c r="H11" s="115">
        <v>16.2</v>
      </c>
      <c r="I11" s="115">
        <v>16.6</v>
      </c>
      <c r="J11" s="115">
        <v>16.8</v>
      </c>
      <c r="K11" s="115">
        <v>17.2</v>
      </c>
      <c r="L11" s="115">
        <v>17</v>
      </c>
      <c r="M11" s="115">
        <v>16.8</v>
      </c>
      <c r="N11" s="115">
        <v>16.8</v>
      </c>
      <c r="O11" s="115">
        <v>15.5</v>
      </c>
      <c r="P11" s="115">
        <v>14.8</v>
      </c>
      <c r="Q11" s="115">
        <v>14.6</v>
      </c>
      <c r="R11" s="115">
        <v>14.9</v>
      </c>
      <c r="S11" s="115">
        <v>14.6</v>
      </c>
      <c r="T11" s="115">
        <v>14.1</v>
      </c>
      <c r="U11" s="115">
        <v>14</v>
      </c>
      <c r="V11" s="115">
        <v>14.2</v>
      </c>
      <c r="W11" s="115">
        <v>14.6</v>
      </c>
      <c r="X11" s="115">
        <v>14.7</v>
      </c>
      <c r="Y11" s="115">
        <v>14.7</v>
      </c>
      <c r="Z11" s="116">
        <f t="shared" si="0"/>
        <v>15.450000000000003</v>
      </c>
      <c r="AA11" s="117">
        <v>17.2</v>
      </c>
      <c r="AB11" s="118" t="s">
        <v>458</v>
      </c>
      <c r="AC11" s="117">
        <v>14</v>
      </c>
      <c r="AD11" s="118" t="s">
        <v>469</v>
      </c>
    </row>
    <row r="12" spans="1:30" ht="11.25" customHeight="1">
      <c r="A12" s="128">
        <v>10</v>
      </c>
      <c r="B12" s="129">
        <v>15</v>
      </c>
      <c r="C12" s="129">
        <v>15.3</v>
      </c>
      <c r="D12" s="129">
        <v>15.7</v>
      </c>
      <c r="E12" s="129">
        <v>16</v>
      </c>
      <c r="F12" s="129">
        <v>16.2</v>
      </c>
      <c r="G12" s="129">
        <v>17</v>
      </c>
      <c r="H12" s="129">
        <v>17</v>
      </c>
      <c r="I12" s="129">
        <v>17</v>
      </c>
      <c r="J12" s="129">
        <v>17.2</v>
      </c>
      <c r="K12" s="129">
        <v>17.1</v>
      </c>
      <c r="L12" s="129">
        <v>17.1</v>
      </c>
      <c r="M12" s="129">
        <v>17.3</v>
      </c>
      <c r="N12" s="129">
        <v>17.2</v>
      </c>
      <c r="O12" s="129">
        <v>17.1</v>
      </c>
      <c r="P12" s="129">
        <v>17.1</v>
      </c>
      <c r="Q12" s="129">
        <v>16.9</v>
      </c>
      <c r="R12" s="129">
        <v>17.2</v>
      </c>
      <c r="S12" s="129">
        <v>17.4</v>
      </c>
      <c r="T12" s="129">
        <v>17.5</v>
      </c>
      <c r="U12" s="129">
        <v>17.5</v>
      </c>
      <c r="V12" s="129">
        <v>17.8</v>
      </c>
      <c r="W12" s="129">
        <v>17.9</v>
      </c>
      <c r="X12" s="129">
        <v>18.2</v>
      </c>
      <c r="Y12" s="129">
        <v>18.6</v>
      </c>
      <c r="Z12" s="130">
        <f t="shared" si="0"/>
        <v>17.012499999999996</v>
      </c>
      <c r="AA12" s="131">
        <v>18.6</v>
      </c>
      <c r="AB12" s="132" t="s">
        <v>98</v>
      </c>
      <c r="AC12" s="131">
        <v>14.7</v>
      </c>
      <c r="AD12" s="132" t="s">
        <v>470</v>
      </c>
    </row>
    <row r="13" spans="1:30" ht="11.25" customHeight="1">
      <c r="A13" s="78">
        <v>11</v>
      </c>
      <c r="B13" s="115">
        <v>18.3</v>
      </c>
      <c r="C13" s="115">
        <v>19.4</v>
      </c>
      <c r="D13" s="115">
        <v>19.5</v>
      </c>
      <c r="E13" s="115">
        <v>19.7</v>
      </c>
      <c r="F13" s="115">
        <v>19.4</v>
      </c>
      <c r="G13" s="115">
        <v>19.9</v>
      </c>
      <c r="H13" s="115">
        <v>19.6</v>
      </c>
      <c r="I13" s="115">
        <v>19.5</v>
      </c>
      <c r="J13" s="115">
        <v>20.6</v>
      </c>
      <c r="K13" s="115">
        <v>20.8</v>
      </c>
      <c r="L13" s="115">
        <v>21.9</v>
      </c>
      <c r="M13" s="115">
        <v>22.5</v>
      </c>
      <c r="N13" s="115">
        <v>23.6</v>
      </c>
      <c r="O13" s="115">
        <v>21.7</v>
      </c>
      <c r="P13" s="115">
        <v>20.3</v>
      </c>
      <c r="Q13" s="115">
        <v>20.3</v>
      </c>
      <c r="R13" s="115">
        <v>19.9</v>
      </c>
      <c r="S13" s="115">
        <v>19.2</v>
      </c>
      <c r="T13" s="115">
        <v>19</v>
      </c>
      <c r="U13" s="115">
        <v>19</v>
      </c>
      <c r="V13" s="115">
        <v>18.7</v>
      </c>
      <c r="W13" s="115">
        <v>18.5</v>
      </c>
      <c r="X13" s="115">
        <v>18.4</v>
      </c>
      <c r="Y13" s="115">
        <v>18.2</v>
      </c>
      <c r="Z13" s="116">
        <f t="shared" si="0"/>
        <v>19.912499999999998</v>
      </c>
      <c r="AA13" s="117">
        <v>23.6</v>
      </c>
      <c r="AB13" s="118" t="s">
        <v>114</v>
      </c>
      <c r="AC13" s="117">
        <v>18.2</v>
      </c>
      <c r="AD13" s="118" t="s">
        <v>98</v>
      </c>
    </row>
    <row r="14" spans="1:30" ht="11.25" customHeight="1">
      <c r="A14" s="78">
        <v>12</v>
      </c>
      <c r="B14" s="115">
        <v>18.8</v>
      </c>
      <c r="C14" s="115">
        <v>18.8</v>
      </c>
      <c r="D14" s="115">
        <v>18.3</v>
      </c>
      <c r="E14" s="115">
        <v>18.2</v>
      </c>
      <c r="F14" s="115">
        <v>18.2</v>
      </c>
      <c r="G14" s="115">
        <v>18.2</v>
      </c>
      <c r="H14" s="115">
        <v>18.3</v>
      </c>
      <c r="I14" s="115">
        <v>19.7</v>
      </c>
      <c r="J14" s="115">
        <v>19.7</v>
      </c>
      <c r="K14" s="115">
        <v>21</v>
      </c>
      <c r="L14" s="115">
        <v>22.2</v>
      </c>
      <c r="M14" s="115">
        <v>21.5</v>
      </c>
      <c r="N14" s="115">
        <v>21.1</v>
      </c>
      <c r="O14" s="115">
        <v>21.9</v>
      </c>
      <c r="P14" s="115">
        <v>22.1</v>
      </c>
      <c r="Q14" s="115">
        <v>22</v>
      </c>
      <c r="R14" s="115">
        <v>20.8</v>
      </c>
      <c r="S14" s="115">
        <v>20.8</v>
      </c>
      <c r="T14" s="115">
        <v>20.2</v>
      </c>
      <c r="U14" s="115">
        <v>20.3</v>
      </c>
      <c r="V14" s="115">
        <v>20</v>
      </c>
      <c r="W14" s="115">
        <v>20.1</v>
      </c>
      <c r="X14" s="115">
        <v>20</v>
      </c>
      <c r="Y14" s="115">
        <v>19.8</v>
      </c>
      <c r="Z14" s="116">
        <f t="shared" si="0"/>
        <v>20.083333333333336</v>
      </c>
      <c r="AA14" s="117">
        <v>22.5</v>
      </c>
      <c r="AB14" s="118" t="s">
        <v>459</v>
      </c>
      <c r="AC14" s="117">
        <v>18.1</v>
      </c>
      <c r="AD14" s="118" t="s">
        <v>195</v>
      </c>
    </row>
    <row r="15" spans="1:30" ht="11.25" customHeight="1">
      <c r="A15" s="78">
        <v>13</v>
      </c>
      <c r="B15" s="115">
        <v>20</v>
      </c>
      <c r="C15" s="115">
        <v>19.9</v>
      </c>
      <c r="D15" s="115">
        <v>19.5</v>
      </c>
      <c r="E15" s="115">
        <v>19.4</v>
      </c>
      <c r="F15" s="115">
        <v>19.3</v>
      </c>
      <c r="G15" s="115">
        <v>19.3</v>
      </c>
      <c r="H15" s="115"/>
      <c r="I15" s="115">
        <v>21.4</v>
      </c>
      <c r="J15" s="115">
        <v>22.1</v>
      </c>
      <c r="K15" s="115">
        <v>21.6</v>
      </c>
      <c r="L15" s="115">
        <v>21.8</v>
      </c>
      <c r="M15" s="115">
        <v>22.1</v>
      </c>
      <c r="N15" s="115">
        <v>21.9</v>
      </c>
      <c r="O15" s="115">
        <v>21.3</v>
      </c>
      <c r="P15" s="115">
        <v>21.6</v>
      </c>
      <c r="Q15" s="115">
        <v>21.9</v>
      </c>
      <c r="R15" s="115">
        <v>20.1</v>
      </c>
      <c r="S15" s="115">
        <v>19</v>
      </c>
      <c r="T15" s="115">
        <v>18.7</v>
      </c>
      <c r="U15" s="115">
        <v>18.3</v>
      </c>
      <c r="V15" s="115">
        <v>18.3</v>
      </c>
      <c r="W15" s="115">
        <v>18</v>
      </c>
      <c r="X15" s="115">
        <v>18.2</v>
      </c>
      <c r="Y15" s="115">
        <v>18</v>
      </c>
      <c r="Z15" s="116">
        <f t="shared" si="0"/>
        <v>20.07391304347826</v>
      </c>
      <c r="AA15" s="117">
        <v>23</v>
      </c>
      <c r="AB15" s="118" t="s">
        <v>363</v>
      </c>
      <c r="AC15" s="117">
        <v>17.7</v>
      </c>
      <c r="AD15" s="118" t="s">
        <v>471</v>
      </c>
    </row>
    <row r="16" spans="1:30" ht="11.25" customHeight="1">
      <c r="A16" s="78">
        <v>14</v>
      </c>
      <c r="B16" s="115">
        <v>17.6</v>
      </c>
      <c r="C16" s="115">
        <v>17.5</v>
      </c>
      <c r="D16" s="115">
        <v>17.2</v>
      </c>
      <c r="E16" s="115">
        <v>17.4</v>
      </c>
      <c r="F16" s="115">
        <v>17.3</v>
      </c>
      <c r="G16" s="115">
        <v>17.2</v>
      </c>
      <c r="H16" s="115">
        <v>17.4</v>
      </c>
      <c r="I16" s="115">
        <v>17.7</v>
      </c>
      <c r="J16" s="115">
        <v>18.6</v>
      </c>
      <c r="K16" s="115">
        <v>19.2</v>
      </c>
      <c r="L16" s="115">
        <v>19.5</v>
      </c>
      <c r="M16" s="115">
        <v>20.2</v>
      </c>
      <c r="N16" s="115">
        <v>20.1</v>
      </c>
      <c r="O16" s="115">
        <v>20.1</v>
      </c>
      <c r="P16" s="115">
        <v>20.4</v>
      </c>
      <c r="Q16" s="115">
        <v>19.7</v>
      </c>
      <c r="R16" s="115">
        <v>18.5</v>
      </c>
      <c r="S16" s="115">
        <v>17.7</v>
      </c>
      <c r="T16" s="115">
        <v>17</v>
      </c>
      <c r="U16" s="115">
        <v>17.1</v>
      </c>
      <c r="V16" s="115">
        <v>17.5</v>
      </c>
      <c r="W16" s="115">
        <v>17.4</v>
      </c>
      <c r="X16" s="115">
        <v>17.6</v>
      </c>
      <c r="Y16" s="115">
        <v>16.8</v>
      </c>
      <c r="Z16" s="116">
        <f t="shared" si="0"/>
        <v>18.19583333333333</v>
      </c>
      <c r="AA16" s="117">
        <v>21.1</v>
      </c>
      <c r="AB16" s="118" t="s">
        <v>460</v>
      </c>
      <c r="AC16" s="117">
        <v>16.7</v>
      </c>
      <c r="AD16" s="118" t="s">
        <v>472</v>
      </c>
    </row>
    <row r="17" spans="1:30" ht="11.25" customHeight="1">
      <c r="A17" s="78">
        <v>15</v>
      </c>
      <c r="B17" s="115">
        <v>16.6</v>
      </c>
      <c r="C17" s="115">
        <v>16.5</v>
      </c>
      <c r="D17" s="115">
        <v>16.7</v>
      </c>
      <c r="E17" s="115">
        <v>16.2</v>
      </c>
      <c r="F17" s="115">
        <v>16.1</v>
      </c>
      <c r="G17" s="115">
        <v>16.7</v>
      </c>
      <c r="H17" s="115">
        <v>16.7</v>
      </c>
      <c r="I17" s="115">
        <v>16.7</v>
      </c>
      <c r="J17" s="115">
        <v>17</v>
      </c>
      <c r="K17" s="115">
        <v>16.6</v>
      </c>
      <c r="L17" s="115">
        <v>16.3</v>
      </c>
      <c r="M17" s="115">
        <v>16.2</v>
      </c>
      <c r="N17" s="115">
        <v>16.1</v>
      </c>
      <c r="O17" s="115">
        <v>16.4</v>
      </c>
      <c r="P17" s="115">
        <v>16</v>
      </c>
      <c r="Q17" s="115">
        <v>15.7</v>
      </c>
      <c r="R17" s="115">
        <v>15.3</v>
      </c>
      <c r="S17" s="115">
        <v>15.1</v>
      </c>
      <c r="T17" s="115">
        <v>15.1</v>
      </c>
      <c r="U17" s="115">
        <v>14.9</v>
      </c>
      <c r="V17" s="115">
        <v>15.1</v>
      </c>
      <c r="W17" s="115">
        <v>15</v>
      </c>
      <c r="X17" s="115">
        <v>14.5</v>
      </c>
      <c r="Y17" s="115">
        <v>14.1</v>
      </c>
      <c r="Z17" s="116">
        <f t="shared" si="0"/>
        <v>15.900000000000004</v>
      </c>
      <c r="AA17" s="117">
        <v>17.1</v>
      </c>
      <c r="AB17" s="118" t="s">
        <v>461</v>
      </c>
      <c r="AC17" s="117">
        <v>14.1</v>
      </c>
      <c r="AD17" s="118" t="s">
        <v>98</v>
      </c>
    </row>
    <row r="18" spans="1:30" ht="11.25" customHeight="1">
      <c r="A18" s="78">
        <v>16</v>
      </c>
      <c r="B18" s="115">
        <v>13.5</v>
      </c>
      <c r="C18" s="115">
        <v>13.3</v>
      </c>
      <c r="D18" s="115">
        <v>13.1</v>
      </c>
      <c r="E18" s="115">
        <v>12.8</v>
      </c>
      <c r="F18" s="115">
        <v>12.4</v>
      </c>
      <c r="G18" s="115">
        <v>11.9</v>
      </c>
      <c r="H18" s="115">
        <v>11.8</v>
      </c>
      <c r="I18" s="115">
        <v>12.2</v>
      </c>
      <c r="J18" s="115">
        <v>13.4</v>
      </c>
      <c r="K18" s="115">
        <v>14</v>
      </c>
      <c r="L18" s="115">
        <v>16</v>
      </c>
      <c r="M18" s="115">
        <v>15.9</v>
      </c>
      <c r="N18" s="115">
        <v>17.4</v>
      </c>
      <c r="O18" s="115">
        <v>17.8</v>
      </c>
      <c r="P18" s="115">
        <v>16.8</v>
      </c>
      <c r="Q18" s="115">
        <v>16.3</v>
      </c>
      <c r="R18" s="115">
        <v>15.4</v>
      </c>
      <c r="S18" s="115">
        <v>14.6</v>
      </c>
      <c r="T18" s="115">
        <v>14.2</v>
      </c>
      <c r="U18" s="115">
        <v>14.2</v>
      </c>
      <c r="V18" s="115">
        <v>14.2</v>
      </c>
      <c r="W18" s="115">
        <v>14.2</v>
      </c>
      <c r="X18" s="115">
        <v>14.4</v>
      </c>
      <c r="Y18" s="115">
        <v>14.6</v>
      </c>
      <c r="Z18" s="116">
        <f t="shared" si="0"/>
        <v>14.350000000000001</v>
      </c>
      <c r="AA18" s="117">
        <v>18.2</v>
      </c>
      <c r="AB18" s="118" t="s">
        <v>73</v>
      </c>
      <c r="AC18" s="117">
        <v>11.7</v>
      </c>
      <c r="AD18" s="118" t="s">
        <v>149</v>
      </c>
    </row>
    <row r="19" spans="1:30" ht="11.25" customHeight="1">
      <c r="A19" s="78">
        <v>17</v>
      </c>
      <c r="B19" s="115">
        <v>14.6</v>
      </c>
      <c r="C19" s="115">
        <v>14.7</v>
      </c>
      <c r="D19" s="115">
        <v>14.5</v>
      </c>
      <c r="E19" s="115">
        <v>14.5</v>
      </c>
      <c r="F19" s="115">
        <v>14.2</v>
      </c>
      <c r="G19" s="115">
        <v>13.9</v>
      </c>
      <c r="H19" s="115">
        <v>13.6</v>
      </c>
      <c r="I19" s="115">
        <v>13.1</v>
      </c>
      <c r="J19" s="115">
        <v>13.3</v>
      </c>
      <c r="K19" s="115">
        <v>13.4</v>
      </c>
      <c r="L19" s="115">
        <v>12.7</v>
      </c>
      <c r="M19" s="115">
        <v>12.7</v>
      </c>
      <c r="N19" s="115">
        <v>12.5</v>
      </c>
      <c r="O19" s="115">
        <v>12.6</v>
      </c>
      <c r="P19" s="115">
        <v>12.3</v>
      </c>
      <c r="Q19" s="115">
        <v>11.9</v>
      </c>
      <c r="R19" s="115">
        <v>11.9</v>
      </c>
      <c r="S19" s="115">
        <v>11.9</v>
      </c>
      <c r="T19" s="115">
        <v>11.8</v>
      </c>
      <c r="U19" s="115">
        <v>11.7</v>
      </c>
      <c r="V19" s="115">
        <v>11.5</v>
      </c>
      <c r="W19" s="115">
        <v>11.4</v>
      </c>
      <c r="X19" s="115">
        <v>11.3</v>
      </c>
      <c r="Y19" s="115">
        <v>11.3</v>
      </c>
      <c r="Z19" s="116">
        <f t="shared" si="0"/>
        <v>12.804166666666667</v>
      </c>
      <c r="AA19" s="117">
        <v>14.7</v>
      </c>
      <c r="AB19" s="118" t="s">
        <v>462</v>
      </c>
      <c r="AC19" s="117">
        <v>11.2</v>
      </c>
      <c r="AD19" s="118" t="s">
        <v>472</v>
      </c>
    </row>
    <row r="20" spans="1:30" ht="11.25" customHeight="1">
      <c r="A20" s="78">
        <v>18</v>
      </c>
      <c r="B20" s="115">
        <v>11.4</v>
      </c>
      <c r="C20" s="115">
        <v>11.3</v>
      </c>
      <c r="D20" s="115">
        <v>11.3</v>
      </c>
      <c r="E20" s="115">
        <v>11.2</v>
      </c>
      <c r="F20" s="115">
        <v>11.2</v>
      </c>
      <c r="G20" s="115">
        <v>10.9</v>
      </c>
      <c r="H20" s="115">
        <v>12.5</v>
      </c>
      <c r="I20" s="115">
        <v>15.7</v>
      </c>
      <c r="J20" s="115">
        <v>16.5</v>
      </c>
      <c r="K20" s="115">
        <v>17.6</v>
      </c>
      <c r="L20" s="115">
        <v>18.8</v>
      </c>
      <c r="M20" s="115">
        <v>18.5</v>
      </c>
      <c r="N20" s="115">
        <v>17.5</v>
      </c>
      <c r="O20" s="115">
        <v>18.7</v>
      </c>
      <c r="P20" s="115">
        <v>17.7</v>
      </c>
      <c r="Q20" s="115">
        <v>17.1</v>
      </c>
      <c r="R20" s="115">
        <v>15.7</v>
      </c>
      <c r="S20" s="115">
        <v>14.7</v>
      </c>
      <c r="T20" s="115">
        <v>13.5</v>
      </c>
      <c r="U20" s="115">
        <v>12.8</v>
      </c>
      <c r="V20" s="115">
        <v>12.8</v>
      </c>
      <c r="W20" s="115">
        <v>12</v>
      </c>
      <c r="X20" s="115">
        <v>12.1</v>
      </c>
      <c r="Y20" s="115">
        <v>12</v>
      </c>
      <c r="Z20" s="116">
        <f t="shared" si="0"/>
        <v>14.312500000000002</v>
      </c>
      <c r="AA20" s="117">
        <v>19</v>
      </c>
      <c r="AB20" s="118" t="s">
        <v>269</v>
      </c>
      <c r="AC20" s="117">
        <v>10.8</v>
      </c>
      <c r="AD20" s="118" t="s">
        <v>473</v>
      </c>
    </row>
    <row r="21" spans="1:30" ht="11.25" customHeight="1">
      <c r="A21" s="78">
        <v>19</v>
      </c>
      <c r="B21" s="115">
        <v>11.5</v>
      </c>
      <c r="C21" s="115">
        <v>11.7</v>
      </c>
      <c r="D21" s="115">
        <v>11.1</v>
      </c>
      <c r="E21" s="115">
        <v>11.2</v>
      </c>
      <c r="F21" s="115">
        <v>10.8</v>
      </c>
      <c r="G21" s="115">
        <v>11.2</v>
      </c>
      <c r="H21" s="115">
        <v>12.9</v>
      </c>
      <c r="I21" s="115">
        <v>16.7</v>
      </c>
      <c r="J21" s="115">
        <v>17.6</v>
      </c>
      <c r="K21" s="115">
        <v>18.9</v>
      </c>
      <c r="L21" s="115">
        <v>18.6</v>
      </c>
      <c r="M21" s="115">
        <v>17.5</v>
      </c>
      <c r="N21" s="115">
        <v>17.4</v>
      </c>
      <c r="O21" s="115">
        <v>16.5</v>
      </c>
      <c r="P21" s="115">
        <v>15.8</v>
      </c>
      <c r="Q21" s="115">
        <v>16</v>
      </c>
      <c r="R21" s="115">
        <v>14.6</v>
      </c>
      <c r="S21" s="115">
        <v>14.9</v>
      </c>
      <c r="T21" s="115">
        <v>15</v>
      </c>
      <c r="U21" s="115">
        <v>14.9</v>
      </c>
      <c r="V21" s="115">
        <v>14.9</v>
      </c>
      <c r="W21" s="115">
        <v>14.6</v>
      </c>
      <c r="X21" s="115">
        <v>14.5</v>
      </c>
      <c r="Y21" s="115">
        <v>14.2</v>
      </c>
      <c r="Z21" s="116">
        <f t="shared" si="0"/>
        <v>14.708333333333334</v>
      </c>
      <c r="AA21" s="117">
        <v>19.2</v>
      </c>
      <c r="AB21" s="118" t="s">
        <v>463</v>
      </c>
      <c r="AC21" s="117">
        <v>10.6</v>
      </c>
      <c r="AD21" s="118" t="s">
        <v>474</v>
      </c>
    </row>
    <row r="22" spans="1:30" ht="11.25" customHeight="1">
      <c r="A22" s="128">
        <v>20</v>
      </c>
      <c r="B22" s="129">
        <v>13.3</v>
      </c>
      <c r="C22" s="129">
        <v>13.1</v>
      </c>
      <c r="D22" s="129">
        <v>12.4</v>
      </c>
      <c r="E22" s="129">
        <v>12</v>
      </c>
      <c r="F22" s="129">
        <v>11.8</v>
      </c>
      <c r="G22" s="129">
        <v>11.5</v>
      </c>
      <c r="H22" s="129">
        <v>12.4</v>
      </c>
      <c r="I22" s="129">
        <v>16.5</v>
      </c>
      <c r="J22" s="129">
        <v>18.5</v>
      </c>
      <c r="K22" s="129">
        <v>18.8</v>
      </c>
      <c r="L22" s="129">
        <v>18.4</v>
      </c>
      <c r="M22" s="129">
        <v>19.2</v>
      </c>
      <c r="N22" s="129">
        <v>19.1</v>
      </c>
      <c r="O22" s="129">
        <v>19.2</v>
      </c>
      <c r="P22" s="129">
        <v>18.6</v>
      </c>
      <c r="Q22" s="129">
        <v>18.4</v>
      </c>
      <c r="R22" s="129">
        <v>16.9</v>
      </c>
      <c r="S22" s="129">
        <v>15.5</v>
      </c>
      <c r="T22" s="129">
        <v>15.5</v>
      </c>
      <c r="U22" s="129">
        <v>14.7</v>
      </c>
      <c r="V22" s="129">
        <v>13.6</v>
      </c>
      <c r="W22" s="129">
        <v>13.2</v>
      </c>
      <c r="X22" s="129">
        <v>13.5</v>
      </c>
      <c r="Y22" s="129">
        <v>13.7</v>
      </c>
      <c r="Z22" s="130">
        <f t="shared" si="0"/>
        <v>15.408333333333331</v>
      </c>
      <c r="AA22" s="131">
        <v>19.8</v>
      </c>
      <c r="AB22" s="132" t="s">
        <v>464</v>
      </c>
      <c r="AC22" s="131">
        <v>11</v>
      </c>
      <c r="AD22" s="132" t="s">
        <v>475</v>
      </c>
    </row>
    <row r="23" spans="1:30" ht="11.25" customHeight="1">
      <c r="A23" s="78">
        <v>21</v>
      </c>
      <c r="B23" s="115">
        <v>14.2</v>
      </c>
      <c r="C23" s="115">
        <v>13.3</v>
      </c>
      <c r="D23" s="115">
        <v>13.1</v>
      </c>
      <c r="E23" s="115">
        <v>13</v>
      </c>
      <c r="F23" s="115">
        <v>12.9</v>
      </c>
      <c r="G23" s="115">
        <v>13</v>
      </c>
      <c r="H23" s="115">
        <v>14</v>
      </c>
      <c r="I23" s="115">
        <v>16.4</v>
      </c>
      <c r="J23" s="115">
        <v>17.5</v>
      </c>
      <c r="K23" s="115">
        <v>18.3</v>
      </c>
      <c r="L23" s="115">
        <v>19</v>
      </c>
      <c r="M23" s="115">
        <v>18.9</v>
      </c>
      <c r="N23" s="115">
        <v>19</v>
      </c>
      <c r="O23" s="115">
        <v>17.7</v>
      </c>
      <c r="P23" s="115">
        <v>18</v>
      </c>
      <c r="Q23" s="115">
        <v>17.6</v>
      </c>
      <c r="R23" s="115">
        <v>15.1</v>
      </c>
      <c r="S23" s="115">
        <v>14.7</v>
      </c>
      <c r="T23" s="115">
        <v>14.9</v>
      </c>
      <c r="U23" s="115">
        <v>15</v>
      </c>
      <c r="V23" s="115">
        <v>15.6</v>
      </c>
      <c r="W23" s="115">
        <v>15.8</v>
      </c>
      <c r="X23" s="115">
        <v>15.6</v>
      </c>
      <c r="Y23" s="115">
        <v>15.5</v>
      </c>
      <c r="Z23" s="116">
        <f t="shared" si="0"/>
        <v>15.754166666666668</v>
      </c>
      <c r="AA23" s="117">
        <v>19.3</v>
      </c>
      <c r="AB23" s="118" t="s">
        <v>400</v>
      </c>
      <c r="AC23" s="117">
        <v>12.9</v>
      </c>
      <c r="AD23" s="118" t="s">
        <v>473</v>
      </c>
    </row>
    <row r="24" spans="1:30" ht="11.25" customHeight="1">
      <c r="A24" s="78">
        <v>22</v>
      </c>
      <c r="B24" s="115">
        <v>14.8</v>
      </c>
      <c r="C24" s="115">
        <v>14.6</v>
      </c>
      <c r="D24" s="115">
        <v>14.6</v>
      </c>
      <c r="E24" s="115">
        <v>15</v>
      </c>
      <c r="F24" s="115">
        <v>15</v>
      </c>
      <c r="G24" s="115">
        <v>14.8</v>
      </c>
      <c r="H24" s="115">
        <v>15.4</v>
      </c>
      <c r="I24" s="115">
        <v>16.4</v>
      </c>
      <c r="J24" s="115">
        <v>18.9</v>
      </c>
      <c r="K24" s="115">
        <v>19.3</v>
      </c>
      <c r="L24" s="115">
        <v>20</v>
      </c>
      <c r="M24" s="115">
        <v>20.8</v>
      </c>
      <c r="N24" s="115">
        <v>20.3</v>
      </c>
      <c r="O24" s="115">
        <v>19.5</v>
      </c>
      <c r="P24" s="115">
        <v>19.7</v>
      </c>
      <c r="Q24" s="115">
        <v>19.5</v>
      </c>
      <c r="R24" s="115">
        <v>18.2</v>
      </c>
      <c r="S24" s="115">
        <v>17.6</v>
      </c>
      <c r="T24" s="115">
        <v>16.9</v>
      </c>
      <c r="U24" s="115">
        <v>16.9</v>
      </c>
      <c r="V24" s="115">
        <v>16.9</v>
      </c>
      <c r="W24" s="115">
        <v>17.5</v>
      </c>
      <c r="X24" s="115">
        <v>17.2</v>
      </c>
      <c r="Y24" s="115">
        <v>17.2</v>
      </c>
      <c r="Z24" s="116">
        <f t="shared" si="0"/>
        <v>17.374999999999996</v>
      </c>
      <c r="AA24" s="117">
        <v>21.2</v>
      </c>
      <c r="AB24" s="118" t="s">
        <v>386</v>
      </c>
      <c r="AC24" s="117">
        <v>14.4</v>
      </c>
      <c r="AD24" s="118" t="s">
        <v>476</v>
      </c>
    </row>
    <row r="25" spans="1:30" ht="11.25" customHeight="1">
      <c r="A25" s="78">
        <v>23</v>
      </c>
      <c r="B25" s="115">
        <v>17.4</v>
      </c>
      <c r="C25" s="115">
        <v>17</v>
      </c>
      <c r="D25" s="115">
        <v>17</v>
      </c>
      <c r="E25" s="115">
        <v>16.8</v>
      </c>
      <c r="F25" s="115">
        <v>16.8</v>
      </c>
      <c r="G25" s="115">
        <v>16.6</v>
      </c>
      <c r="H25" s="115">
        <v>16.7</v>
      </c>
      <c r="I25" s="115">
        <v>16.9</v>
      </c>
      <c r="J25" s="115">
        <v>17.6</v>
      </c>
      <c r="K25" s="115">
        <v>18.1</v>
      </c>
      <c r="L25" s="115">
        <v>17.9</v>
      </c>
      <c r="M25" s="115">
        <v>17.5</v>
      </c>
      <c r="N25" s="115">
        <v>17.3</v>
      </c>
      <c r="O25" s="115">
        <v>17.7</v>
      </c>
      <c r="P25" s="115">
        <v>17.5</v>
      </c>
      <c r="Q25" s="115">
        <v>17.5</v>
      </c>
      <c r="R25" s="115">
        <v>17.5</v>
      </c>
      <c r="S25" s="115">
        <v>16.9</v>
      </c>
      <c r="T25" s="115">
        <v>15.7</v>
      </c>
      <c r="U25" s="115">
        <v>16</v>
      </c>
      <c r="V25" s="115">
        <v>15.4</v>
      </c>
      <c r="W25" s="115">
        <v>15.1</v>
      </c>
      <c r="X25" s="115">
        <v>14.9</v>
      </c>
      <c r="Y25" s="115">
        <v>14.7</v>
      </c>
      <c r="Z25" s="116">
        <f t="shared" si="0"/>
        <v>16.77083333333333</v>
      </c>
      <c r="AA25" s="117">
        <v>18.2</v>
      </c>
      <c r="AB25" s="118" t="s">
        <v>308</v>
      </c>
      <c r="AC25" s="117">
        <v>14.5</v>
      </c>
      <c r="AD25" s="118" t="s">
        <v>413</v>
      </c>
    </row>
    <row r="26" spans="1:30" ht="11.25" customHeight="1">
      <c r="A26" s="78">
        <v>24</v>
      </c>
      <c r="B26" s="115">
        <v>13.8</v>
      </c>
      <c r="C26" s="115">
        <v>13.1</v>
      </c>
      <c r="D26" s="115">
        <v>12.5</v>
      </c>
      <c r="E26" s="115">
        <v>12.4</v>
      </c>
      <c r="F26" s="115">
        <v>12.5</v>
      </c>
      <c r="G26" s="115">
        <v>12.5</v>
      </c>
      <c r="H26" s="115">
        <v>13</v>
      </c>
      <c r="I26" s="115">
        <v>14.5</v>
      </c>
      <c r="J26" s="115">
        <v>15.4</v>
      </c>
      <c r="K26" s="115">
        <v>16.9</v>
      </c>
      <c r="L26" s="115">
        <v>16.9</v>
      </c>
      <c r="M26" s="115">
        <v>17.4</v>
      </c>
      <c r="N26" s="115">
        <v>17.3</v>
      </c>
      <c r="O26" s="115">
        <v>17.7</v>
      </c>
      <c r="P26" s="115">
        <v>17.1</v>
      </c>
      <c r="Q26" s="115">
        <v>17</v>
      </c>
      <c r="R26" s="115">
        <v>14.4</v>
      </c>
      <c r="S26" s="115">
        <v>13.8</v>
      </c>
      <c r="T26" s="115">
        <v>13.9</v>
      </c>
      <c r="U26" s="115">
        <v>13.1</v>
      </c>
      <c r="V26" s="115">
        <v>12.9</v>
      </c>
      <c r="W26" s="115">
        <v>12.2</v>
      </c>
      <c r="X26" s="115">
        <v>10.3</v>
      </c>
      <c r="Y26" s="115">
        <v>11.3</v>
      </c>
      <c r="Z26" s="116">
        <f t="shared" si="0"/>
        <v>14.245833333333332</v>
      </c>
      <c r="AA26" s="117">
        <v>18.7</v>
      </c>
      <c r="AB26" s="118" t="s">
        <v>465</v>
      </c>
      <c r="AC26" s="117">
        <v>9.9</v>
      </c>
      <c r="AD26" s="118" t="s">
        <v>442</v>
      </c>
    </row>
    <row r="27" spans="1:30" ht="11.25" customHeight="1">
      <c r="A27" s="78">
        <v>25</v>
      </c>
      <c r="B27" s="115">
        <v>13.1</v>
      </c>
      <c r="C27" s="115">
        <v>11.9</v>
      </c>
      <c r="D27" s="115">
        <v>10.2</v>
      </c>
      <c r="E27" s="115">
        <v>8.5</v>
      </c>
      <c r="F27" s="115">
        <v>8.1</v>
      </c>
      <c r="G27" s="115">
        <v>7.6</v>
      </c>
      <c r="H27" s="115">
        <v>9.7</v>
      </c>
      <c r="I27" s="115">
        <v>15.2</v>
      </c>
      <c r="J27" s="115">
        <v>17.2</v>
      </c>
      <c r="K27" s="115">
        <v>18.6</v>
      </c>
      <c r="L27" s="115">
        <v>19.1</v>
      </c>
      <c r="M27" s="115">
        <v>20.1</v>
      </c>
      <c r="N27" s="115">
        <v>20.4</v>
      </c>
      <c r="O27" s="115">
        <v>20.5</v>
      </c>
      <c r="P27" s="115">
        <v>19.2</v>
      </c>
      <c r="Q27" s="115">
        <v>18.3</v>
      </c>
      <c r="R27" s="115">
        <v>14.9</v>
      </c>
      <c r="S27" s="115">
        <v>14</v>
      </c>
      <c r="T27" s="115">
        <v>13.4</v>
      </c>
      <c r="U27" s="115">
        <v>13.2</v>
      </c>
      <c r="V27" s="115">
        <v>13</v>
      </c>
      <c r="W27" s="115">
        <v>12</v>
      </c>
      <c r="X27" s="115">
        <v>12.5</v>
      </c>
      <c r="Y27" s="115">
        <v>12.8</v>
      </c>
      <c r="Z27" s="116">
        <f t="shared" si="0"/>
        <v>14.3125</v>
      </c>
      <c r="AA27" s="117">
        <v>20.8</v>
      </c>
      <c r="AB27" s="118" t="s">
        <v>466</v>
      </c>
      <c r="AC27" s="117">
        <v>7.3</v>
      </c>
      <c r="AD27" s="118" t="s">
        <v>477</v>
      </c>
    </row>
    <row r="28" spans="1:30" ht="11.25" customHeight="1">
      <c r="A28" s="78">
        <v>26</v>
      </c>
      <c r="B28" s="115">
        <v>12.4</v>
      </c>
      <c r="C28" s="115">
        <v>13.4</v>
      </c>
      <c r="D28" s="115">
        <v>12.6</v>
      </c>
      <c r="E28" s="115">
        <v>11.7</v>
      </c>
      <c r="F28" s="115">
        <v>11</v>
      </c>
      <c r="G28" s="115">
        <v>10.7</v>
      </c>
      <c r="H28" s="115">
        <v>12.5</v>
      </c>
      <c r="I28" s="115">
        <v>15.9</v>
      </c>
      <c r="J28" s="115">
        <v>17.7</v>
      </c>
      <c r="K28" s="115">
        <v>19.1</v>
      </c>
      <c r="L28" s="115">
        <v>19.3</v>
      </c>
      <c r="M28" s="115">
        <v>19.9</v>
      </c>
      <c r="N28" s="115">
        <v>20.2</v>
      </c>
      <c r="O28" s="115">
        <v>20</v>
      </c>
      <c r="P28" s="115">
        <v>19.4</v>
      </c>
      <c r="Q28" s="115">
        <v>18.5</v>
      </c>
      <c r="R28" s="115">
        <v>16.4</v>
      </c>
      <c r="S28" s="115">
        <v>15.1</v>
      </c>
      <c r="T28" s="115">
        <v>15.2</v>
      </c>
      <c r="U28" s="115">
        <v>14.7</v>
      </c>
      <c r="V28" s="115">
        <v>13.7</v>
      </c>
      <c r="W28" s="115">
        <v>14.4</v>
      </c>
      <c r="X28" s="115">
        <v>13.4</v>
      </c>
      <c r="Y28" s="115">
        <v>13.5</v>
      </c>
      <c r="Z28" s="116">
        <f t="shared" si="0"/>
        <v>15.445833333333331</v>
      </c>
      <c r="AA28" s="117">
        <v>20.7</v>
      </c>
      <c r="AB28" s="118" t="s">
        <v>466</v>
      </c>
      <c r="AC28" s="117">
        <v>10.3</v>
      </c>
      <c r="AD28" s="118" t="s">
        <v>236</v>
      </c>
    </row>
    <row r="29" spans="1:30" ht="11.25" customHeight="1">
      <c r="A29" s="78">
        <v>27</v>
      </c>
      <c r="B29" s="115">
        <v>12</v>
      </c>
      <c r="C29" s="115">
        <v>12</v>
      </c>
      <c r="D29" s="115">
        <v>11.4</v>
      </c>
      <c r="E29" s="115">
        <v>10.2</v>
      </c>
      <c r="F29" s="115">
        <v>10</v>
      </c>
      <c r="G29" s="115">
        <v>10.5</v>
      </c>
      <c r="H29" s="115">
        <v>11.7</v>
      </c>
      <c r="I29" s="115">
        <v>14.6</v>
      </c>
      <c r="J29" s="115">
        <v>15.8</v>
      </c>
      <c r="K29" s="115">
        <v>17.4</v>
      </c>
      <c r="L29" s="115">
        <v>17.6</v>
      </c>
      <c r="M29" s="115">
        <v>18.3</v>
      </c>
      <c r="N29" s="115">
        <v>18.2</v>
      </c>
      <c r="O29" s="115">
        <v>19</v>
      </c>
      <c r="P29" s="115">
        <v>18</v>
      </c>
      <c r="Q29" s="115">
        <v>17.1</v>
      </c>
      <c r="R29" s="115">
        <v>15.3</v>
      </c>
      <c r="S29" s="115">
        <v>15.3</v>
      </c>
      <c r="T29" s="115">
        <v>14.9</v>
      </c>
      <c r="U29" s="115">
        <v>13.5</v>
      </c>
      <c r="V29" s="115">
        <v>13</v>
      </c>
      <c r="W29" s="115">
        <v>13.7</v>
      </c>
      <c r="X29" s="115">
        <v>13.1</v>
      </c>
      <c r="Y29" s="115">
        <v>12.2</v>
      </c>
      <c r="Z29" s="116">
        <f t="shared" si="0"/>
        <v>14.366666666666665</v>
      </c>
      <c r="AA29" s="117">
        <v>19.5</v>
      </c>
      <c r="AB29" s="118" t="s">
        <v>172</v>
      </c>
      <c r="AC29" s="117">
        <v>9.8</v>
      </c>
      <c r="AD29" s="118" t="s">
        <v>478</v>
      </c>
    </row>
    <row r="30" spans="1:30" ht="11.25" customHeight="1">
      <c r="A30" s="78">
        <v>28</v>
      </c>
      <c r="B30" s="115">
        <v>11.8</v>
      </c>
      <c r="C30" s="115">
        <v>11.8</v>
      </c>
      <c r="D30" s="115">
        <v>11.6</v>
      </c>
      <c r="E30" s="115">
        <v>11.5</v>
      </c>
      <c r="F30" s="115">
        <v>11.1</v>
      </c>
      <c r="G30" s="115">
        <v>10.9</v>
      </c>
      <c r="H30" s="115">
        <v>12.9</v>
      </c>
      <c r="I30" s="115">
        <v>15.8</v>
      </c>
      <c r="J30" s="115">
        <v>17.2</v>
      </c>
      <c r="K30" s="115">
        <v>17.3</v>
      </c>
      <c r="L30" s="115">
        <v>17.7</v>
      </c>
      <c r="M30" s="115">
        <v>17.7</v>
      </c>
      <c r="N30" s="115">
        <v>18.1</v>
      </c>
      <c r="O30" s="115">
        <v>18.1</v>
      </c>
      <c r="P30" s="115">
        <v>18.2</v>
      </c>
      <c r="Q30" s="115">
        <v>18</v>
      </c>
      <c r="R30" s="115">
        <v>16.5</v>
      </c>
      <c r="S30" s="115">
        <v>15.6</v>
      </c>
      <c r="T30" s="115">
        <v>15.3</v>
      </c>
      <c r="U30" s="115">
        <v>15.5</v>
      </c>
      <c r="V30" s="115">
        <v>15.3</v>
      </c>
      <c r="W30" s="115">
        <v>15.6</v>
      </c>
      <c r="X30" s="115">
        <v>15.5</v>
      </c>
      <c r="Y30" s="115">
        <v>15.3</v>
      </c>
      <c r="Z30" s="116">
        <f t="shared" si="0"/>
        <v>15.179166666666667</v>
      </c>
      <c r="AA30" s="117">
        <v>18.5</v>
      </c>
      <c r="AB30" s="118" t="s">
        <v>467</v>
      </c>
      <c r="AC30" s="117">
        <v>10.9</v>
      </c>
      <c r="AD30" s="118" t="s">
        <v>479</v>
      </c>
    </row>
    <row r="31" spans="1:30" ht="11.25" customHeight="1">
      <c r="A31" s="78">
        <v>29</v>
      </c>
      <c r="B31" s="115">
        <v>15.3</v>
      </c>
      <c r="C31" s="115">
        <v>15</v>
      </c>
      <c r="D31" s="115">
        <v>13</v>
      </c>
      <c r="E31" s="115">
        <v>12.7</v>
      </c>
      <c r="F31" s="115">
        <v>12.3</v>
      </c>
      <c r="G31" s="115">
        <v>11.6</v>
      </c>
      <c r="H31" s="115">
        <v>13</v>
      </c>
      <c r="I31" s="115">
        <v>17.8</v>
      </c>
      <c r="J31" s="115">
        <v>19</v>
      </c>
      <c r="K31" s="115">
        <v>20.3</v>
      </c>
      <c r="L31" s="115">
        <v>20.8</v>
      </c>
      <c r="M31" s="115">
        <v>20.5</v>
      </c>
      <c r="N31" s="115">
        <v>21</v>
      </c>
      <c r="O31" s="115">
        <v>20.5</v>
      </c>
      <c r="P31" s="115">
        <v>20.1</v>
      </c>
      <c r="Q31" s="115">
        <v>18.5</v>
      </c>
      <c r="R31" s="115">
        <v>16</v>
      </c>
      <c r="S31" s="115">
        <v>14.7</v>
      </c>
      <c r="T31" s="115">
        <v>14</v>
      </c>
      <c r="U31" s="115">
        <v>13.8</v>
      </c>
      <c r="V31" s="115">
        <v>13.9</v>
      </c>
      <c r="W31" s="115">
        <v>13.9</v>
      </c>
      <c r="X31" s="115">
        <v>13.6</v>
      </c>
      <c r="Y31" s="115">
        <v>12.9</v>
      </c>
      <c r="Z31" s="116">
        <f t="shared" si="0"/>
        <v>16.00833333333333</v>
      </c>
      <c r="AA31" s="117">
        <v>21.9</v>
      </c>
      <c r="AB31" s="118" t="s">
        <v>65</v>
      </c>
      <c r="AC31" s="117">
        <v>11.3</v>
      </c>
      <c r="AD31" s="118" t="s">
        <v>480</v>
      </c>
    </row>
    <row r="32" spans="1:30" ht="11.25" customHeight="1">
      <c r="A32" s="78">
        <v>30</v>
      </c>
      <c r="B32" s="115">
        <v>12.5</v>
      </c>
      <c r="C32" s="115">
        <v>12.6</v>
      </c>
      <c r="D32" s="115">
        <v>12.1</v>
      </c>
      <c r="E32" s="115">
        <v>11.9</v>
      </c>
      <c r="F32" s="115">
        <v>12.4</v>
      </c>
      <c r="G32" s="115">
        <v>12.4</v>
      </c>
      <c r="H32" s="115">
        <v>12.4</v>
      </c>
      <c r="I32" s="115">
        <v>12.8</v>
      </c>
      <c r="J32" s="115">
        <v>13.4</v>
      </c>
      <c r="K32" s="115">
        <v>14.6</v>
      </c>
      <c r="L32" s="115">
        <v>17.1</v>
      </c>
      <c r="M32" s="115">
        <v>16.1</v>
      </c>
      <c r="N32" s="115">
        <v>16.4</v>
      </c>
      <c r="O32" s="115">
        <v>18</v>
      </c>
      <c r="P32" s="115">
        <v>15.5</v>
      </c>
      <c r="Q32" s="115">
        <v>13.8</v>
      </c>
      <c r="R32" s="115">
        <v>13</v>
      </c>
      <c r="S32" s="115">
        <v>12.4</v>
      </c>
      <c r="T32" s="115">
        <v>12.4</v>
      </c>
      <c r="U32" s="115">
        <v>11.9</v>
      </c>
      <c r="V32" s="115">
        <v>11.1</v>
      </c>
      <c r="W32" s="115">
        <v>10.5</v>
      </c>
      <c r="X32" s="115">
        <v>8.6</v>
      </c>
      <c r="Y32" s="115">
        <v>7.6</v>
      </c>
      <c r="Z32" s="116">
        <f t="shared" si="0"/>
        <v>12.97916666666667</v>
      </c>
      <c r="AA32" s="117">
        <v>18.3</v>
      </c>
      <c r="AB32" s="118" t="s">
        <v>280</v>
      </c>
      <c r="AC32" s="117">
        <v>7.4</v>
      </c>
      <c r="AD32" s="118" t="s">
        <v>380</v>
      </c>
    </row>
    <row r="33" spans="1:30" ht="11.25" customHeight="1">
      <c r="A33" s="78">
        <v>31</v>
      </c>
      <c r="B33" s="115">
        <v>7.1</v>
      </c>
      <c r="C33" s="115">
        <v>6.5</v>
      </c>
      <c r="D33" s="115">
        <v>7.2</v>
      </c>
      <c r="E33" s="115">
        <v>7.1</v>
      </c>
      <c r="F33" s="115">
        <v>6.6</v>
      </c>
      <c r="G33" s="115">
        <v>6.5</v>
      </c>
      <c r="H33" s="115">
        <v>9.1</v>
      </c>
      <c r="I33" s="115">
        <v>12.4</v>
      </c>
      <c r="J33" s="115">
        <v>14.3</v>
      </c>
      <c r="K33" s="115">
        <v>15.7</v>
      </c>
      <c r="L33" s="115">
        <v>16.4</v>
      </c>
      <c r="M33" s="115">
        <v>17</v>
      </c>
      <c r="N33" s="115">
        <v>16.8</v>
      </c>
      <c r="O33" s="115">
        <v>16.5</v>
      </c>
      <c r="P33" s="115">
        <v>16.2</v>
      </c>
      <c r="Q33" s="115">
        <v>15.4</v>
      </c>
      <c r="R33" s="115">
        <v>13.3</v>
      </c>
      <c r="S33" s="115">
        <v>11.8</v>
      </c>
      <c r="T33" s="115">
        <v>10.9</v>
      </c>
      <c r="U33" s="115">
        <v>10.7</v>
      </c>
      <c r="V33" s="115">
        <v>9.7</v>
      </c>
      <c r="W33" s="115">
        <v>9.5</v>
      </c>
      <c r="X33" s="115">
        <v>9.5</v>
      </c>
      <c r="Y33" s="115">
        <v>9.2</v>
      </c>
      <c r="Z33" s="116">
        <f t="shared" si="0"/>
        <v>11.475000000000001</v>
      </c>
      <c r="AA33" s="117">
        <v>17.3</v>
      </c>
      <c r="AB33" s="118" t="s">
        <v>427</v>
      </c>
      <c r="AC33" s="117">
        <v>6.2</v>
      </c>
      <c r="AD33" s="118" t="s">
        <v>383</v>
      </c>
    </row>
    <row r="34" spans="1:30" ht="15" customHeight="1">
      <c r="A34" s="79" t="s">
        <v>9</v>
      </c>
      <c r="B34" s="120">
        <f aca="true" t="shared" si="1" ref="B34:Y34">AVERAGE(B3:B33)</f>
        <v>15.022580645161291</v>
      </c>
      <c r="C34" s="120">
        <f t="shared" si="1"/>
        <v>14.963333333333336</v>
      </c>
      <c r="D34" s="120">
        <f t="shared" si="1"/>
        <v>14.71935483870968</v>
      </c>
      <c r="E34" s="120">
        <f t="shared" si="1"/>
        <v>14.48064516129032</v>
      </c>
      <c r="F34" s="120">
        <f t="shared" si="1"/>
        <v>14.306451612903228</v>
      </c>
      <c r="G34" s="120">
        <f t="shared" si="1"/>
        <v>14.319354838709675</v>
      </c>
      <c r="H34" s="120">
        <f t="shared" si="1"/>
        <v>15.13333333333333</v>
      </c>
      <c r="I34" s="120">
        <f t="shared" si="1"/>
        <v>16.954838709677418</v>
      </c>
      <c r="J34" s="120">
        <f t="shared" si="1"/>
        <v>17.99354838709677</v>
      </c>
      <c r="K34" s="120">
        <f t="shared" si="1"/>
        <v>18.690322580645166</v>
      </c>
      <c r="L34" s="120">
        <f t="shared" si="1"/>
        <v>19.12258064516129</v>
      </c>
      <c r="M34" s="120">
        <f t="shared" si="1"/>
        <v>19.312903225806448</v>
      </c>
      <c r="N34" s="120">
        <f t="shared" si="1"/>
        <v>19.33225806451613</v>
      </c>
      <c r="O34" s="120">
        <f t="shared" si="1"/>
        <v>19.15483870967742</v>
      </c>
      <c r="P34" s="120">
        <f t="shared" si="1"/>
        <v>18.777419354838713</v>
      </c>
      <c r="Q34" s="120">
        <f t="shared" si="1"/>
        <v>18.325806451612905</v>
      </c>
      <c r="R34" s="120">
        <f t="shared" si="1"/>
        <v>17.096774193548384</v>
      </c>
      <c r="S34" s="120">
        <f t="shared" si="1"/>
        <v>16.31935483870968</v>
      </c>
      <c r="T34" s="120">
        <f t="shared" si="1"/>
        <v>15.848387096774186</v>
      </c>
      <c r="U34" s="120">
        <f t="shared" si="1"/>
        <v>15.638709677419351</v>
      </c>
      <c r="V34" s="120">
        <f t="shared" si="1"/>
        <v>15.412903225806451</v>
      </c>
      <c r="W34" s="120">
        <f t="shared" si="1"/>
        <v>15.335483870967739</v>
      </c>
      <c r="X34" s="120">
        <f t="shared" si="1"/>
        <v>15.074193548387097</v>
      </c>
      <c r="Y34" s="120">
        <f t="shared" si="1"/>
        <v>14.919354838709676</v>
      </c>
      <c r="Z34" s="120">
        <f>AVERAGE(B3:Y33)</f>
        <v>16.51455525606469</v>
      </c>
      <c r="AA34" s="121">
        <f>AVERAGE(AA3:AA33)</f>
        <v>20.34838709677419</v>
      </c>
      <c r="AB34" s="122"/>
      <c r="AC34" s="121">
        <f>AVERAGE(AC3:AC33)</f>
        <v>13.18064516129032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2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25.4</v>
      </c>
      <c r="C46" s="105">
        <v>6</v>
      </c>
      <c r="D46" s="106" t="str">
        <f>INDEX(AB3:AB33,C46,1)</f>
        <v>11:55</v>
      </c>
      <c r="E46" s="119"/>
      <c r="F46" s="103"/>
      <c r="G46" s="104">
        <f>MIN(AC3:AC33)</f>
        <v>6.2</v>
      </c>
      <c r="H46" s="105">
        <f>MATCH(G46,AC3:AC33,0)</f>
        <v>31</v>
      </c>
      <c r="I46" s="106" t="str">
        <f>INDEX(AD3:AD33,H46,1)</f>
        <v>06:16</v>
      </c>
    </row>
    <row r="47" spans="1:9" ht="11.25" customHeight="1">
      <c r="A47" s="107"/>
      <c r="B47" s="108"/>
      <c r="C47" s="105">
        <v>3</v>
      </c>
      <c r="D47" s="106" t="str">
        <f>INDEX(AB3:AB33,C47,1)</f>
        <v>11:41</v>
      </c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9.5</v>
      </c>
      <c r="C3" s="115">
        <v>9</v>
      </c>
      <c r="D3" s="115">
        <v>9.4</v>
      </c>
      <c r="E3" s="115">
        <v>8.3</v>
      </c>
      <c r="F3" s="115">
        <v>8.9</v>
      </c>
      <c r="G3" s="115">
        <v>9.1</v>
      </c>
      <c r="H3" s="115">
        <v>10.8</v>
      </c>
      <c r="I3" s="115">
        <v>14.5</v>
      </c>
      <c r="J3" s="115">
        <v>16.8</v>
      </c>
      <c r="K3" s="115">
        <v>17.5</v>
      </c>
      <c r="L3" s="115">
        <v>18.3</v>
      </c>
      <c r="M3" s="115">
        <v>18.5</v>
      </c>
      <c r="N3" s="115">
        <v>18.7</v>
      </c>
      <c r="O3" s="115">
        <v>18.7</v>
      </c>
      <c r="P3" s="115">
        <v>17.9</v>
      </c>
      <c r="Q3" s="115">
        <v>17.3</v>
      </c>
      <c r="R3" s="115">
        <v>15.4</v>
      </c>
      <c r="S3" s="115">
        <v>15.2</v>
      </c>
      <c r="T3" s="115">
        <v>14.9</v>
      </c>
      <c r="U3" s="115">
        <v>15.1</v>
      </c>
      <c r="V3" s="115">
        <v>14.5</v>
      </c>
      <c r="W3" s="115">
        <v>13.8</v>
      </c>
      <c r="X3" s="115">
        <v>15.3</v>
      </c>
      <c r="Y3" s="115">
        <v>16.6</v>
      </c>
      <c r="Z3" s="116">
        <f aca="true" t="shared" si="0" ref="Z3:Z32">AVERAGE(B3:Y3)</f>
        <v>14.333333333333336</v>
      </c>
      <c r="AA3" s="117">
        <v>19.1</v>
      </c>
      <c r="AB3" s="118" t="s">
        <v>516</v>
      </c>
      <c r="AC3" s="117">
        <v>8.2</v>
      </c>
      <c r="AD3" s="118" t="s">
        <v>252</v>
      </c>
    </row>
    <row r="4" spans="1:30" ht="11.25" customHeight="1">
      <c r="A4" s="78">
        <v>2</v>
      </c>
      <c r="B4" s="115">
        <v>14.7</v>
      </c>
      <c r="C4" s="115">
        <v>15.7</v>
      </c>
      <c r="D4" s="115">
        <v>15.5</v>
      </c>
      <c r="E4" s="115">
        <v>16.7</v>
      </c>
      <c r="F4" s="115">
        <v>17.5</v>
      </c>
      <c r="G4" s="115">
        <v>16.9</v>
      </c>
      <c r="H4" s="115">
        <v>17.2</v>
      </c>
      <c r="I4" s="115">
        <v>20.6</v>
      </c>
      <c r="J4" s="115">
        <v>20.4</v>
      </c>
      <c r="K4" s="115">
        <v>20.6</v>
      </c>
      <c r="L4" s="115">
        <v>20.6</v>
      </c>
      <c r="M4" s="115">
        <v>20.3</v>
      </c>
      <c r="N4" s="115">
        <v>20</v>
      </c>
      <c r="O4" s="115">
        <v>18.7</v>
      </c>
      <c r="P4" s="115">
        <v>17.4</v>
      </c>
      <c r="Q4" s="115">
        <v>16.5</v>
      </c>
      <c r="R4" s="115">
        <v>16.4</v>
      </c>
      <c r="S4" s="119">
        <v>16</v>
      </c>
      <c r="T4" s="115">
        <v>15.7</v>
      </c>
      <c r="U4" s="115">
        <v>15.3</v>
      </c>
      <c r="V4" s="115">
        <v>15.2</v>
      </c>
      <c r="W4" s="115">
        <v>15</v>
      </c>
      <c r="X4" s="115">
        <v>15</v>
      </c>
      <c r="Y4" s="115">
        <v>14.9</v>
      </c>
      <c r="Z4" s="116">
        <f t="shared" si="0"/>
        <v>17.2</v>
      </c>
      <c r="AA4" s="117">
        <v>21.8</v>
      </c>
      <c r="AB4" s="118" t="s">
        <v>517</v>
      </c>
      <c r="AC4" s="117">
        <v>14.7</v>
      </c>
      <c r="AD4" s="118" t="s">
        <v>529</v>
      </c>
    </row>
    <row r="5" spans="1:30" ht="11.25" customHeight="1">
      <c r="A5" s="78">
        <v>3</v>
      </c>
      <c r="B5" s="115">
        <v>15</v>
      </c>
      <c r="C5" s="115">
        <v>14.1</v>
      </c>
      <c r="D5" s="115">
        <v>13.7</v>
      </c>
      <c r="E5" s="115">
        <v>13.8</v>
      </c>
      <c r="F5" s="115">
        <v>13.5</v>
      </c>
      <c r="G5" s="115">
        <v>13.6</v>
      </c>
      <c r="H5" s="115">
        <v>13.8</v>
      </c>
      <c r="I5" s="115">
        <v>14.2</v>
      </c>
      <c r="J5" s="115">
        <v>15.7</v>
      </c>
      <c r="K5" s="115">
        <v>17.2</v>
      </c>
      <c r="L5" s="115">
        <v>17.7</v>
      </c>
      <c r="M5" s="115">
        <v>17.3</v>
      </c>
      <c r="N5" s="115">
        <v>17.3</v>
      </c>
      <c r="O5" s="115">
        <v>17.4</v>
      </c>
      <c r="P5" s="115">
        <v>17.3</v>
      </c>
      <c r="Q5" s="115">
        <v>16.7</v>
      </c>
      <c r="R5" s="115">
        <v>15.4</v>
      </c>
      <c r="S5" s="115">
        <v>14.4</v>
      </c>
      <c r="T5" s="115">
        <v>14.3</v>
      </c>
      <c r="U5" s="115">
        <v>13.9</v>
      </c>
      <c r="V5" s="115">
        <v>13.5</v>
      </c>
      <c r="W5" s="115">
        <v>12.1</v>
      </c>
      <c r="X5" s="115">
        <v>11.6</v>
      </c>
      <c r="Y5" s="115">
        <v>10.9</v>
      </c>
      <c r="Z5" s="116">
        <f t="shared" si="0"/>
        <v>14.766666666666666</v>
      </c>
      <c r="AA5" s="117">
        <v>18.6</v>
      </c>
      <c r="AB5" s="118" t="s">
        <v>391</v>
      </c>
      <c r="AC5" s="117">
        <v>10.9</v>
      </c>
      <c r="AD5" s="118" t="s">
        <v>98</v>
      </c>
    </row>
    <row r="6" spans="1:30" ht="11.25" customHeight="1">
      <c r="A6" s="78">
        <v>4</v>
      </c>
      <c r="B6" s="115">
        <v>10</v>
      </c>
      <c r="C6" s="115">
        <v>8.3</v>
      </c>
      <c r="D6" s="115">
        <v>7.7</v>
      </c>
      <c r="E6" s="115">
        <v>8.1</v>
      </c>
      <c r="F6" s="115">
        <v>6.7</v>
      </c>
      <c r="G6" s="115">
        <v>6.1</v>
      </c>
      <c r="H6" s="115">
        <v>9.5</v>
      </c>
      <c r="I6" s="115">
        <v>11.8</v>
      </c>
      <c r="J6" s="115">
        <v>13.1</v>
      </c>
      <c r="K6" s="115">
        <v>14.6</v>
      </c>
      <c r="L6" s="115">
        <v>15</v>
      </c>
      <c r="M6" s="115">
        <v>15.6</v>
      </c>
      <c r="N6" s="115">
        <v>15.7</v>
      </c>
      <c r="O6" s="115">
        <v>15.6</v>
      </c>
      <c r="P6" s="115">
        <v>15.8</v>
      </c>
      <c r="Q6" s="115">
        <v>14.3</v>
      </c>
      <c r="R6" s="115">
        <v>10.7</v>
      </c>
      <c r="S6" s="115">
        <v>9.5</v>
      </c>
      <c r="T6" s="115">
        <v>8.6</v>
      </c>
      <c r="U6" s="115">
        <v>9.8</v>
      </c>
      <c r="V6" s="115">
        <v>9.1</v>
      </c>
      <c r="W6" s="115">
        <v>8.9</v>
      </c>
      <c r="X6" s="115">
        <v>8</v>
      </c>
      <c r="Y6" s="115">
        <v>8.5</v>
      </c>
      <c r="Z6" s="116">
        <f t="shared" si="0"/>
        <v>10.875</v>
      </c>
      <c r="AA6" s="117">
        <v>16.3</v>
      </c>
      <c r="AB6" s="118" t="s">
        <v>201</v>
      </c>
      <c r="AC6" s="117">
        <v>5.9</v>
      </c>
      <c r="AD6" s="118" t="s">
        <v>90</v>
      </c>
    </row>
    <row r="7" spans="1:30" ht="11.25" customHeight="1">
      <c r="A7" s="78">
        <v>5</v>
      </c>
      <c r="B7" s="115">
        <v>7.6</v>
      </c>
      <c r="C7" s="115">
        <v>7</v>
      </c>
      <c r="D7" s="115">
        <v>7.9</v>
      </c>
      <c r="E7" s="115">
        <v>6.9</v>
      </c>
      <c r="F7" s="115">
        <v>7.9</v>
      </c>
      <c r="G7" s="115">
        <v>7.4</v>
      </c>
      <c r="H7" s="115">
        <v>7.4</v>
      </c>
      <c r="I7" s="115">
        <v>10.2</v>
      </c>
      <c r="J7" s="115">
        <v>14.1</v>
      </c>
      <c r="K7" s="115">
        <v>16.7</v>
      </c>
      <c r="L7" s="115">
        <v>17.1</v>
      </c>
      <c r="M7" s="115">
        <v>17.4</v>
      </c>
      <c r="N7" s="115">
        <v>18.2</v>
      </c>
      <c r="O7" s="115">
        <v>19.2</v>
      </c>
      <c r="P7" s="115">
        <v>17.9</v>
      </c>
      <c r="Q7" s="115">
        <v>17</v>
      </c>
      <c r="R7" s="115">
        <v>13.3</v>
      </c>
      <c r="S7" s="115">
        <v>12</v>
      </c>
      <c r="T7" s="115">
        <v>11.4</v>
      </c>
      <c r="U7" s="115">
        <v>11</v>
      </c>
      <c r="V7" s="115">
        <v>10.2</v>
      </c>
      <c r="W7" s="115">
        <v>10.1</v>
      </c>
      <c r="X7" s="115">
        <v>10.1</v>
      </c>
      <c r="Y7" s="115">
        <v>10.1</v>
      </c>
      <c r="Z7" s="116">
        <f t="shared" si="0"/>
        <v>12.00416666666667</v>
      </c>
      <c r="AA7" s="117">
        <v>19.5</v>
      </c>
      <c r="AB7" s="118" t="s">
        <v>451</v>
      </c>
      <c r="AC7" s="117">
        <v>6.4</v>
      </c>
      <c r="AD7" s="118" t="s">
        <v>530</v>
      </c>
    </row>
    <row r="8" spans="1:30" ht="11.25" customHeight="1">
      <c r="A8" s="78">
        <v>6</v>
      </c>
      <c r="B8" s="115">
        <v>10.2</v>
      </c>
      <c r="C8" s="115">
        <v>10.1</v>
      </c>
      <c r="D8" s="115">
        <v>10</v>
      </c>
      <c r="E8" s="115">
        <v>9.4</v>
      </c>
      <c r="F8" s="115">
        <v>9.4</v>
      </c>
      <c r="G8" s="115">
        <v>10.3</v>
      </c>
      <c r="H8" s="115">
        <v>10</v>
      </c>
      <c r="I8" s="115">
        <v>12.7</v>
      </c>
      <c r="J8" s="115">
        <v>14.8</v>
      </c>
      <c r="K8" s="115">
        <v>15.8</v>
      </c>
      <c r="L8" s="115">
        <v>15.8</v>
      </c>
      <c r="M8" s="115">
        <v>16</v>
      </c>
      <c r="N8" s="115">
        <v>16.1</v>
      </c>
      <c r="O8" s="115">
        <v>15.3</v>
      </c>
      <c r="P8" s="115">
        <v>15.2</v>
      </c>
      <c r="Q8" s="115">
        <v>14.8</v>
      </c>
      <c r="R8" s="115">
        <v>14.8</v>
      </c>
      <c r="S8" s="115">
        <v>13.7</v>
      </c>
      <c r="T8" s="115">
        <v>13.3</v>
      </c>
      <c r="U8" s="115">
        <v>13.1</v>
      </c>
      <c r="V8" s="115">
        <v>13.5</v>
      </c>
      <c r="W8" s="115">
        <v>13.7</v>
      </c>
      <c r="X8" s="115">
        <v>14.4</v>
      </c>
      <c r="Y8" s="115">
        <v>14.7</v>
      </c>
      <c r="Z8" s="116">
        <f t="shared" si="0"/>
        <v>13.212499999999999</v>
      </c>
      <c r="AA8" s="117">
        <v>16.4</v>
      </c>
      <c r="AB8" s="118" t="s">
        <v>518</v>
      </c>
      <c r="AC8" s="117">
        <v>9</v>
      </c>
      <c r="AD8" s="118" t="s">
        <v>531</v>
      </c>
    </row>
    <row r="9" spans="1:30" ht="11.25" customHeight="1">
      <c r="A9" s="78">
        <v>7</v>
      </c>
      <c r="B9" s="115">
        <v>13.6</v>
      </c>
      <c r="C9" s="115">
        <v>15.3</v>
      </c>
      <c r="D9" s="115">
        <v>14.4</v>
      </c>
      <c r="E9" s="115">
        <v>14.6</v>
      </c>
      <c r="F9" s="115">
        <v>14.6</v>
      </c>
      <c r="G9" s="115">
        <v>13.7</v>
      </c>
      <c r="H9" s="115">
        <v>14.3</v>
      </c>
      <c r="I9" s="115">
        <v>15.4</v>
      </c>
      <c r="J9" s="115">
        <v>17</v>
      </c>
      <c r="K9" s="115">
        <v>19.9</v>
      </c>
      <c r="L9" s="115">
        <v>21.6</v>
      </c>
      <c r="M9" s="115">
        <v>22.4</v>
      </c>
      <c r="N9" s="115">
        <v>21.8</v>
      </c>
      <c r="O9" s="115">
        <v>21</v>
      </c>
      <c r="P9" s="115">
        <v>20.5</v>
      </c>
      <c r="Q9" s="115">
        <v>19.5</v>
      </c>
      <c r="R9" s="115">
        <v>17.1</v>
      </c>
      <c r="S9" s="115">
        <v>16.3</v>
      </c>
      <c r="T9" s="115">
        <v>16.7</v>
      </c>
      <c r="U9" s="115">
        <v>17</v>
      </c>
      <c r="V9" s="115">
        <v>16.5</v>
      </c>
      <c r="W9" s="115">
        <v>16.6</v>
      </c>
      <c r="X9" s="115">
        <v>16</v>
      </c>
      <c r="Y9" s="115">
        <v>16</v>
      </c>
      <c r="Z9" s="116">
        <f t="shared" si="0"/>
        <v>17.158333333333335</v>
      </c>
      <c r="AA9" s="117">
        <v>23.2</v>
      </c>
      <c r="AB9" s="118" t="s">
        <v>519</v>
      </c>
      <c r="AC9" s="117">
        <v>13.3</v>
      </c>
      <c r="AD9" s="118" t="s">
        <v>532</v>
      </c>
    </row>
    <row r="10" spans="1:30" ht="11.25" customHeight="1">
      <c r="A10" s="78">
        <v>8</v>
      </c>
      <c r="B10" s="115">
        <v>16</v>
      </c>
      <c r="C10" s="115">
        <v>15.6</v>
      </c>
      <c r="D10" s="115">
        <v>14.7</v>
      </c>
      <c r="E10" s="115">
        <v>14.1</v>
      </c>
      <c r="F10" s="115">
        <v>13.6</v>
      </c>
      <c r="G10" s="115">
        <v>16</v>
      </c>
      <c r="H10" s="115">
        <v>16.6</v>
      </c>
      <c r="I10" s="115">
        <v>17.7</v>
      </c>
      <c r="J10" s="115">
        <v>19.5</v>
      </c>
      <c r="K10" s="115">
        <v>20.8</v>
      </c>
      <c r="L10" s="115">
        <v>21.7</v>
      </c>
      <c r="M10" s="115">
        <v>20.5</v>
      </c>
      <c r="N10" s="115">
        <v>20.6</v>
      </c>
      <c r="O10" s="115">
        <v>20.7</v>
      </c>
      <c r="P10" s="115">
        <v>20</v>
      </c>
      <c r="Q10" s="115">
        <v>18.7</v>
      </c>
      <c r="R10" s="115">
        <v>16.5</v>
      </c>
      <c r="S10" s="115">
        <v>15.3</v>
      </c>
      <c r="T10" s="115">
        <v>15.5</v>
      </c>
      <c r="U10" s="115">
        <v>15.4</v>
      </c>
      <c r="V10" s="115">
        <v>16.3</v>
      </c>
      <c r="W10" s="115">
        <v>15.8</v>
      </c>
      <c r="X10" s="115">
        <v>14.4</v>
      </c>
      <c r="Y10" s="115">
        <v>13.9</v>
      </c>
      <c r="Z10" s="116">
        <f t="shared" si="0"/>
        <v>17.079166666666666</v>
      </c>
      <c r="AA10" s="117">
        <v>21.7</v>
      </c>
      <c r="AB10" s="118" t="s">
        <v>520</v>
      </c>
      <c r="AC10" s="117">
        <v>13.5</v>
      </c>
      <c r="AD10" s="118" t="s">
        <v>447</v>
      </c>
    </row>
    <row r="11" spans="1:30" ht="11.25" customHeight="1">
      <c r="A11" s="78">
        <v>9</v>
      </c>
      <c r="B11" s="115">
        <v>12.8</v>
      </c>
      <c r="C11" s="115">
        <v>11.9</v>
      </c>
      <c r="D11" s="115">
        <v>11</v>
      </c>
      <c r="E11" s="115">
        <v>10.4</v>
      </c>
      <c r="F11" s="115">
        <v>10.3</v>
      </c>
      <c r="G11" s="115">
        <v>9.6</v>
      </c>
      <c r="H11" s="115">
        <v>11.8</v>
      </c>
      <c r="I11" s="115">
        <v>11.8</v>
      </c>
      <c r="J11" s="115">
        <v>14.1</v>
      </c>
      <c r="K11" s="115">
        <v>14.9</v>
      </c>
      <c r="L11" s="115">
        <v>15.1</v>
      </c>
      <c r="M11" s="115">
        <v>16</v>
      </c>
      <c r="N11" s="115">
        <v>16.8</v>
      </c>
      <c r="O11" s="115">
        <v>16.5</v>
      </c>
      <c r="P11" s="115">
        <v>14.6</v>
      </c>
      <c r="Q11" s="115">
        <v>13.6</v>
      </c>
      <c r="R11" s="115">
        <v>11.7</v>
      </c>
      <c r="S11" s="115">
        <v>10.5</v>
      </c>
      <c r="T11" s="115">
        <v>9.6</v>
      </c>
      <c r="U11" s="115">
        <v>8.7</v>
      </c>
      <c r="V11" s="115">
        <v>8.4</v>
      </c>
      <c r="W11" s="115">
        <v>8.2</v>
      </c>
      <c r="X11" s="115">
        <v>7.3</v>
      </c>
      <c r="Y11" s="115">
        <v>6.9</v>
      </c>
      <c r="Z11" s="116">
        <f t="shared" si="0"/>
        <v>11.77083333333333</v>
      </c>
      <c r="AA11" s="117">
        <v>17.1</v>
      </c>
      <c r="AB11" s="118" t="s">
        <v>56</v>
      </c>
      <c r="AC11" s="117">
        <v>6.8</v>
      </c>
      <c r="AD11" s="118" t="s">
        <v>533</v>
      </c>
    </row>
    <row r="12" spans="1:30" ht="11.25" customHeight="1">
      <c r="A12" s="128">
        <v>10</v>
      </c>
      <c r="B12" s="129">
        <v>6.8</v>
      </c>
      <c r="C12" s="129">
        <v>6.3</v>
      </c>
      <c r="D12" s="129">
        <v>6.1</v>
      </c>
      <c r="E12" s="129">
        <v>6.1</v>
      </c>
      <c r="F12" s="129">
        <v>5.9</v>
      </c>
      <c r="G12" s="129">
        <v>5.2</v>
      </c>
      <c r="H12" s="129">
        <v>6.1</v>
      </c>
      <c r="I12" s="129">
        <v>10</v>
      </c>
      <c r="J12" s="129">
        <v>11.4</v>
      </c>
      <c r="K12" s="129">
        <v>12.6</v>
      </c>
      <c r="L12" s="129">
        <v>13.1</v>
      </c>
      <c r="M12" s="129">
        <v>13</v>
      </c>
      <c r="N12" s="129">
        <v>14.2</v>
      </c>
      <c r="O12" s="129">
        <v>14.1</v>
      </c>
      <c r="P12" s="129">
        <v>13.8</v>
      </c>
      <c r="Q12" s="129">
        <v>12.1</v>
      </c>
      <c r="R12" s="129">
        <v>9</v>
      </c>
      <c r="S12" s="129">
        <v>8.7</v>
      </c>
      <c r="T12" s="129">
        <v>8.1</v>
      </c>
      <c r="U12" s="129">
        <v>8.4</v>
      </c>
      <c r="V12" s="129">
        <v>8.5</v>
      </c>
      <c r="W12" s="129">
        <v>8.5</v>
      </c>
      <c r="X12" s="129">
        <v>7.4</v>
      </c>
      <c r="Y12" s="129">
        <v>5.9</v>
      </c>
      <c r="Z12" s="130">
        <f t="shared" si="0"/>
        <v>9.220833333333333</v>
      </c>
      <c r="AA12" s="131">
        <v>14.5</v>
      </c>
      <c r="AB12" s="132" t="s">
        <v>518</v>
      </c>
      <c r="AC12" s="131">
        <v>4.7</v>
      </c>
      <c r="AD12" s="132" t="s">
        <v>513</v>
      </c>
    </row>
    <row r="13" spans="1:30" ht="11.25" customHeight="1">
      <c r="A13" s="78">
        <v>11</v>
      </c>
      <c r="B13" s="115">
        <v>5.9</v>
      </c>
      <c r="C13" s="115">
        <v>6.8</v>
      </c>
      <c r="D13" s="115">
        <v>7.6</v>
      </c>
      <c r="E13" s="115">
        <v>7.7</v>
      </c>
      <c r="F13" s="115">
        <v>7.8</v>
      </c>
      <c r="G13" s="115">
        <v>8</v>
      </c>
      <c r="H13" s="115">
        <v>6.2</v>
      </c>
      <c r="I13" s="115">
        <v>8.9</v>
      </c>
      <c r="J13" s="115">
        <v>11.4</v>
      </c>
      <c r="K13" s="115">
        <v>12.2</v>
      </c>
      <c r="L13" s="115">
        <v>13.3</v>
      </c>
      <c r="M13" s="115">
        <v>13.6</v>
      </c>
      <c r="N13" s="115">
        <v>13.7</v>
      </c>
      <c r="O13" s="115">
        <v>13.5</v>
      </c>
      <c r="P13" s="115">
        <v>13.1</v>
      </c>
      <c r="Q13" s="115">
        <v>10.9</v>
      </c>
      <c r="R13" s="115">
        <v>8.9</v>
      </c>
      <c r="S13" s="115">
        <v>7.5</v>
      </c>
      <c r="T13" s="115">
        <v>6.5</v>
      </c>
      <c r="U13" s="115">
        <v>5.6</v>
      </c>
      <c r="V13" s="115">
        <v>5.7</v>
      </c>
      <c r="W13" s="115">
        <v>6</v>
      </c>
      <c r="X13" s="115">
        <v>5.5</v>
      </c>
      <c r="Y13" s="115">
        <v>5.7</v>
      </c>
      <c r="Z13" s="116">
        <f t="shared" si="0"/>
        <v>8.833333333333332</v>
      </c>
      <c r="AA13" s="117">
        <v>14.8</v>
      </c>
      <c r="AB13" s="118" t="s">
        <v>521</v>
      </c>
      <c r="AC13" s="117">
        <v>5.1</v>
      </c>
      <c r="AD13" s="118" t="s">
        <v>469</v>
      </c>
    </row>
    <row r="14" spans="1:30" ht="11.25" customHeight="1">
      <c r="A14" s="78">
        <v>12</v>
      </c>
      <c r="B14" s="115">
        <v>5.7</v>
      </c>
      <c r="C14" s="115">
        <v>4.9</v>
      </c>
      <c r="D14" s="115">
        <v>5.2</v>
      </c>
      <c r="E14" s="115">
        <v>5.3</v>
      </c>
      <c r="F14" s="115">
        <v>5.1</v>
      </c>
      <c r="G14" s="115">
        <v>4.5</v>
      </c>
      <c r="H14" s="115">
        <v>5</v>
      </c>
      <c r="I14" s="115">
        <v>8.9</v>
      </c>
      <c r="J14" s="115">
        <v>10.5</v>
      </c>
      <c r="K14" s="115">
        <v>11.4</v>
      </c>
      <c r="L14" s="115">
        <v>11.9</v>
      </c>
      <c r="M14" s="115">
        <v>11.9</v>
      </c>
      <c r="N14" s="115">
        <v>12.5</v>
      </c>
      <c r="O14" s="115">
        <v>12.6</v>
      </c>
      <c r="P14" s="115">
        <v>12.2</v>
      </c>
      <c r="Q14" s="115">
        <v>11.6</v>
      </c>
      <c r="R14" s="115">
        <v>9.8</v>
      </c>
      <c r="S14" s="115">
        <v>9.9</v>
      </c>
      <c r="T14" s="115">
        <v>9.4</v>
      </c>
      <c r="U14" s="115">
        <v>9</v>
      </c>
      <c r="V14" s="115">
        <v>8.5</v>
      </c>
      <c r="W14" s="115">
        <v>8.4</v>
      </c>
      <c r="X14" s="115">
        <v>8.1</v>
      </c>
      <c r="Y14" s="115">
        <v>7.8</v>
      </c>
      <c r="Z14" s="116">
        <f t="shared" si="0"/>
        <v>8.754166666666668</v>
      </c>
      <c r="AA14" s="117">
        <v>13.2</v>
      </c>
      <c r="AB14" s="118" t="s">
        <v>136</v>
      </c>
      <c r="AC14" s="117">
        <v>4.2</v>
      </c>
      <c r="AD14" s="118" t="s">
        <v>534</v>
      </c>
    </row>
    <row r="15" spans="1:30" ht="11.25" customHeight="1">
      <c r="A15" s="78">
        <v>13</v>
      </c>
      <c r="B15" s="115">
        <v>7.2</v>
      </c>
      <c r="C15" s="115">
        <v>7</v>
      </c>
      <c r="D15" s="115">
        <v>6.5</v>
      </c>
      <c r="E15" s="115">
        <v>6.4</v>
      </c>
      <c r="F15" s="115">
        <v>6.2</v>
      </c>
      <c r="G15" s="115">
        <v>6.9</v>
      </c>
      <c r="H15" s="115">
        <v>7.7</v>
      </c>
      <c r="I15" s="115">
        <v>11.6</v>
      </c>
      <c r="J15" s="115">
        <v>14</v>
      </c>
      <c r="K15" s="115">
        <v>15.3</v>
      </c>
      <c r="L15" s="115">
        <v>16.5</v>
      </c>
      <c r="M15" s="115">
        <v>17.2</v>
      </c>
      <c r="N15" s="115">
        <v>16.9</v>
      </c>
      <c r="O15" s="115">
        <v>17.1</v>
      </c>
      <c r="P15" s="115">
        <v>17.1</v>
      </c>
      <c r="Q15" s="115">
        <v>16.5</v>
      </c>
      <c r="R15" s="115">
        <v>13.4</v>
      </c>
      <c r="S15" s="115">
        <v>12.6</v>
      </c>
      <c r="T15" s="115">
        <v>12.3</v>
      </c>
      <c r="U15" s="115">
        <v>11.7</v>
      </c>
      <c r="V15" s="115">
        <v>11.5</v>
      </c>
      <c r="W15" s="115">
        <v>11.5</v>
      </c>
      <c r="X15" s="115">
        <v>10.8</v>
      </c>
      <c r="Y15" s="115">
        <v>10.1</v>
      </c>
      <c r="Z15" s="116">
        <f t="shared" si="0"/>
        <v>11.833333333333336</v>
      </c>
      <c r="AA15" s="117">
        <v>17.7</v>
      </c>
      <c r="AB15" s="118" t="s">
        <v>221</v>
      </c>
      <c r="AC15" s="117">
        <v>5.7</v>
      </c>
      <c r="AD15" s="118" t="s">
        <v>445</v>
      </c>
    </row>
    <row r="16" spans="1:30" ht="11.25" customHeight="1">
      <c r="A16" s="78">
        <v>14</v>
      </c>
      <c r="B16" s="115">
        <v>9.2</v>
      </c>
      <c r="C16" s="115">
        <v>8.8</v>
      </c>
      <c r="D16" s="115">
        <v>8.9</v>
      </c>
      <c r="E16" s="115">
        <v>9.6</v>
      </c>
      <c r="F16" s="115">
        <v>9.5</v>
      </c>
      <c r="G16" s="115">
        <v>7.1</v>
      </c>
      <c r="H16" s="115">
        <v>8.2</v>
      </c>
      <c r="I16" s="115">
        <v>13.3</v>
      </c>
      <c r="J16" s="115">
        <v>15.3</v>
      </c>
      <c r="K16" s="115">
        <v>16.1</v>
      </c>
      <c r="L16" s="115">
        <v>16.2</v>
      </c>
      <c r="M16" s="115">
        <v>17.5</v>
      </c>
      <c r="N16" s="115">
        <v>18</v>
      </c>
      <c r="O16" s="115">
        <v>18.2</v>
      </c>
      <c r="P16" s="115">
        <v>16.6</v>
      </c>
      <c r="Q16" s="115">
        <v>15.4</v>
      </c>
      <c r="R16" s="115">
        <v>12.1</v>
      </c>
      <c r="S16" s="115">
        <v>11.3</v>
      </c>
      <c r="T16" s="115">
        <v>10.1</v>
      </c>
      <c r="U16" s="115">
        <v>8.8</v>
      </c>
      <c r="V16" s="115">
        <v>8.3</v>
      </c>
      <c r="W16" s="115">
        <v>7.8</v>
      </c>
      <c r="X16" s="115">
        <v>7.5</v>
      </c>
      <c r="Y16" s="115">
        <v>7.2</v>
      </c>
      <c r="Z16" s="116">
        <f t="shared" si="0"/>
        <v>11.708333333333334</v>
      </c>
      <c r="AA16" s="117">
        <v>19</v>
      </c>
      <c r="AB16" s="118" t="s">
        <v>268</v>
      </c>
      <c r="AC16" s="117">
        <v>6.6</v>
      </c>
      <c r="AD16" s="118" t="s">
        <v>535</v>
      </c>
    </row>
    <row r="17" spans="1:30" ht="11.25" customHeight="1">
      <c r="A17" s="78">
        <v>15</v>
      </c>
      <c r="B17" s="115">
        <v>7</v>
      </c>
      <c r="C17" s="115">
        <v>6.6</v>
      </c>
      <c r="D17" s="115">
        <v>6.3</v>
      </c>
      <c r="E17" s="115">
        <v>7</v>
      </c>
      <c r="F17" s="115">
        <v>7.3</v>
      </c>
      <c r="G17" s="115">
        <v>6.9</v>
      </c>
      <c r="H17" s="115">
        <v>7.5</v>
      </c>
      <c r="I17" s="115">
        <v>11.2</v>
      </c>
      <c r="J17" s="115">
        <v>14.9</v>
      </c>
      <c r="K17" s="115">
        <v>15.6</v>
      </c>
      <c r="L17" s="115">
        <v>16</v>
      </c>
      <c r="M17" s="115">
        <v>17.3</v>
      </c>
      <c r="N17" s="115">
        <v>17.8</v>
      </c>
      <c r="O17" s="115">
        <v>17.9</v>
      </c>
      <c r="P17" s="115">
        <v>17.6</v>
      </c>
      <c r="Q17" s="115">
        <v>16.1</v>
      </c>
      <c r="R17" s="115">
        <v>13.6</v>
      </c>
      <c r="S17" s="115">
        <v>13.5</v>
      </c>
      <c r="T17" s="115">
        <v>12.6</v>
      </c>
      <c r="U17" s="115">
        <v>11.1</v>
      </c>
      <c r="V17" s="115">
        <v>10.3</v>
      </c>
      <c r="W17" s="115">
        <v>11.9</v>
      </c>
      <c r="X17" s="115">
        <v>11.1</v>
      </c>
      <c r="Y17" s="115">
        <v>10.1</v>
      </c>
      <c r="Z17" s="116">
        <f t="shared" si="0"/>
        <v>11.966666666666669</v>
      </c>
      <c r="AA17" s="117">
        <v>18.1</v>
      </c>
      <c r="AB17" s="118" t="s">
        <v>119</v>
      </c>
      <c r="AC17" s="117">
        <v>6.2</v>
      </c>
      <c r="AD17" s="118" t="s">
        <v>536</v>
      </c>
    </row>
    <row r="18" spans="1:30" ht="11.25" customHeight="1">
      <c r="A18" s="78">
        <v>16</v>
      </c>
      <c r="B18" s="115">
        <v>12.7</v>
      </c>
      <c r="C18" s="115">
        <v>11.2</v>
      </c>
      <c r="D18" s="115">
        <v>10.9</v>
      </c>
      <c r="E18" s="115">
        <v>11.3</v>
      </c>
      <c r="F18" s="115">
        <v>13.1</v>
      </c>
      <c r="G18" s="115">
        <v>13.4</v>
      </c>
      <c r="H18" s="115">
        <v>14.2</v>
      </c>
      <c r="I18" s="115">
        <v>16.2</v>
      </c>
      <c r="J18" s="115">
        <v>18.3</v>
      </c>
      <c r="K18" s="115">
        <v>20.3</v>
      </c>
      <c r="L18" s="115">
        <v>21.3</v>
      </c>
      <c r="M18" s="115">
        <v>22</v>
      </c>
      <c r="N18" s="115">
        <v>22.4</v>
      </c>
      <c r="O18" s="115">
        <v>22.8</v>
      </c>
      <c r="P18" s="115">
        <v>20.8</v>
      </c>
      <c r="Q18" s="115">
        <v>19.2</v>
      </c>
      <c r="R18" s="115">
        <v>16.4</v>
      </c>
      <c r="S18" s="115">
        <v>14.9</v>
      </c>
      <c r="T18" s="115">
        <v>14.3</v>
      </c>
      <c r="U18" s="115">
        <v>13.2</v>
      </c>
      <c r="V18" s="115">
        <v>12.6</v>
      </c>
      <c r="W18" s="115">
        <v>13.6</v>
      </c>
      <c r="X18" s="115">
        <v>14.8</v>
      </c>
      <c r="Y18" s="115">
        <v>11.5</v>
      </c>
      <c r="Z18" s="116">
        <f t="shared" si="0"/>
        <v>15.891666666666667</v>
      </c>
      <c r="AA18" s="117">
        <v>23.5</v>
      </c>
      <c r="AB18" s="118" t="s">
        <v>522</v>
      </c>
      <c r="AC18" s="117">
        <v>9.8</v>
      </c>
      <c r="AD18" s="118" t="s">
        <v>509</v>
      </c>
    </row>
    <row r="19" spans="1:30" ht="11.25" customHeight="1">
      <c r="A19" s="78">
        <v>17</v>
      </c>
      <c r="B19" s="115">
        <v>10.8</v>
      </c>
      <c r="C19" s="115">
        <v>15.6</v>
      </c>
      <c r="D19" s="115">
        <v>12.3</v>
      </c>
      <c r="E19" s="115">
        <v>12.5</v>
      </c>
      <c r="F19" s="115">
        <v>10.4</v>
      </c>
      <c r="G19" s="115">
        <v>12.2</v>
      </c>
      <c r="H19" s="115">
        <v>9.9</v>
      </c>
      <c r="I19" s="115">
        <v>12.6</v>
      </c>
      <c r="J19" s="115">
        <v>15.3</v>
      </c>
      <c r="K19" s="115">
        <v>16.4</v>
      </c>
      <c r="L19" s="115">
        <v>16.4</v>
      </c>
      <c r="M19" s="115">
        <v>16.3</v>
      </c>
      <c r="N19" s="115">
        <v>15.8</v>
      </c>
      <c r="O19" s="115">
        <v>15.5</v>
      </c>
      <c r="P19" s="115">
        <v>14.8</v>
      </c>
      <c r="Q19" s="115">
        <v>14.3</v>
      </c>
      <c r="R19" s="115">
        <v>11.7</v>
      </c>
      <c r="S19" s="115">
        <v>10.8</v>
      </c>
      <c r="T19" s="115">
        <v>10.1</v>
      </c>
      <c r="U19" s="115">
        <v>10.4</v>
      </c>
      <c r="V19" s="115">
        <v>10.4</v>
      </c>
      <c r="W19" s="115">
        <v>10.2</v>
      </c>
      <c r="X19" s="115">
        <v>10</v>
      </c>
      <c r="Y19" s="115">
        <v>9.7</v>
      </c>
      <c r="Z19" s="116">
        <f t="shared" si="0"/>
        <v>12.683333333333332</v>
      </c>
      <c r="AA19" s="117">
        <v>17.3</v>
      </c>
      <c r="AB19" s="118" t="s">
        <v>270</v>
      </c>
      <c r="AC19" s="117">
        <v>9.1</v>
      </c>
      <c r="AD19" s="118" t="s">
        <v>248</v>
      </c>
    </row>
    <row r="20" spans="1:30" ht="11.25" customHeight="1">
      <c r="A20" s="78">
        <v>18</v>
      </c>
      <c r="B20" s="115">
        <v>8.7</v>
      </c>
      <c r="C20" s="115">
        <v>9.6</v>
      </c>
      <c r="D20" s="115">
        <v>11</v>
      </c>
      <c r="E20" s="115">
        <v>10.3</v>
      </c>
      <c r="F20" s="115">
        <v>12.2</v>
      </c>
      <c r="G20" s="115">
        <v>9.9</v>
      </c>
      <c r="H20" s="115">
        <v>12.1</v>
      </c>
      <c r="I20" s="115">
        <v>12.9</v>
      </c>
      <c r="J20" s="115">
        <v>16.8</v>
      </c>
      <c r="K20" s="115">
        <v>18.5</v>
      </c>
      <c r="L20" s="115">
        <v>20.3</v>
      </c>
      <c r="M20" s="115">
        <v>20.4</v>
      </c>
      <c r="N20" s="115">
        <v>21.2</v>
      </c>
      <c r="O20" s="115">
        <v>19</v>
      </c>
      <c r="P20" s="115">
        <v>18.6</v>
      </c>
      <c r="Q20" s="115">
        <v>17.4</v>
      </c>
      <c r="R20" s="115">
        <v>16.4</v>
      </c>
      <c r="S20" s="115">
        <v>15.3</v>
      </c>
      <c r="T20" s="115">
        <v>14.5</v>
      </c>
      <c r="U20" s="115">
        <v>13.8</v>
      </c>
      <c r="V20" s="115">
        <v>13.6</v>
      </c>
      <c r="W20" s="115">
        <v>13.2</v>
      </c>
      <c r="X20" s="115">
        <v>13.4</v>
      </c>
      <c r="Y20" s="115">
        <v>14.7</v>
      </c>
      <c r="Z20" s="116">
        <f t="shared" si="0"/>
        <v>14.741666666666667</v>
      </c>
      <c r="AA20" s="117">
        <v>21.6</v>
      </c>
      <c r="AB20" s="118" t="s">
        <v>523</v>
      </c>
      <c r="AC20" s="117">
        <v>8.4</v>
      </c>
      <c r="AD20" s="118" t="s">
        <v>537</v>
      </c>
    </row>
    <row r="21" spans="1:30" ht="11.25" customHeight="1">
      <c r="A21" s="78">
        <v>19</v>
      </c>
      <c r="B21" s="115">
        <v>14.5</v>
      </c>
      <c r="C21" s="115">
        <v>14.4</v>
      </c>
      <c r="D21" s="115">
        <v>14.3</v>
      </c>
      <c r="E21" s="115">
        <v>14.5</v>
      </c>
      <c r="F21" s="115">
        <v>14</v>
      </c>
      <c r="G21" s="115">
        <v>13.6</v>
      </c>
      <c r="H21" s="115">
        <v>14.2</v>
      </c>
      <c r="I21" s="115">
        <v>19.4</v>
      </c>
      <c r="J21" s="115">
        <v>21.3</v>
      </c>
      <c r="K21" s="115">
        <v>21.9</v>
      </c>
      <c r="L21" s="115">
        <v>22.1</v>
      </c>
      <c r="M21" s="115">
        <v>22.2</v>
      </c>
      <c r="N21" s="115">
        <v>22.1</v>
      </c>
      <c r="O21" s="115">
        <v>20.8</v>
      </c>
      <c r="P21" s="115">
        <v>20.5</v>
      </c>
      <c r="Q21" s="115">
        <v>20.9</v>
      </c>
      <c r="R21" s="115">
        <v>21.2</v>
      </c>
      <c r="S21" s="115">
        <v>19.8</v>
      </c>
      <c r="T21" s="115">
        <v>20</v>
      </c>
      <c r="U21" s="115">
        <v>20.1</v>
      </c>
      <c r="V21" s="115">
        <v>20.3</v>
      </c>
      <c r="W21" s="115">
        <v>19.9</v>
      </c>
      <c r="X21" s="115">
        <v>20</v>
      </c>
      <c r="Y21" s="115">
        <v>19.7</v>
      </c>
      <c r="Z21" s="116">
        <f t="shared" si="0"/>
        <v>18.820833333333333</v>
      </c>
      <c r="AA21" s="117">
        <v>22.7</v>
      </c>
      <c r="AB21" s="118" t="s">
        <v>351</v>
      </c>
      <c r="AC21" s="117">
        <v>13.1</v>
      </c>
      <c r="AD21" s="118" t="s">
        <v>538</v>
      </c>
    </row>
    <row r="22" spans="1:30" ht="11.25" customHeight="1">
      <c r="A22" s="128">
        <v>20</v>
      </c>
      <c r="B22" s="129">
        <v>20.1</v>
      </c>
      <c r="C22" s="129">
        <v>20.2</v>
      </c>
      <c r="D22" s="129">
        <v>20.5</v>
      </c>
      <c r="E22" s="129">
        <v>20.8</v>
      </c>
      <c r="F22" s="129">
        <v>20.8</v>
      </c>
      <c r="G22" s="129">
        <v>20.8</v>
      </c>
      <c r="H22" s="129">
        <v>21</v>
      </c>
      <c r="I22" s="129">
        <v>21.3</v>
      </c>
      <c r="J22" s="129">
        <v>21.5</v>
      </c>
      <c r="K22" s="129">
        <v>21.8</v>
      </c>
      <c r="L22" s="129">
        <v>22.3</v>
      </c>
      <c r="M22" s="129">
        <v>22.3</v>
      </c>
      <c r="N22" s="129">
        <v>23.2</v>
      </c>
      <c r="O22" s="129">
        <v>23.2</v>
      </c>
      <c r="P22" s="129">
        <v>22.8</v>
      </c>
      <c r="Q22" s="129">
        <v>22</v>
      </c>
      <c r="R22" s="129">
        <v>21.2</v>
      </c>
      <c r="S22" s="129">
        <v>20.7</v>
      </c>
      <c r="T22" s="129">
        <v>20.5</v>
      </c>
      <c r="U22" s="129">
        <v>20.3</v>
      </c>
      <c r="V22" s="129">
        <v>19.8</v>
      </c>
      <c r="W22" s="129">
        <v>19.5</v>
      </c>
      <c r="X22" s="129">
        <v>18</v>
      </c>
      <c r="Y22" s="129">
        <v>16.8</v>
      </c>
      <c r="Z22" s="130">
        <f t="shared" si="0"/>
        <v>20.89166666666667</v>
      </c>
      <c r="AA22" s="131">
        <v>24.1</v>
      </c>
      <c r="AB22" s="132" t="s">
        <v>172</v>
      </c>
      <c r="AC22" s="131">
        <v>16.8</v>
      </c>
      <c r="AD22" s="132" t="s">
        <v>98</v>
      </c>
    </row>
    <row r="23" spans="1:30" ht="11.25" customHeight="1">
      <c r="A23" s="78">
        <v>21</v>
      </c>
      <c r="B23" s="115">
        <v>15.6</v>
      </c>
      <c r="C23" s="115">
        <v>16.7</v>
      </c>
      <c r="D23" s="115">
        <v>16.7</v>
      </c>
      <c r="E23" s="115">
        <v>16.2</v>
      </c>
      <c r="F23" s="115">
        <v>16</v>
      </c>
      <c r="G23" s="115">
        <v>14.9</v>
      </c>
      <c r="H23" s="115">
        <v>13.2</v>
      </c>
      <c r="I23" s="115">
        <v>16</v>
      </c>
      <c r="J23" s="115">
        <v>17.3</v>
      </c>
      <c r="K23" s="115">
        <v>17.6</v>
      </c>
      <c r="L23" s="115">
        <v>18.1</v>
      </c>
      <c r="M23" s="115">
        <v>16.9</v>
      </c>
      <c r="N23" s="115">
        <v>16.7</v>
      </c>
      <c r="O23" s="115">
        <v>16.3</v>
      </c>
      <c r="P23" s="115">
        <v>15.4</v>
      </c>
      <c r="Q23" s="115">
        <v>13.5</v>
      </c>
      <c r="R23" s="115">
        <v>12.1</v>
      </c>
      <c r="S23" s="115">
        <v>10.7</v>
      </c>
      <c r="T23" s="115">
        <v>9.2</v>
      </c>
      <c r="U23" s="115">
        <v>9.5</v>
      </c>
      <c r="V23" s="115">
        <v>8.5</v>
      </c>
      <c r="W23" s="115">
        <v>7.8</v>
      </c>
      <c r="X23" s="115">
        <v>7.1</v>
      </c>
      <c r="Y23" s="115">
        <v>6.6</v>
      </c>
      <c r="Z23" s="116">
        <f t="shared" si="0"/>
        <v>13.69166666666667</v>
      </c>
      <c r="AA23" s="117">
        <v>18.1</v>
      </c>
      <c r="AB23" s="118" t="s">
        <v>520</v>
      </c>
      <c r="AC23" s="117">
        <v>6.6</v>
      </c>
      <c r="AD23" s="118" t="s">
        <v>98</v>
      </c>
    </row>
    <row r="24" spans="1:30" ht="11.25" customHeight="1">
      <c r="A24" s="78">
        <v>22</v>
      </c>
      <c r="B24" s="115">
        <v>6.7</v>
      </c>
      <c r="C24" s="115">
        <v>6.2</v>
      </c>
      <c r="D24" s="115">
        <v>6.6</v>
      </c>
      <c r="E24" s="115">
        <v>6.6</v>
      </c>
      <c r="F24" s="115">
        <v>6</v>
      </c>
      <c r="G24" s="115">
        <v>5.9</v>
      </c>
      <c r="H24" s="115">
        <v>6.6</v>
      </c>
      <c r="I24" s="115">
        <v>10.6</v>
      </c>
      <c r="J24" s="115">
        <v>13.6</v>
      </c>
      <c r="K24" s="115">
        <v>14.4</v>
      </c>
      <c r="L24" s="115">
        <v>15</v>
      </c>
      <c r="M24" s="115">
        <v>15.7</v>
      </c>
      <c r="N24" s="115">
        <v>17.6</v>
      </c>
      <c r="O24" s="115">
        <v>18.1</v>
      </c>
      <c r="P24" s="115">
        <v>17.9</v>
      </c>
      <c r="Q24" s="115">
        <v>16.8</v>
      </c>
      <c r="R24" s="115">
        <v>15.8</v>
      </c>
      <c r="S24" s="115">
        <v>14.9</v>
      </c>
      <c r="T24" s="115">
        <v>13.8</v>
      </c>
      <c r="U24" s="115">
        <v>14.2</v>
      </c>
      <c r="V24" s="115">
        <v>16.4</v>
      </c>
      <c r="W24" s="115">
        <v>14.5</v>
      </c>
      <c r="X24" s="115">
        <v>14.8</v>
      </c>
      <c r="Y24" s="115">
        <v>15.8</v>
      </c>
      <c r="Z24" s="116">
        <f t="shared" si="0"/>
        <v>12.687500000000002</v>
      </c>
      <c r="AA24" s="117">
        <v>18.5</v>
      </c>
      <c r="AB24" s="118" t="s">
        <v>524</v>
      </c>
      <c r="AC24" s="117">
        <v>5.7</v>
      </c>
      <c r="AD24" s="118" t="s">
        <v>198</v>
      </c>
    </row>
    <row r="25" spans="1:30" ht="11.25" customHeight="1">
      <c r="A25" s="78">
        <v>23</v>
      </c>
      <c r="B25" s="115">
        <v>14.5</v>
      </c>
      <c r="C25" s="115">
        <v>16.1</v>
      </c>
      <c r="D25" s="115">
        <v>15.9</v>
      </c>
      <c r="E25" s="115">
        <v>14.9</v>
      </c>
      <c r="F25" s="115">
        <v>14.1</v>
      </c>
      <c r="G25" s="115">
        <v>13.6</v>
      </c>
      <c r="H25" s="115">
        <v>14.8</v>
      </c>
      <c r="I25" s="115">
        <v>15.5</v>
      </c>
      <c r="J25" s="115">
        <v>16.2</v>
      </c>
      <c r="K25" s="115">
        <v>17.1</v>
      </c>
      <c r="L25" s="115">
        <v>17.2</v>
      </c>
      <c r="M25" s="115">
        <v>17.7</v>
      </c>
      <c r="N25" s="115">
        <v>17.4</v>
      </c>
      <c r="O25" s="115">
        <v>17.2</v>
      </c>
      <c r="P25" s="115">
        <v>16.5</v>
      </c>
      <c r="Q25" s="115">
        <v>14.5</v>
      </c>
      <c r="R25" s="115">
        <v>12.5</v>
      </c>
      <c r="S25" s="115">
        <v>11</v>
      </c>
      <c r="T25" s="115">
        <v>9.6</v>
      </c>
      <c r="U25" s="115">
        <v>9.1</v>
      </c>
      <c r="V25" s="115">
        <v>8.6</v>
      </c>
      <c r="W25" s="115">
        <v>9</v>
      </c>
      <c r="X25" s="115">
        <v>9.9</v>
      </c>
      <c r="Y25" s="115">
        <v>10.1</v>
      </c>
      <c r="Z25" s="116">
        <f t="shared" si="0"/>
        <v>13.875</v>
      </c>
      <c r="AA25" s="117">
        <v>18</v>
      </c>
      <c r="AB25" s="118" t="s">
        <v>134</v>
      </c>
      <c r="AC25" s="117">
        <v>8.3</v>
      </c>
      <c r="AD25" s="118" t="s">
        <v>539</v>
      </c>
    </row>
    <row r="26" spans="1:30" ht="11.25" customHeight="1">
      <c r="A26" s="78">
        <v>24</v>
      </c>
      <c r="B26" s="115">
        <v>9.8</v>
      </c>
      <c r="C26" s="115">
        <v>9.4</v>
      </c>
      <c r="D26" s="115">
        <v>9.7</v>
      </c>
      <c r="E26" s="115">
        <v>9.7</v>
      </c>
      <c r="F26" s="115">
        <v>9.5</v>
      </c>
      <c r="G26" s="115">
        <v>9.3</v>
      </c>
      <c r="H26" s="115">
        <v>9.2</v>
      </c>
      <c r="I26" s="115">
        <v>10.4</v>
      </c>
      <c r="J26" s="115">
        <v>12.5</v>
      </c>
      <c r="K26" s="115">
        <v>12.8</v>
      </c>
      <c r="L26" s="115">
        <v>13</v>
      </c>
      <c r="M26" s="115">
        <v>14</v>
      </c>
      <c r="N26" s="115">
        <v>13.4</v>
      </c>
      <c r="O26" s="115">
        <v>12.8</v>
      </c>
      <c r="P26" s="115">
        <v>12.6</v>
      </c>
      <c r="Q26" s="115">
        <v>12.5</v>
      </c>
      <c r="R26" s="115">
        <v>11.7</v>
      </c>
      <c r="S26" s="115">
        <v>11</v>
      </c>
      <c r="T26" s="115">
        <v>10.7</v>
      </c>
      <c r="U26" s="115">
        <v>10</v>
      </c>
      <c r="V26" s="115">
        <v>9.6</v>
      </c>
      <c r="W26" s="115">
        <v>9.7</v>
      </c>
      <c r="X26" s="115">
        <v>9.3</v>
      </c>
      <c r="Y26" s="115">
        <v>9.5</v>
      </c>
      <c r="Z26" s="116">
        <f t="shared" si="0"/>
        <v>10.920833333333334</v>
      </c>
      <c r="AA26" s="117">
        <v>14.6</v>
      </c>
      <c r="AB26" s="118" t="s">
        <v>525</v>
      </c>
      <c r="AC26" s="117">
        <v>9</v>
      </c>
      <c r="AD26" s="118" t="s">
        <v>540</v>
      </c>
    </row>
    <row r="27" spans="1:30" ht="11.25" customHeight="1">
      <c r="A27" s="78">
        <v>25</v>
      </c>
      <c r="B27" s="115">
        <v>9.4</v>
      </c>
      <c r="C27" s="115">
        <v>9.5</v>
      </c>
      <c r="D27" s="115">
        <v>9.5</v>
      </c>
      <c r="E27" s="115">
        <v>8.8</v>
      </c>
      <c r="F27" s="115">
        <v>8.8</v>
      </c>
      <c r="G27" s="115">
        <v>8.5</v>
      </c>
      <c r="H27" s="115">
        <v>8.5</v>
      </c>
      <c r="I27" s="115">
        <v>9.2</v>
      </c>
      <c r="J27" s="115">
        <v>9.7</v>
      </c>
      <c r="K27" s="115">
        <v>10.3</v>
      </c>
      <c r="L27" s="115">
        <v>10.1</v>
      </c>
      <c r="M27" s="115">
        <v>10</v>
      </c>
      <c r="N27" s="115">
        <v>10.3</v>
      </c>
      <c r="O27" s="115">
        <v>10.4</v>
      </c>
      <c r="P27" s="115">
        <v>10.3</v>
      </c>
      <c r="Q27" s="115">
        <v>9.9</v>
      </c>
      <c r="R27" s="115">
        <v>9.7</v>
      </c>
      <c r="S27" s="115">
        <v>9.4</v>
      </c>
      <c r="T27" s="115">
        <v>9.3</v>
      </c>
      <c r="U27" s="115">
        <v>9.4</v>
      </c>
      <c r="V27" s="115">
        <v>9.6</v>
      </c>
      <c r="W27" s="115">
        <v>9.4</v>
      </c>
      <c r="X27" s="115">
        <v>8.8</v>
      </c>
      <c r="Y27" s="115">
        <v>8.1</v>
      </c>
      <c r="Z27" s="116">
        <f t="shared" si="0"/>
        <v>9.454166666666667</v>
      </c>
      <c r="AA27" s="117">
        <v>10.5</v>
      </c>
      <c r="AB27" s="118" t="s">
        <v>277</v>
      </c>
      <c r="AC27" s="117">
        <v>8</v>
      </c>
      <c r="AD27" s="118" t="s">
        <v>248</v>
      </c>
    </row>
    <row r="28" spans="1:30" ht="11.25" customHeight="1">
      <c r="A28" s="78">
        <v>26</v>
      </c>
      <c r="B28" s="115">
        <v>7.7</v>
      </c>
      <c r="C28" s="115">
        <v>7.4</v>
      </c>
      <c r="D28" s="115">
        <v>7.3</v>
      </c>
      <c r="E28" s="115">
        <v>7.4</v>
      </c>
      <c r="F28" s="115">
        <v>6.9</v>
      </c>
      <c r="G28" s="115">
        <v>6.6</v>
      </c>
      <c r="H28" s="115">
        <v>6.9</v>
      </c>
      <c r="I28" s="115">
        <v>10.4</v>
      </c>
      <c r="J28" s="115">
        <v>13.6</v>
      </c>
      <c r="K28" s="115">
        <v>14.3</v>
      </c>
      <c r="L28" s="115">
        <v>16.5</v>
      </c>
      <c r="M28" s="115">
        <v>15.6</v>
      </c>
      <c r="N28" s="115">
        <v>16.5</v>
      </c>
      <c r="O28" s="115">
        <v>16.9</v>
      </c>
      <c r="P28" s="115">
        <v>16.5</v>
      </c>
      <c r="Q28" s="115">
        <v>14.2</v>
      </c>
      <c r="R28" s="115">
        <v>12</v>
      </c>
      <c r="S28" s="115">
        <v>10.4</v>
      </c>
      <c r="T28" s="115">
        <v>10</v>
      </c>
      <c r="U28" s="115">
        <v>9</v>
      </c>
      <c r="V28" s="115">
        <v>8.4</v>
      </c>
      <c r="W28" s="115">
        <v>7.8</v>
      </c>
      <c r="X28" s="115">
        <v>8.2</v>
      </c>
      <c r="Y28" s="115">
        <v>7.7</v>
      </c>
      <c r="Z28" s="116">
        <f t="shared" si="0"/>
        <v>10.758333333333333</v>
      </c>
      <c r="AA28" s="117">
        <v>17</v>
      </c>
      <c r="AB28" s="118" t="s">
        <v>526</v>
      </c>
      <c r="AC28" s="117">
        <v>6</v>
      </c>
      <c r="AD28" s="118" t="s">
        <v>152</v>
      </c>
    </row>
    <row r="29" spans="1:30" ht="11.25" customHeight="1">
      <c r="A29" s="78">
        <v>27</v>
      </c>
      <c r="B29" s="115">
        <v>8.4</v>
      </c>
      <c r="C29" s="115">
        <v>9.3</v>
      </c>
      <c r="D29" s="115">
        <v>9.5</v>
      </c>
      <c r="E29" s="115">
        <v>9.5</v>
      </c>
      <c r="F29" s="115">
        <v>9.4</v>
      </c>
      <c r="G29" s="115">
        <v>9.1</v>
      </c>
      <c r="H29" s="115">
        <v>8.9</v>
      </c>
      <c r="I29" s="115">
        <v>8.8</v>
      </c>
      <c r="J29" s="115">
        <v>8.9</v>
      </c>
      <c r="K29" s="115">
        <v>9</v>
      </c>
      <c r="L29" s="115">
        <v>9.3</v>
      </c>
      <c r="M29" s="115">
        <v>9.6</v>
      </c>
      <c r="N29" s="115">
        <v>9.3</v>
      </c>
      <c r="O29" s="115">
        <v>9.4</v>
      </c>
      <c r="P29" s="115">
        <v>9.2</v>
      </c>
      <c r="Q29" s="115">
        <v>8.8</v>
      </c>
      <c r="R29" s="115">
        <v>8.3</v>
      </c>
      <c r="S29" s="115">
        <v>8.3</v>
      </c>
      <c r="T29" s="115">
        <v>8.1</v>
      </c>
      <c r="U29" s="115">
        <v>7.8</v>
      </c>
      <c r="V29" s="115">
        <v>8.2</v>
      </c>
      <c r="W29" s="115">
        <v>8.5</v>
      </c>
      <c r="X29" s="115">
        <v>8.8</v>
      </c>
      <c r="Y29" s="115">
        <v>8.7</v>
      </c>
      <c r="Z29" s="116">
        <f t="shared" si="0"/>
        <v>8.879166666666668</v>
      </c>
      <c r="AA29" s="117">
        <v>9.6</v>
      </c>
      <c r="AB29" s="118" t="s">
        <v>527</v>
      </c>
      <c r="AC29" s="117">
        <v>7.7</v>
      </c>
      <c r="AD29" s="118" t="s">
        <v>99</v>
      </c>
    </row>
    <row r="30" spans="1:30" ht="11.25" customHeight="1">
      <c r="A30" s="78">
        <v>28</v>
      </c>
      <c r="B30" s="115">
        <v>8.7</v>
      </c>
      <c r="C30" s="115">
        <v>8.8</v>
      </c>
      <c r="D30" s="115">
        <v>8.8</v>
      </c>
      <c r="E30" s="115">
        <v>9.7</v>
      </c>
      <c r="F30" s="115">
        <v>9</v>
      </c>
      <c r="G30" s="115">
        <v>8.8</v>
      </c>
      <c r="H30" s="115">
        <v>7.9</v>
      </c>
      <c r="I30" s="115">
        <v>10.6</v>
      </c>
      <c r="J30" s="115">
        <v>13.5</v>
      </c>
      <c r="K30" s="115">
        <v>13.8</v>
      </c>
      <c r="L30" s="115">
        <v>14.8</v>
      </c>
      <c r="M30" s="115">
        <v>15.2</v>
      </c>
      <c r="N30" s="115">
        <v>15</v>
      </c>
      <c r="O30" s="115">
        <v>14</v>
      </c>
      <c r="P30" s="115">
        <v>12.3</v>
      </c>
      <c r="Q30" s="115">
        <v>11.1</v>
      </c>
      <c r="R30" s="115">
        <v>9.7</v>
      </c>
      <c r="S30" s="115">
        <v>8.8</v>
      </c>
      <c r="T30" s="115">
        <v>8.6</v>
      </c>
      <c r="U30" s="115">
        <v>7.4</v>
      </c>
      <c r="V30" s="115">
        <v>5.4</v>
      </c>
      <c r="W30" s="115">
        <v>4.9</v>
      </c>
      <c r="X30" s="115">
        <v>4.3</v>
      </c>
      <c r="Y30" s="115">
        <v>4.4</v>
      </c>
      <c r="Z30" s="116">
        <f t="shared" si="0"/>
        <v>9.812500000000002</v>
      </c>
      <c r="AA30" s="117">
        <v>15.5</v>
      </c>
      <c r="AB30" s="118" t="s">
        <v>304</v>
      </c>
      <c r="AC30" s="117">
        <v>3.9</v>
      </c>
      <c r="AD30" s="118" t="s">
        <v>541</v>
      </c>
    </row>
    <row r="31" spans="1:30" ht="11.25" customHeight="1">
      <c r="A31" s="78">
        <v>29</v>
      </c>
      <c r="B31" s="115">
        <v>5.7</v>
      </c>
      <c r="C31" s="115">
        <v>5.5</v>
      </c>
      <c r="D31" s="115">
        <v>5</v>
      </c>
      <c r="E31" s="115">
        <v>5.3</v>
      </c>
      <c r="F31" s="115">
        <v>4.9</v>
      </c>
      <c r="G31" s="115">
        <v>4.7</v>
      </c>
      <c r="H31" s="115">
        <v>4.7</v>
      </c>
      <c r="I31" s="115">
        <v>6.8</v>
      </c>
      <c r="J31" s="115">
        <v>9</v>
      </c>
      <c r="K31" s="115">
        <v>10.4</v>
      </c>
      <c r="L31" s="115">
        <v>11</v>
      </c>
      <c r="M31" s="115">
        <v>11.3</v>
      </c>
      <c r="N31" s="115">
        <v>11.7</v>
      </c>
      <c r="O31" s="115">
        <v>12</v>
      </c>
      <c r="P31" s="115">
        <v>11.1</v>
      </c>
      <c r="Q31" s="115">
        <v>10.4</v>
      </c>
      <c r="R31" s="115">
        <v>9.3</v>
      </c>
      <c r="S31" s="115">
        <v>9.3</v>
      </c>
      <c r="T31" s="115">
        <v>9.6</v>
      </c>
      <c r="U31" s="115">
        <v>9.6</v>
      </c>
      <c r="V31" s="115">
        <v>8.8</v>
      </c>
      <c r="W31" s="115">
        <v>7.9</v>
      </c>
      <c r="X31" s="115">
        <v>7.3</v>
      </c>
      <c r="Y31" s="115">
        <v>7.2</v>
      </c>
      <c r="Z31" s="116">
        <f t="shared" si="0"/>
        <v>8.270833333333334</v>
      </c>
      <c r="AA31" s="117">
        <v>12.4</v>
      </c>
      <c r="AB31" s="118" t="s">
        <v>464</v>
      </c>
      <c r="AC31" s="117">
        <v>3.8</v>
      </c>
      <c r="AD31" s="118" t="s">
        <v>542</v>
      </c>
    </row>
    <row r="32" spans="1:30" ht="11.25" customHeight="1">
      <c r="A32" s="78">
        <v>30</v>
      </c>
      <c r="B32" s="115">
        <v>6.2</v>
      </c>
      <c r="C32" s="115">
        <v>6.9</v>
      </c>
      <c r="D32" s="115">
        <v>5.8</v>
      </c>
      <c r="E32" s="115">
        <v>5.7</v>
      </c>
      <c r="F32" s="115">
        <v>6.7</v>
      </c>
      <c r="G32" s="115">
        <v>6.5</v>
      </c>
      <c r="H32" s="115">
        <v>5.7</v>
      </c>
      <c r="I32" s="115">
        <v>8.3</v>
      </c>
      <c r="J32" s="115">
        <v>10.4</v>
      </c>
      <c r="K32" s="115">
        <v>11.2</v>
      </c>
      <c r="L32" s="115">
        <v>12</v>
      </c>
      <c r="M32" s="115">
        <v>11.8</v>
      </c>
      <c r="N32" s="115">
        <v>11.5</v>
      </c>
      <c r="O32" s="115">
        <v>11.1</v>
      </c>
      <c r="P32" s="115">
        <v>10.8</v>
      </c>
      <c r="Q32" s="115">
        <v>10.2</v>
      </c>
      <c r="R32" s="115">
        <v>8.9</v>
      </c>
      <c r="S32" s="115">
        <v>7.9</v>
      </c>
      <c r="T32" s="115">
        <v>7.8</v>
      </c>
      <c r="U32" s="115">
        <v>7.3</v>
      </c>
      <c r="V32" s="115">
        <v>6.7</v>
      </c>
      <c r="W32" s="115">
        <v>7.4</v>
      </c>
      <c r="X32" s="115">
        <v>6.3</v>
      </c>
      <c r="Y32" s="115">
        <v>5.4</v>
      </c>
      <c r="Z32" s="116">
        <f t="shared" si="0"/>
        <v>8.270833333333334</v>
      </c>
      <c r="AA32" s="117">
        <v>12.8</v>
      </c>
      <c r="AB32" s="118" t="s">
        <v>528</v>
      </c>
      <c r="AC32" s="117">
        <v>5.4</v>
      </c>
      <c r="AD32" s="118" t="s">
        <v>98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10.356666666666662</v>
      </c>
      <c r="C34" s="120">
        <f t="shared" si="1"/>
        <v>10.473333333333331</v>
      </c>
      <c r="D34" s="120">
        <f t="shared" si="1"/>
        <v>10.290000000000001</v>
      </c>
      <c r="E34" s="120">
        <f t="shared" si="1"/>
        <v>10.253333333333334</v>
      </c>
      <c r="F34" s="120">
        <f t="shared" si="1"/>
        <v>10.199999999999996</v>
      </c>
      <c r="G34" s="120">
        <f t="shared" si="1"/>
        <v>9.970000000000002</v>
      </c>
      <c r="H34" s="120">
        <f t="shared" si="1"/>
        <v>10.329999999999993</v>
      </c>
      <c r="I34" s="120">
        <f t="shared" si="1"/>
        <v>12.726666666666667</v>
      </c>
      <c r="J34" s="120">
        <f t="shared" si="1"/>
        <v>14.696666666666667</v>
      </c>
      <c r="K34" s="120">
        <f t="shared" si="1"/>
        <v>15.7</v>
      </c>
      <c r="L34" s="120">
        <f t="shared" si="1"/>
        <v>16.310000000000002</v>
      </c>
      <c r="M34" s="120">
        <f t="shared" si="1"/>
        <v>16.516666666666666</v>
      </c>
      <c r="N34" s="120">
        <f t="shared" si="1"/>
        <v>16.746666666666666</v>
      </c>
      <c r="O34" s="120">
        <f t="shared" si="1"/>
        <v>16.53333333333333</v>
      </c>
      <c r="P34" s="120">
        <f t="shared" si="1"/>
        <v>15.903333333333334</v>
      </c>
      <c r="Q34" s="120">
        <f t="shared" si="1"/>
        <v>14.889999999999995</v>
      </c>
      <c r="R34" s="120">
        <f t="shared" si="1"/>
        <v>13.166666666666666</v>
      </c>
      <c r="S34" s="120">
        <f t="shared" si="1"/>
        <v>12.319999999999999</v>
      </c>
      <c r="T34" s="120">
        <f t="shared" si="1"/>
        <v>11.83666666666667</v>
      </c>
      <c r="U34" s="120">
        <f t="shared" si="1"/>
        <v>11.500000000000002</v>
      </c>
      <c r="V34" s="120">
        <f t="shared" si="1"/>
        <v>11.23</v>
      </c>
      <c r="W34" s="120">
        <f t="shared" si="1"/>
        <v>11.053333333333331</v>
      </c>
      <c r="X34" s="120">
        <f t="shared" si="1"/>
        <v>10.783333333333335</v>
      </c>
      <c r="Y34" s="120">
        <f t="shared" si="1"/>
        <v>10.506666666666664</v>
      </c>
      <c r="Z34" s="120">
        <f>AVERAGE(B3:Y33)</f>
        <v>12.678888888888878</v>
      </c>
      <c r="AA34" s="121">
        <f>AVERAGE(AA3:AA33)</f>
        <v>17.573333333333334</v>
      </c>
      <c r="AB34" s="122"/>
      <c r="AC34" s="121">
        <f>AVERAGE(AC3:AC33)</f>
        <v>8.093333333333334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24.1</v>
      </c>
      <c r="C46" s="105">
        <f>MATCH(B46,AA3:AA33,0)</f>
        <v>20</v>
      </c>
      <c r="D46" s="106" t="str">
        <f>INDEX(AB3:AB33,C46,1)</f>
        <v>13:20</v>
      </c>
      <c r="E46" s="119"/>
      <c r="F46" s="103"/>
      <c r="G46" s="104">
        <f>MIN(AC3:AC33)</f>
        <v>3.8</v>
      </c>
      <c r="H46" s="105">
        <f>MATCH(G46,AC3:AC33,0)</f>
        <v>29</v>
      </c>
      <c r="I46" s="106" t="str">
        <f>INDEX(AD3:AD33,H46,1)</f>
        <v>00:38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4.9</v>
      </c>
      <c r="C3" s="115">
        <v>4.4</v>
      </c>
      <c r="D3" s="115">
        <v>3.5</v>
      </c>
      <c r="E3" s="115">
        <v>3.3</v>
      </c>
      <c r="F3" s="115">
        <v>3.9</v>
      </c>
      <c r="G3" s="115">
        <v>3.7</v>
      </c>
      <c r="H3" s="115">
        <v>3.7</v>
      </c>
      <c r="I3" s="115">
        <v>6.7</v>
      </c>
      <c r="J3" s="115">
        <v>9.6</v>
      </c>
      <c r="K3" s="115">
        <v>10.8</v>
      </c>
      <c r="L3" s="115">
        <v>11</v>
      </c>
      <c r="M3" s="115">
        <v>11.9</v>
      </c>
      <c r="N3" s="115">
        <v>12.5</v>
      </c>
      <c r="O3" s="115">
        <v>12.6</v>
      </c>
      <c r="P3" s="115">
        <v>11.9</v>
      </c>
      <c r="Q3" s="115">
        <v>11.1</v>
      </c>
      <c r="R3" s="115">
        <v>10</v>
      </c>
      <c r="S3" s="115">
        <v>8.8</v>
      </c>
      <c r="T3" s="115">
        <v>8.6</v>
      </c>
      <c r="U3" s="115">
        <v>7.8</v>
      </c>
      <c r="V3" s="115">
        <v>8</v>
      </c>
      <c r="W3" s="115">
        <v>7.8</v>
      </c>
      <c r="X3" s="115">
        <v>7.4</v>
      </c>
      <c r="Y3" s="115">
        <v>6.2</v>
      </c>
      <c r="Z3" s="116">
        <f aca="true" t="shared" si="0" ref="Z3:Z33">AVERAGE(B3:Y3)</f>
        <v>7.920833333333334</v>
      </c>
      <c r="AA3" s="117">
        <v>13.4</v>
      </c>
      <c r="AB3" s="118" t="s">
        <v>73</v>
      </c>
      <c r="AC3" s="117">
        <v>3</v>
      </c>
      <c r="AD3" s="118" t="s">
        <v>480</v>
      </c>
    </row>
    <row r="4" spans="1:30" ht="11.25" customHeight="1">
      <c r="A4" s="78">
        <v>2</v>
      </c>
      <c r="B4" s="115">
        <v>6.4</v>
      </c>
      <c r="C4" s="115">
        <v>6.4</v>
      </c>
      <c r="D4" s="115">
        <v>5</v>
      </c>
      <c r="E4" s="115">
        <v>5.4</v>
      </c>
      <c r="F4" s="115">
        <v>6.2</v>
      </c>
      <c r="G4" s="115">
        <v>6.3</v>
      </c>
      <c r="H4" s="115">
        <v>6.7</v>
      </c>
      <c r="I4" s="115">
        <v>7.3</v>
      </c>
      <c r="J4" s="115">
        <v>7.7</v>
      </c>
      <c r="K4" s="115">
        <v>8.2</v>
      </c>
      <c r="L4" s="115">
        <v>8.5</v>
      </c>
      <c r="M4" s="115">
        <v>8.8</v>
      </c>
      <c r="N4" s="115">
        <v>8.8</v>
      </c>
      <c r="O4" s="115">
        <v>8.6</v>
      </c>
      <c r="P4" s="115">
        <v>8.1</v>
      </c>
      <c r="Q4" s="115">
        <v>6.9</v>
      </c>
      <c r="R4" s="115">
        <v>6.8</v>
      </c>
      <c r="S4" s="119">
        <v>6.5</v>
      </c>
      <c r="T4" s="115">
        <v>6.5</v>
      </c>
      <c r="U4" s="115">
        <v>6.5</v>
      </c>
      <c r="V4" s="115">
        <v>6.4</v>
      </c>
      <c r="W4" s="115">
        <v>6.5</v>
      </c>
      <c r="X4" s="115">
        <v>6.5</v>
      </c>
      <c r="Y4" s="115">
        <v>6.4</v>
      </c>
      <c r="Z4" s="116">
        <f t="shared" si="0"/>
        <v>6.9750000000000005</v>
      </c>
      <c r="AA4" s="117">
        <v>9.1</v>
      </c>
      <c r="AB4" s="118" t="s">
        <v>466</v>
      </c>
      <c r="AC4" s="117">
        <v>4.8</v>
      </c>
      <c r="AD4" s="118" t="s">
        <v>498</v>
      </c>
    </row>
    <row r="5" spans="1:30" ht="11.25" customHeight="1">
      <c r="A5" s="78">
        <v>3</v>
      </c>
      <c r="B5" s="115">
        <v>6.4</v>
      </c>
      <c r="C5" s="115">
        <v>6.6</v>
      </c>
      <c r="D5" s="115">
        <v>6.5</v>
      </c>
      <c r="E5" s="115">
        <v>6.6</v>
      </c>
      <c r="F5" s="115">
        <v>6.7</v>
      </c>
      <c r="G5" s="115">
        <v>6.8</v>
      </c>
      <c r="H5" s="115">
        <v>6.8</v>
      </c>
      <c r="I5" s="115">
        <v>7.1</v>
      </c>
      <c r="J5" s="115">
        <v>7.3</v>
      </c>
      <c r="K5" s="115">
        <v>7.6</v>
      </c>
      <c r="L5" s="115">
        <v>8.1</v>
      </c>
      <c r="M5" s="115">
        <v>8.8</v>
      </c>
      <c r="N5" s="115">
        <v>9</v>
      </c>
      <c r="O5" s="115">
        <v>9.4</v>
      </c>
      <c r="P5" s="115">
        <v>9.7</v>
      </c>
      <c r="Q5" s="115">
        <v>9.2</v>
      </c>
      <c r="R5" s="115">
        <v>8.8</v>
      </c>
      <c r="S5" s="115">
        <v>7.4</v>
      </c>
      <c r="T5" s="115">
        <v>6.5</v>
      </c>
      <c r="U5" s="115">
        <v>5.8</v>
      </c>
      <c r="V5" s="115">
        <v>5.5</v>
      </c>
      <c r="W5" s="115">
        <v>5.3</v>
      </c>
      <c r="X5" s="115">
        <v>6</v>
      </c>
      <c r="Y5" s="115">
        <v>6.1</v>
      </c>
      <c r="Z5" s="116">
        <f t="shared" si="0"/>
        <v>7.250000000000001</v>
      </c>
      <c r="AA5" s="117">
        <v>10.2</v>
      </c>
      <c r="AB5" s="118" t="s">
        <v>481</v>
      </c>
      <c r="AC5" s="117">
        <v>5.1</v>
      </c>
      <c r="AD5" s="118" t="s">
        <v>499</v>
      </c>
    </row>
    <row r="6" spans="1:30" ht="11.25" customHeight="1">
      <c r="A6" s="78">
        <v>4</v>
      </c>
      <c r="B6" s="115">
        <v>6.1</v>
      </c>
      <c r="C6" s="115">
        <v>5.8</v>
      </c>
      <c r="D6" s="115">
        <v>4.8</v>
      </c>
      <c r="E6" s="115">
        <v>3.5</v>
      </c>
      <c r="F6" s="115">
        <v>2.7</v>
      </c>
      <c r="G6" s="115">
        <v>1.9</v>
      </c>
      <c r="H6" s="115">
        <v>2.1</v>
      </c>
      <c r="I6" s="115">
        <v>5.2</v>
      </c>
      <c r="J6" s="115">
        <v>8.8</v>
      </c>
      <c r="K6" s="115">
        <v>10.4</v>
      </c>
      <c r="L6" s="115">
        <v>11.8</v>
      </c>
      <c r="M6" s="115">
        <v>11.7</v>
      </c>
      <c r="N6" s="115">
        <v>12.3</v>
      </c>
      <c r="O6" s="115">
        <v>11.9</v>
      </c>
      <c r="P6" s="115">
        <v>11.4</v>
      </c>
      <c r="Q6" s="115">
        <v>9.4</v>
      </c>
      <c r="R6" s="115">
        <v>7.1</v>
      </c>
      <c r="S6" s="115">
        <v>5.9</v>
      </c>
      <c r="T6" s="115">
        <v>4.3</v>
      </c>
      <c r="U6" s="115">
        <v>4.3</v>
      </c>
      <c r="V6" s="115">
        <v>4</v>
      </c>
      <c r="W6" s="115">
        <v>4.1</v>
      </c>
      <c r="X6" s="115">
        <v>4.4</v>
      </c>
      <c r="Y6" s="115">
        <v>4.2</v>
      </c>
      <c r="Z6" s="116">
        <f t="shared" si="0"/>
        <v>6.587500000000001</v>
      </c>
      <c r="AA6" s="117">
        <v>12.7</v>
      </c>
      <c r="AB6" s="118" t="s">
        <v>482</v>
      </c>
      <c r="AC6" s="117">
        <v>1.9</v>
      </c>
      <c r="AD6" s="118" t="s">
        <v>500</v>
      </c>
    </row>
    <row r="7" spans="1:30" ht="11.25" customHeight="1">
      <c r="A7" s="78">
        <v>5</v>
      </c>
      <c r="B7" s="115">
        <v>3.7</v>
      </c>
      <c r="C7" s="115">
        <v>3.6</v>
      </c>
      <c r="D7" s="115">
        <v>3.9</v>
      </c>
      <c r="E7" s="115">
        <v>4.1</v>
      </c>
      <c r="F7" s="115">
        <v>5</v>
      </c>
      <c r="G7" s="115">
        <v>4.7</v>
      </c>
      <c r="H7" s="115">
        <v>5.2</v>
      </c>
      <c r="I7" s="115">
        <v>5.6</v>
      </c>
      <c r="J7" s="115">
        <v>6.7</v>
      </c>
      <c r="K7" s="115">
        <v>7.4</v>
      </c>
      <c r="L7" s="115">
        <v>7.3</v>
      </c>
      <c r="M7" s="115">
        <v>6.9</v>
      </c>
      <c r="N7" s="115">
        <v>6.6</v>
      </c>
      <c r="O7" s="115">
        <v>7</v>
      </c>
      <c r="P7" s="115">
        <v>7</v>
      </c>
      <c r="Q7" s="115">
        <v>6.7</v>
      </c>
      <c r="R7" s="115">
        <v>6.4</v>
      </c>
      <c r="S7" s="115">
        <v>6.3</v>
      </c>
      <c r="T7" s="115">
        <v>6.7</v>
      </c>
      <c r="U7" s="115">
        <v>7</v>
      </c>
      <c r="V7" s="115">
        <v>6.8</v>
      </c>
      <c r="W7" s="115">
        <v>7</v>
      </c>
      <c r="X7" s="115">
        <v>6.3</v>
      </c>
      <c r="Y7" s="115">
        <v>5.5</v>
      </c>
      <c r="Z7" s="116">
        <f t="shared" si="0"/>
        <v>5.9750000000000005</v>
      </c>
      <c r="AA7" s="117">
        <v>7.4</v>
      </c>
      <c r="AB7" s="118" t="s">
        <v>296</v>
      </c>
      <c r="AC7" s="117">
        <v>3.3</v>
      </c>
      <c r="AD7" s="118" t="s">
        <v>501</v>
      </c>
    </row>
    <row r="8" spans="1:30" ht="11.25" customHeight="1">
      <c r="A8" s="78">
        <v>6</v>
      </c>
      <c r="B8" s="115">
        <v>4.9</v>
      </c>
      <c r="C8" s="115">
        <v>5.2</v>
      </c>
      <c r="D8" s="115">
        <v>4.1</v>
      </c>
      <c r="E8" s="115">
        <v>3.5</v>
      </c>
      <c r="F8" s="115">
        <v>3.6</v>
      </c>
      <c r="G8" s="115">
        <v>3.3</v>
      </c>
      <c r="H8" s="115">
        <v>3.8</v>
      </c>
      <c r="I8" s="115">
        <v>8.5</v>
      </c>
      <c r="J8" s="115">
        <v>9.3</v>
      </c>
      <c r="K8" s="115">
        <v>11.3</v>
      </c>
      <c r="L8" s="115">
        <v>11.9</v>
      </c>
      <c r="M8" s="115">
        <v>12</v>
      </c>
      <c r="N8" s="115">
        <v>12.7</v>
      </c>
      <c r="O8" s="115">
        <v>12</v>
      </c>
      <c r="P8" s="115">
        <v>11.8</v>
      </c>
      <c r="Q8" s="115">
        <v>11</v>
      </c>
      <c r="R8" s="115">
        <v>8.4</v>
      </c>
      <c r="S8" s="115">
        <v>7.5</v>
      </c>
      <c r="T8" s="115">
        <v>6.7</v>
      </c>
      <c r="U8" s="115">
        <v>6.6</v>
      </c>
      <c r="V8" s="115">
        <v>6.4</v>
      </c>
      <c r="W8" s="115">
        <v>6.4</v>
      </c>
      <c r="X8" s="115">
        <v>5.7</v>
      </c>
      <c r="Y8" s="115">
        <v>4.7</v>
      </c>
      <c r="Z8" s="116">
        <f t="shared" si="0"/>
        <v>7.554166666666666</v>
      </c>
      <c r="AA8" s="117">
        <v>12.8</v>
      </c>
      <c r="AB8" s="118" t="s">
        <v>483</v>
      </c>
      <c r="AC8" s="117">
        <v>3.1</v>
      </c>
      <c r="AD8" s="118" t="s">
        <v>200</v>
      </c>
    </row>
    <row r="9" spans="1:30" ht="11.25" customHeight="1">
      <c r="A9" s="78">
        <v>7</v>
      </c>
      <c r="B9" s="115">
        <v>4.5</v>
      </c>
      <c r="C9" s="115">
        <v>6.5</v>
      </c>
      <c r="D9" s="115">
        <v>6.1</v>
      </c>
      <c r="E9" s="115">
        <v>6.3</v>
      </c>
      <c r="F9" s="115">
        <v>3.9</v>
      </c>
      <c r="G9" s="115">
        <v>4</v>
      </c>
      <c r="H9" s="115">
        <v>5.9</v>
      </c>
      <c r="I9" s="115">
        <v>8.1</v>
      </c>
      <c r="J9" s="115">
        <v>12</v>
      </c>
      <c r="K9" s="115">
        <v>13.1</v>
      </c>
      <c r="L9" s="115">
        <v>15.1</v>
      </c>
      <c r="M9" s="115">
        <v>16.6</v>
      </c>
      <c r="N9" s="115">
        <v>15.9</v>
      </c>
      <c r="O9" s="115">
        <v>15.7</v>
      </c>
      <c r="P9" s="115">
        <v>15.3</v>
      </c>
      <c r="Q9" s="115">
        <v>12.7</v>
      </c>
      <c r="R9" s="115">
        <v>10.3</v>
      </c>
      <c r="S9" s="115">
        <v>9.5</v>
      </c>
      <c r="T9" s="115">
        <v>8.7</v>
      </c>
      <c r="U9" s="115">
        <v>8.8</v>
      </c>
      <c r="V9" s="115">
        <v>8.9</v>
      </c>
      <c r="W9" s="115">
        <v>9</v>
      </c>
      <c r="X9" s="115">
        <v>7.5</v>
      </c>
      <c r="Y9" s="115">
        <v>7.8</v>
      </c>
      <c r="Z9" s="116">
        <f t="shared" si="0"/>
        <v>9.675</v>
      </c>
      <c r="AA9" s="117">
        <v>16.7</v>
      </c>
      <c r="AB9" s="118" t="s">
        <v>484</v>
      </c>
      <c r="AC9" s="117">
        <v>3.4</v>
      </c>
      <c r="AD9" s="118" t="s">
        <v>502</v>
      </c>
    </row>
    <row r="10" spans="1:30" ht="11.25" customHeight="1">
      <c r="A10" s="78">
        <v>8</v>
      </c>
      <c r="B10" s="115">
        <v>8.2</v>
      </c>
      <c r="C10" s="115">
        <v>7.3</v>
      </c>
      <c r="D10" s="115">
        <v>7.3</v>
      </c>
      <c r="E10" s="115">
        <v>6.7</v>
      </c>
      <c r="F10" s="115">
        <v>6.5</v>
      </c>
      <c r="G10" s="115">
        <v>6.8</v>
      </c>
      <c r="H10" s="115">
        <v>6.8</v>
      </c>
      <c r="I10" s="115">
        <v>9.3</v>
      </c>
      <c r="J10" s="115">
        <v>13.2</v>
      </c>
      <c r="K10" s="115">
        <v>14.6</v>
      </c>
      <c r="L10" s="115">
        <v>14.9</v>
      </c>
      <c r="M10" s="115">
        <v>14.7</v>
      </c>
      <c r="N10" s="115">
        <v>14.7</v>
      </c>
      <c r="O10" s="115">
        <v>13.6</v>
      </c>
      <c r="P10" s="115">
        <v>12.8</v>
      </c>
      <c r="Q10" s="115">
        <v>10.9</v>
      </c>
      <c r="R10" s="115">
        <v>9.3</v>
      </c>
      <c r="S10" s="115">
        <v>7.3</v>
      </c>
      <c r="T10" s="115">
        <v>7.7</v>
      </c>
      <c r="U10" s="115">
        <v>8</v>
      </c>
      <c r="V10" s="115">
        <v>7.9</v>
      </c>
      <c r="W10" s="115">
        <v>7.7</v>
      </c>
      <c r="X10" s="115">
        <v>7.5</v>
      </c>
      <c r="Y10" s="115">
        <v>7.4</v>
      </c>
      <c r="Z10" s="116">
        <f t="shared" si="0"/>
        <v>9.629166666666668</v>
      </c>
      <c r="AA10" s="117">
        <v>15.2</v>
      </c>
      <c r="AB10" s="118" t="s">
        <v>485</v>
      </c>
      <c r="AC10" s="117">
        <v>6</v>
      </c>
      <c r="AD10" s="118" t="s">
        <v>503</v>
      </c>
    </row>
    <row r="11" spans="1:30" ht="11.25" customHeight="1">
      <c r="A11" s="78">
        <v>9</v>
      </c>
      <c r="B11" s="115">
        <v>7.3</v>
      </c>
      <c r="C11" s="115">
        <v>7.1</v>
      </c>
      <c r="D11" s="115">
        <v>6.9</v>
      </c>
      <c r="E11" s="115">
        <v>6.7</v>
      </c>
      <c r="F11" s="115">
        <v>6.7</v>
      </c>
      <c r="G11" s="115">
        <v>6.3</v>
      </c>
      <c r="H11" s="115">
        <v>6</v>
      </c>
      <c r="I11" s="115">
        <v>6.6</v>
      </c>
      <c r="J11" s="115">
        <v>7.7</v>
      </c>
      <c r="K11" s="115">
        <v>8.1</v>
      </c>
      <c r="L11" s="115">
        <v>9</v>
      </c>
      <c r="M11" s="115">
        <v>9.6</v>
      </c>
      <c r="N11" s="115">
        <v>10.4</v>
      </c>
      <c r="O11" s="115">
        <v>10.9</v>
      </c>
      <c r="P11" s="115">
        <v>10.5</v>
      </c>
      <c r="Q11" s="115">
        <v>9.4</v>
      </c>
      <c r="R11" s="115">
        <v>7.2</v>
      </c>
      <c r="S11" s="115">
        <v>7.2</v>
      </c>
      <c r="T11" s="115">
        <v>7.3</v>
      </c>
      <c r="U11" s="115">
        <v>6.8</v>
      </c>
      <c r="V11" s="115">
        <v>6.4</v>
      </c>
      <c r="W11" s="115">
        <v>5.5</v>
      </c>
      <c r="X11" s="115">
        <v>6.1</v>
      </c>
      <c r="Y11" s="115">
        <v>6</v>
      </c>
      <c r="Z11" s="116">
        <f t="shared" si="0"/>
        <v>7.570833333333333</v>
      </c>
      <c r="AA11" s="117">
        <v>11.3</v>
      </c>
      <c r="AB11" s="118" t="s">
        <v>111</v>
      </c>
      <c r="AC11" s="117">
        <v>5.4</v>
      </c>
      <c r="AD11" s="118" t="s">
        <v>504</v>
      </c>
    </row>
    <row r="12" spans="1:30" ht="11.25" customHeight="1">
      <c r="A12" s="128">
        <v>10</v>
      </c>
      <c r="B12" s="129">
        <v>6.4</v>
      </c>
      <c r="C12" s="129">
        <v>6.7</v>
      </c>
      <c r="D12" s="129">
        <v>7</v>
      </c>
      <c r="E12" s="129">
        <v>7.3</v>
      </c>
      <c r="F12" s="129">
        <v>7.8</v>
      </c>
      <c r="G12" s="129">
        <v>7</v>
      </c>
      <c r="H12" s="129">
        <v>7</v>
      </c>
      <c r="I12" s="129">
        <v>7.1</v>
      </c>
      <c r="J12" s="129">
        <v>7.9</v>
      </c>
      <c r="K12" s="129">
        <v>8.3</v>
      </c>
      <c r="L12" s="129">
        <v>8.2</v>
      </c>
      <c r="M12" s="129">
        <v>8.4</v>
      </c>
      <c r="N12" s="129">
        <v>8.5</v>
      </c>
      <c r="O12" s="129">
        <v>9.4</v>
      </c>
      <c r="P12" s="129">
        <v>9.9</v>
      </c>
      <c r="Q12" s="129">
        <v>9.4</v>
      </c>
      <c r="R12" s="129">
        <v>8.9</v>
      </c>
      <c r="S12" s="129">
        <v>8.1</v>
      </c>
      <c r="T12" s="129">
        <v>7</v>
      </c>
      <c r="U12" s="129">
        <v>6.1</v>
      </c>
      <c r="V12" s="129">
        <v>6</v>
      </c>
      <c r="W12" s="129">
        <v>5.9</v>
      </c>
      <c r="X12" s="129">
        <v>5.7</v>
      </c>
      <c r="Y12" s="129">
        <v>5.2</v>
      </c>
      <c r="Z12" s="130">
        <f t="shared" si="0"/>
        <v>7.466666666666666</v>
      </c>
      <c r="AA12" s="131">
        <v>9.9</v>
      </c>
      <c r="AB12" s="132" t="s">
        <v>486</v>
      </c>
      <c r="AC12" s="131">
        <v>5.2</v>
      </c>
      <c r="AD12" s="132" t="s">
        <v>98</v>
      </c>
    </row>
    <row r="13" spans="1:30" ht="11.25" customHeight="1">
      <c r="A13" s="78">
        <v>11</v>
      </c>
      <c r="B13" s="115">
        <v>5.6</v>
      </c>
      <c r="C13" s="115">
        <v>5.2</v>
      </c>
      <c r="D13" s="115">
        <v>4.7</v>
      </c>
      <c r="E13" s="115">
        <v>4.9</v>
      </c>
      <c r="F13" s="115">
        <v>4.6</v>
      </c>
      <c r="G13" s="115">
        <v>4</v>
      </c>
      <c r="H13" s="115">
        <v>4.9</v>
      </c>
      <c r="I13" s="115">
        <v>8</v>
      </c>
      <c r="J13" s="115">
        <v>11.4</v>
      </c>
      <c r="K13" s="115">
        <v>12.7</v>
      </c>
      <c r="L13" s="115">
        <v>12.9</v>
      </c>
      <c r="M13" s="115">
        <v>13.2</v>
      </c>
      <c r="N13" s="115">
        <v>13.2</v>
      </c>
      <c r="O13" s="115">
        <v>13.2</v>
      </c>
      <c r="P13" s="115">
        <v>12.4</v>
      </c>
      <c r="Q13" s="115">
        <v>12</v>
      </c>
      <c r="R13" s="115">
        <v>10.8</v>
      </c>
      <c r="S13" s="115">
        <v>10</v>
      </c>
      <c r="T13" s="115">
        <v>9.8</v>
      </c>
      <c r="U13" s="115">
        <v>9.1</v>
      </c>
      <c r="V13" s="115">
        <v>9.2</v>
      </c>
      <c r="W13" s="115">
        <v>9</v>
      </c>
      <c r="X13" s="115">
        <v>8.1</v>
      </c>
      <c r="Y13" s="115">
        <v>8.5</v>
      </c>
      <c r="Z13" s="116">
        <f t="shared" si="0"/>
        <v>9.058333333333334</v>
      </c>
      <c r="AA13" s="117">
        <v>13.8</v>
      </c>
      <c r="AB13" s="118" t="s">
        <v>487</v>
      </c>
      <c r="AC13" s="117">
        <v>3.9</v>
      </c>
      <c r="AD13" s="118" t="s">
        <v>407</v>
      </c>
    </row>
    <row r="14" spans="1:30" ht="11.25" customHeight="1">
      <c r="A14" s="78">
        <v>12</v>
      </c>
      <c r="B14" s="115">
        <v>8.5</v>
      </c>
      <c r="C14" s="115">
        <v>8.6</v>
      </c>
      <c r="D14" s="115">
        <v>8.9</v>
      </c>
      <c r="E14" s="115">
        <v>8.2</v>
      </c>
      <c r="F14" s="115">
        <v>8.4</v>
      </c>
      <c r="G14" s="115">
        <v>9.1</v>
      </c>
      <c r="H14" s="115">
        <v>10.8</v>
      </c>
      <c r="I14" s="115">
        <v>10.3</v>
      </c>
      <c r="J14" s="115">
        <v>11.6</v>
      </c>
      <c r="K14" s="115">
        <v>14.1</v>
      </c>
      <c r="L14" s="115">
        <v>14.9</v>
      </c>
      <c r="M14" s="115">
        <v>14.7</v>
      </c>
      <c r="N14" s="115">
        <v>14.7</v>
      </c>
      <c r="O14" s="115">
        <v>13.9</v>
      </c>
      <c r="P14" s="115">
        <v>12.2</v>
      </c>
      <c r="Q14" s="115">
        <v>11.4</v>
      </c>
      <c r="R14" s="115">
        <v>10.3</v>
      </c>
      <c r="S14" s="115">
        <v>9.5</v>
      </c>
      <c r="T14" s="115">
        <v>9.1</v>
      </c>
      <c r="U14" s="115">
        <v>8.6</v>
      </c>
      <c r="V14" s="115">
        <v>8.8</v>
      </c>
      <c r="W14" s="115">
        <v>8.8</v>
      </c>
      <c r="X14" s="115">
        <v>7.8</v>
      </c>
      <c r="Y14" s="115">
        <v>6</v>
      </c>
      <c r="Z14" s="116">
        <f t="shared" si="0"/>
        <v>10.383333333333335</v>
      </c>
      <c r="AA14" s="117">
        <v>15.2</v>
      </c>
      <c r="AB14" s="118" t="s">
        <v>58</v>
      </c>
      <c r="AC14" s="117">
        <v>5.9</v>
      </c>
      <c r="AD14" s="118" t="s">
        <v>154</v>
      </c>
    </row>
    <row r="15" spans="1:30" ht="11.25" customHeight="1">
      <c r="A15" s="78">
        <v>13</v>
      </c>
      <c r="B15" s="115">
        <v>5.3</v>
      </c>
      <c r="C15" s="115">
        <v>6.1</v>
      </c>
      <c r="D15" s="115">
        <v>6.1</v>
      </c>
      <c r="E15" s="115">
        <v>5.3</v>
      </c>
      <c r="F15" s="115">
        <v>4.4</v>
      </c>
      <c r="G15" s="115">
        <v>4.7</v>
      </c>
      <c r="H15" s="115">
        <v>4.5</v>
      </c>
      <c r="I15" s="115">
        <v>7</v>
      </c>
      <c r="J15" s="115">
        <v>10.1</v>
      </c>
      <c r="K15" s="115">
        <v>11.7</v>
      </c>
      <c r="L15" s="115">
        <v>12.7</v>
      </c>
      <c r="M15" s="115">
        <v>13.8</v>
      </c>
      <c r="N15" s="115">
        <v>13.9</v>
      </c>
      <c r="O15" s="115">
        <v>8.9</v>
      </c>
      <c r="P15" s="115">
        <v>7.6</v>
      </c>
      <c r="Q15" s="115">
        <v>7.2</v>
      </c>
      <c r="R15" s="115">
        <v>6.1</v>
      </c>
      <c r="S15" s="115">
        <v>5.2</v>
      </c>
      <c r="T15" s="115">
        <v>4.4</v>
      </c>
      <c r="U15" s="115">
        <v>4</v>
      </c>
      <c r="V15" s="115">
        <v>4</v>
      </c>
      <c r="W15" s="115">
        <v>3.9</v>
      </c>
      <c r="X15" s="115">
        <v>3.8</v>
      </c>
      <c r="Y15" s="115">
        <v>4.9</v>
      </c>
      <c r="Z15" s="116">
        <f t="shared" si="0"/>
        <v>6.900000000000001</v>
      </c>
      <c r="AA15" s="117">
        <v>14.4</v>
      </c>
      <c r="AB15" s="118" t="s">
        <v>427</v>
      </c>
      <c r="AC15" s="117">
        <v>3.7</v>
      </c>
      <c r="AD15" s="118" t="s">
        <v>505</v>
      </c>
    </row>
    <row r="16" spans="1:30" ht="11.25" customHeight="1">
      <c r="A16" s="78">
        <v>14</v>
      </c>
      <c r="B16" s="115">
        <v>5.2</v>
      </c>
      <c r="C16" s="115">
        <v>5.8</v>
      </c>
      <c r="D16" s="115">
        <v>6.9</v>
      </c>
      <c r="E16" s="115">
        <v>6.8</v>
      </c>
      <c r="F16" s="115">
        <v>6.3</v>
      </c>
      <c r="G16" s="115">
        <v>6.3</v>
      </c>
      <c r="H16" s="115">
        <v>6.4</v>
      </c>
      <c r="I16" s="115">
        <v>6.1</v>
      </c>
      <c r="J16" s="115">
        <v>7.7</v>
      </c>
      <c r="K16" s="115">
        <v>8.9</v>
      </c>
      <c r="L16" s="115">
        <v>8.7</v>
      </c>
      <c r="M16" s="115">
        <v>7.9</v>
      </c>
      <c r="N16" s="115">
        <v>7.6</v>
      </c>
      <c r="O16" s="115">
        <v>7.6</v>
      </c>
      <c r="P16" s="115">
        <v>7.3</v>
      </c>
      <c r="Q16" s="115">
        <v>6.4</v>
      </c>
      <c r="R16" s="115">
        <v>5.1</v>
      </c>
      <c r="S16" s="115">
        <v>3.4</v>
      </c>
      <c r="T16" s="115">
        <v>2.5</v>
      </c>
      <c r="U16" s="115">
        <v>1.9</v>
      </c>
      <c r="V16" s="115">
        <v>1.5</v>
      </c>
      <c r="W16" s="115">
        <v>0.5</v>
      </c>
      <c r="X16" s="115">
        <v>-0.1</v>
      </c>
      <c r="Y16" s="115">
        <v>-0.1</v>
      </c>
      <c r="Z16" s="116">
        <f t="shared" si="0"/>
        <v>5.275000000000001</v>
      </c>
      <c r="AA16" s="117">
        <v>9.2</v>
      </c>
      <c r="AB16" s="118" t="s">
        <v>274</v>
      </c>
      <c r="AC16" s="117">
        <v>-0.3</v>
      </c>
      <c r="AD16" s="118" t="s">
        <v>506</v>
      </c>
    </row>
    <row r="17" spans="1:30" ht="11.25" customHeight="1">
      <c r="A17" s="78">
        <v>15</v>
      </c>
      <c r="B17" s="115">
        <v>-0.4</v>
      </c>
      <c r="C17" s="115">
        <v>-0.2</v>
      </c>
      <c r="D17" s="115">
        <v>-0.6</v>
      </c>
      <c r="E17" s="115">
        <v>-0.4</v>
      </c>
      <c r="F17" s="115">
        <v>-0.6</v>
      </c>
      <c r="G17" s="115">
        <v>-1.1</v>
      </c>
      <c r="H17" s="115">
        <v>-0.8</v>
      </c>
      <c r="I17" s="115">
        <v>2.9</v>
      </c>
      <c r="J17" s="115">
        <v>6</v>
      </c>
      <c r="K17" s="115">
        <v>7.4</v>
      </c>
      <c r="L17" s="115">
        <v>8.5</v>
      </c>
      <c r="M17" s="115">
        <v>8.6</v>
      </c>
      <c r="N17" s="115">
        <v>8.2</v>
      </c>
      <c r="O17" s="115">
        <v>8.3</v>
      </c>
      <c r="P17" s="115">
        <v>6.6</v>
      </c>
      <c r="Q17" s="115">
        <v>5.4</v>
      </c>
      <c r="R17" s="115">
        <v>3.6</v>
      </c>
      <c r="S17" s="115">
        <v>2.6</v>
      </c>
      <c r="T17" s="115">
        <v>2.3</v>
      </c>
      <c r="U17" s="115">
        <v>2.1</v>
      </c>
      <c r="V17" s="115">
        <v>2.5</v>
      </c>
      <c r="W17" s="115">
        <v>2.6</v>
      </c>
      <c r="X17" s="115">
        <v>2.6</v>
      </c>
      <c r="Y17" s="115">
        <v>2.1</v>
      </c>
      <c r="Z17" s="116">
        <f t="shared" si="0"/>
        <v>3.2583333333333324</v>
      </c>
      <c r="AA17" s="117">
        <v>9.5</v>
      </c>
      <c r="AB17" s="118" t="s">
        <v>201</v>
      </c>
      <c r="AC17" s="117">
        <v>-1.6</v>
      </c>
      <c r="AD17" s="118" t="s">
        <v>507</v>
      </c>
    </row>
    <row r="18" spans="1:30" ht="11.25" customHeight="1">
      <c r="A18" s="78">
        <v>16</v>
      </c>
      <c r="B18" s="115">
        <v>2.5</v>
      </c>
      <c r="C18" s="115">
        <v>2</v>
      </c>
      <c r="D18" s="115">
        <v>0.6</v>
      </c>
      <c r="E18" s="115">
        <v>1.2</v>
      </c>
      <c r="F18" s="115">
        <v>0.1</v>
      </c>
      <c r="G18" s="115">
        <v>0.6</v>
      </c>
      <c r="H18" s="115">
        <v>0.5</v>
      </c>
      <c r="I18" s="115">
        <v>2.7</v>
      </c>
      <c r="J18" s="115">
        <v>4.3</v>
      </c>
      <c r="K18" s="115">
        <v>5.5</v>
      </c>
      <c r="L18" s="115">
        <v>6.3</v>
      </c>
      <c r="M18" s="115">
        <v>5.7</v>
      </c>
      <c r="N18" s="115">
        <v>5.7</v>
      </c>
      <c r="O18" s="115">
        <v>5.5</v>
      </c>
      <c r="P18" s="115">
        <v>4</v>
      </c>
      <c r="Q18" s="115">
        <v>3.9</v>
      </c>
      <c r="R18" s="115">
        <v>2.6</v>
      </c>
      <c r="S18" s="115">
        <v>2.6</v>
      </c>
      <c r="T18" s="115">
        <v>2.3</v>
      </c>
      <c r="U18" s="115">
        <v>1.5</v>
      </c>
      <c r="V18" s="115">
        <v>1.1</v>
      </c>
      <c r="W18" s="115">
        <v>0.8</v>
      </c>
      <c r="X18" s="115">
        <v>0.2</v>
      </c>
      <c r="Y18" s="115">
        <v>0.7</v>
      </c>
      <c r="Z18" s="116">
        <f t="shared" si="0"/>
        <v>2.6208333333333336</v>
      </c>
      <c r="AA18" s="117">
        <v>7.2</v>
      </c>
      <c r="AB18" s="118" t="s">
        <v>488</v>
      </c>
      <c r="AC18" s="117">
        <v>-1</v>
      </c>
      <c r="AD18" s="118" t="s">
        <v>500</v>
      </c>
    </row>
    <row r="19" spans="1:30" ht="11.25" customHeight="1">
      <c r="A19" s="78">
        <v>17</v>
      </c>
      <c r="B19" s="115">
        <v>0.4</v>
      </c>
      <c r="C19" s="115">
        <v>0</v>
      </c>
      <c r="D19" s="115">
        <v>-0.7</v>
      </c>
      <c r="E19" s="115">
        <v>-1.6</v>
      </c>
      <c r="F19" s="115">
        <v>0.3</v>
      </c>
      <c r="G19" s="115">
        <v>0.1</v>
      </c>
      <c r="H19" s="115">
        <v>-0.2</v>
      </c>
      <c r="I19" s="115">
        <v>1.6</v>
      </c>
      <c r="J19" s="115">
        <v>3.4</v>
      </c>
      <c r="K19" s="115">
        <v>4.6</v>
      </c>
      <c r="L19" s="115">
        <v>4.6</v>
      </c>
      <c r="M19" s="115">
        <v>5.6</v>
      </c>
      <c r="N19" s="115">
        <v>5.6</v>
      </c>
      <c r="O19" s="115">
        <v>5.1</v>
      </c>
      <c r="P19" s="115">
        <v>5.2</v>
      </c>
      <c r="Q19" s="115">
        <v>4.2</v>
      </c>
      <c r="R19" s="115">
        <v>2.5</v>
      </c>
      <c r="S19" s="115">
        <v>0.6</v>
      </c>
      <c r="T19" s="115">
        <v>0.3</v>
      </c>
      <c r="U19" s="115">
        <v>1.2</v>
      </c>
      <c r="V19" s="115">
        <v>-0.1</v>
      </c>
      <c r="W19" s="115">
        <v>-0.1</v>
      </c>
      <c r="X19" s="115">
        <v>0.4</v>
      </c>
      <c r="Y19" s="115">
        <v>0.8</v>
      </c>
      <c r="Z19" s="116">
        <f t="shared" si="0"/>
        <v>1.8250000000000002</v>
      </c>
      <c r="AA19" s="117">
        <v>6.2</v>
      </c>
      <c r="AB19" s="118" t="s">
        <v>489</v>
      </c>
      <c r="AC19" s="117">
        <v>-1.7</v>
      </c>
      <c r="AD19" s="118" t="s">
        <v>327</v>
      </c>
    </row>
    <row r="20" spans="1:30" ht="11.25" customHeight="1">
      <c r="A20" s="78">
        <v>18</v>
      </c>
      <c r="B20" s="115">
        <v>1</v>
      </c>
      <c r="C20" s="115">
        <v>1.3</v>
      </c>
      <c r="D20" s="115">
        <v>0</v>
      </c>
      <c r="E20" s="115">
        <v>-1.1</v>
      </c>
      <c r="F20" s="115">
        <v>-1.1</v>
      </c>
      <c r="G20" s="115">
        <v>-0.3</v>
      </c>
      <c r="H20" s="115">
        <v>0.2</v>
      </c>
      <c r="I20" s="115">
        <v>2.4</v>
      </c>
      <c r="J20" s="115">
        <v>6.4</v>
      </c>
      <c r="K20" s="115">
        <v>7.5</v>
      </c>
      <c r="L20" s="115">
        <v>8</v>
      </c>
      <c r="M20" s="115">
        <v>9.3</v>
      </c>
      <c r="N20" s="115">
        <v>10.6</v>
      </c>
      <c r="O20" s="115">
        <v>10.5</v>
      </c>
      <c r="P20" s="115">
        <v>10.3</v>
      </c>
      <c r="Q20" s="115">
        <v>9</v>
      </c>
      <c r="R20" s="115">
        <v>5.5</v>
      </c>
      <c r="S20" s="115">
        <v>4.7</v>
      </c>
      <c r="T20" s="115">
        <v>4.1</v>
      </c>
      <c r="U20" s="115">
        <v>4.7</v>
      </c>
      <c r="V20" s="115">
        <v>5.1</v>
      </c>
      <c r="W20" s="115">
        <v>6.1</v>
      </c>
      <c r="X20" s="115">
        <v>5.9</v>
      </c>
      <c r="Y20" s="115">
        <v>5.6</v>
      </c>
      <c r="Z20" s="116">
        <f t="shared" si="0"/>
        <v>4.820833333333333</v>
      </c>
      <c r="AA20" s="117">
        <v>10.9</v>
      </c>
      <c r="AB20" s="118" t="s">
        <v>427</v>
      </c>
      <c r="AC20" s="117">
        <v>-1.7</v>
      </c>
      <c r="AD20" s="118" t="s">
        <v>244</v>
      </c>
    </row>
    <row r="21" spans="1:30" ht="11.25" customHeight="1">
      <c r="A21" s="78">
        <v>19</v>
      </c>
      <c r="B21" s="115">
        <v>5.8</v>
      </c>
      <c r="C21" s="115">
        <v>5.5</v>
      </c>
      <c r="D21" s="115">
        <v>6.7</v>
      </c>
      <c r="E21" s="115">
        <v>6</v>
      </c>
      <c r="F21" s="115">
        <v>5</v>
      </c>
      <c r="G21" s="115">
        <v>4.6</v>
      </c>
      <c r="H21" s="115">
        <v>3.7</v>
      </c>
      <c r="I21" s="115">
        <v>4.6</v>
      </c>
      <c r="J21" s="115">
        <v>5.7</v>
      </c>
      <c r="K21" s="115">
        <v>6</v>
      </c>
      <c r="L21" s="115">
        <v>7.4</v>
      </c>
      <c r="M21" s="115">
        <v>7.5</v>
      </c>
      <c r="N21" s="115">
        <v>7.9</v>
      </c>
      <c r="O21" s="115">
        <v>7</v>
      </c>
      <c r="P21" s="115">
        <v>6.5</v>
      </c>
      <c r="Q21" s="115">
        <v>5.5</v>
      </c>
      <c r="R21" s="115">
        <v>4.1</v>
      </c>
      <c r="S21" s="115">
        <v>3.2</v>
      </c>
      <c r="T21" s="115">
        <v>2.9</v>
      </c>
      <c r="U21" s="115">
        <v>2.6</v>
      </c>
      <c r="V21" s="115">
        <v>2.4</v>
      </c>
      <c r="W21" s="115">
        <v>-0.1</v>
      </c>
      <c r="X21" s="115">
        <v>-1.3</v>
      </c>
      <c r="Y21" s="115">
        <v>-0.8</v>
      </c>
      <c r="Z21" s="116">
        <f t="shared" si="0"/>
        <v>4.5166666666666675</v>
      </c>
      <c r="AA21" s="117">
        <v>8.4</v>
      </c>
      <c r="AB21" s="118" t="s">
        <v>490</v>
      </c>
      <c r="AC21" s="117">
        <v>-1.3</v>
      </c>
      <c r="AD21" s="118" t="s">
        <v>508</v>
      </c>
    </row>
    <row r="22" spans="1:30" ht="11.25" customHeight="1">
      <c r="A22" s="128">
        <v>20</v>
      </c>
      <c r="B22" s="129">
        <v>-0.9</v>
      </c>
      <c r="C22" s="129">
        <v>-0.4</v>
      </c>
      <c r="D22" s="129">
        <v>0.3</v>
      </c>
      <c r="E22" s="129">
        <v>-0.5</v>
      </c>
      <c r="F22" s="129">
        <v>-1.5</v>
      </c>
      <c r="G22" s="129">
        <v>-2.5</v>
      </c>
      <c r="H22" s="129">
        <v>-3.2</v>
      </c>
      <c r="I22" s="129">
        <v>-1</v>
      </c>
      <c r="J22" s="129">
        <v>3.8</v>
      </c>
      <c r="K22" s="129">
        <v>4.6</v>
      </c>
      <c r="L22" s="129">
        <v>5.2</v>
      </c>
      <c r="M22" s="129">
        <v>5.6</v>
      </c>
      <c r="N22" s="129">
        <v>6.2</v>
      </c>
      <c r="O22" s="129">
        <v>5.9</v>
      </c>
      <c r="P22" s="129">
        <v>5.5</v>
      </c>
      <c r="Q22" s="129">
        <v>4.3</v>
      </c>
      <c r="R22" s="129">
        <v>2.8</v>
      </c>
      <c r="S22" s="129">
        <v>1.4</v>
      </c>
      <c r="T22" s="129">
        <v>-0.4</v>
      </c>
      <c r="U22" s="129">
        <v>-1</v>
      </c>
      <c r="V22" s="129">
        <v>-1</v>
      </c>
      <c r="W22" s="129">
        <v>-1.7</v>
      </c>
      <c r="X22" s="129">
        <v>-1.6</v>
      </c>
      <c r="Y22" s="129">
        <v>-1.8</v>
      </c>
      <c r="Z22" s="130">
        <f t="shared" si="0"/>
        <v>1.1708333333333334</v>
      </c>
      <c r="AA22" s="131">
        <v>6.5</v>
      </c>
      <c r="AB22" s="132" t="s">
        <v>491</v>
      </c>
      <c r="AC22" s="131">
        <v>-3.4</v>
      </c>
      <c r="AD22" s="132" t="s">
        <v>105</v>
      </c>
    </row>
    <row r="23" spans="1:30" ht="11.25" customHeight="1">
      <c r="A23" s="78">
        <v>21</v>
      </c>
      <c r="B23" s="115">
        <v>-2.1</v>
      </c>
      <c r="C23" s="115">
        <v>-1.8</v>
      </c>
      <c r="D23" s="115">
        <v>-1.5</v>
      </c>
      <c r="E23" s="115">
        <v>-1.4</v>
      </c>
      <c r="F23" s="115">
        <v>-2.5</v>
      </c>
      <c r="G23" s="115">
        <v>-2.7</v>
      </c>
      <c r="H23" s="115">
        <v>-2.2</v>
      </c>
      <c r="I23" s="115">
        <v>1.2</v>
      </c>
      <c r="J23" s="115">
        <v>4.3</v>
      </c>
      <c r="K23" s="115">
        <v>6.7</v>
      </c>
      <c r="L23" s="115">
        <v>7.6</v>
      </c>
      <c r="M23" s="115">
        <v>8.3</v>
      </c>
      <c r="N23" s="115">
        <v>7.5</v>
      </c>
      <c r="O23" s="115">
        <v>8</v>
      </c>
      <c r="P23" s="115">
        <v>7.5</v>
      </c>
      <c r="Q23" s="115">
        <v>6.8</v>
      </c>
      <c r="R23" s="115">
        <v>4.1</v>
      </c>
      <c r="S23" s="115">
        <v>2.4</v>
      </c>
      <c r="T23" s="115">
        <v>2.1</v>
      </c>
      <c r="U23" s="115">
        <v>1</v>
      </c>
      <c r="V23" s="115">
        <v>2.5</v>
      </c>
      <c r="W23" s="115">
        <v>1.5</v>
      </c>
      <c r="X23" s="115">
        <v>1.2</v>
      </c>
      <c r="Y23" s="115">
        <v>1.5</v>
      </c>
      <c r="Z23" s="116">
        <f t="shared" si="0"/>
        <v>2.5000000000000004</v>
      </c>
      <c r="AA23" s="117">
        <v>8.5</v>
      </c>
      <c r="AB23" s="118" t="s">
        <v>161</v>
      </c>
      <c r="AC23" s="117">
        <v>-3.2</v>
      </c>
      <c r="AD23" s="118" t="s">
        <v>196</v>
      </c>
    </row>
    <row r="24" spans="1:30" ht="11.25" customHeight="1">
      <c r="A24" s="78">
        <v>22</v>
      </c>
      <c r="B24" s="115">
        <v>3.5</v>
      </c>
      <c r="C24" s="115">
        <v>3.1</v>
      </c>
      <c r="D24" s="115">
        <v>3.1</v>
      </c>
      <c r="E24" s="115">
        <v>2.7</v>
      </c>
      <c r="F24" s="115">
        <v>3.3</v>
      </c>
      <c r="G24" s="115">
        <v>2.2</v>
      </c>
      <c r="H24" s="115">
        <v>1.4</v>
      </c>
      <c r="I24" s="115">
        <v>3.5</v>
      </c>
      <c r="J24" s="115">
        <v>8.2</v>
      </c>
      <c r="K24" s="115">
        <v>9.6</v>
      </c>
      <c r="L24" s="115">
        <v>11.2</v>
      </c>
      <c r="M24" s="115">
        <v>13</v>
      </c>
      <c r="N24" s="115">
        <v>13.1</v>
      </c>
      <c r="O24" s="115">
        <v>13</v>
      </c>
      <c r="P24" s="115">
        <v>12.4</v>
      </c>
      <c r="Q24" s="115">
        <v>10.3</v>
      </c>
      <c r="R24" s="115">
        <v>7.9</v>
      </c>
      <c r="S24" s="115">
        <v>7.7</v>
      </c>
      <c r="T24" s="115">
        <v>5.4</v>
      </c>
      <c r="U24" s="115">
        <v>5.5</v>
      </c>
      <c r="V24" s="115">
        <v>4.3</v>
      </c>
      <c r="W24" s="115">
        <v>4.3</v>
      </c>
      <c r="X24" s="115">
        <v>4.7</v>
      </c>
      <c r="Y24" s="115">
        <v>3.5</v>
      </c>
      <c r="Z24" s="116">
        <f t="shared" si="0"/>
        <v>6.5375000000000005</v>
      </c>
      <c r="AA24" s="117">
        <v>13.3</v>
      </c>
      <c r="AB24" s="118" t="s">
        <v>320</v>
      </c>
      <c r="AC24" s="117">
        <v>0.9</v>
      </c>
      <c r="AD24" s="118" t="s">
        <v>509</v>
      </c>
    </row>
    <row r="25" spans="1:30" ht="11.25" customHeight="1">
      <c r="A25" s="78">
        <v>23</v>
      </c>
      <c r="B25" s="115">
        <v>3</v>
      </c>
      <c r="C25" s="115">
        <v>2.3</v>
      </c>
      <c r="D25" s="115">
        <v>2</v>
      </c>
      <c r="E25" s="115">
        <v>1.9</v>
      </c>
      <c r="F25" s="115">
        <v>1.6</v>
      </c>
      <c r="G25" s="115">
        <v>1.8</v>
      </c>
      <c r="H25" s="115">
        <v>1.9</v>
      </c>
      <c r="I25" s="115">
        <v>4.2</v>
      </c>
      <c r="J25" s="115">
        <v>7.5</v>
      </c>
      <c r="K25" s="115">
        <v>11</v>
      </c>
      <c r="L25" s="115">
        <v>11.1</v>
      </c>
      <c r="M25" s="115">
        <v>11.6</v>
      </c>
      <c r="N25" s="115">
        <v>13.4</v>
      </c>
      <c r="O25" s="115">
        <v>12.9</v>
      </c>
      <c r="P25" s="115">
        <v>13</v>
      </c>
      <c r="Q25" s="115">
        <v>11</v>
      </c>
      <c r="R25" s="115">
        <v>7.1</v>
      </c>
      <c r="S25" s="115">
        <v>7.3</v>
      </c>
      <c r="T25" s="115">
        <v>5.7</v>
      </c>
      <c r="U25" s="115">
        <v>5.3</v>
      </c>
      <c r="V25" s="115">
        <v>6.2</v>
      </c>
      <c r="W25" s="115">
        <v>6.5</v>
      </c>
      <c r="X25" s="115">
        <v>6.7</v>
      </c>
      <c r="Y25" s="115">
        <v>7</v>
      </c>
      <c r="Z25" s="116">
        <f t="shared" si="0"/>
        <v>6.75</v>
      </c>
      <c r="AA25" s="117">
        <v>13.6</v>
      </c>
      <c r="AB25" s="118" t="s">
        <v>492</v>
      </c>
      <c r="AC25" s="117">
        <v>1.1</v>
      </c>
      <c r="AD25" s="118" t="s">
        <v>364</v>
      </c>
    </row>
    <row r="26" spans="1:30" ht="11.25" customHeight="1">
      <c r="A26" s="78">
        <v>24</v>
      </c>
      <c r="B26" s="115">
        <v>7.2</v>
      </c>
      <c r="C26" s="115">
        <v>6.5</v>
      </c>
      <c r="D26" s="115">
        <v>6.8</v>
      </c>
      <c r="E26" s="115">
        <v>5.8</v>
      </c>
      <c r="F26" s="115">
        <v>5.1</v>
      </c>
      <c r="G26" s="115">
        <v>5.1</v>
      </c>
      <c r="H26" s="115">
        <v>5.1</v>
      </c>
      <c r="I26" s="115">
        <v>6.1</v>
      </c>
      <c r="J26" s="115">
        <v>9.9</v>
      </c>
      <c r="K26" s="115">
        <v>12.1</v>
      </c>
      <c r="L26" s="115">
        <v>13.1</v>
      </c>
      <c r="M26" s="115">
        <v>13.5</v>
      </c>
      <c r="N26" s="115">
        <v>12.5</v>
      </c>
      <c r="O26" s="115">
        <v>12.8</v>
      </c>
      <c r="P26" s="115">
        <v>11.8</v>
      </c>
      <c r="Q26" s="115">
        <v>11</v>
      </c>
      <c r="R26" s="115">
        <v>10.6</v>
      </c>
      <c r="S26" s="115">
        <v>10.5</v>
      </c>
      <c r="T26" s="115">
        <v>10.9</v>
      </c>
      <c r="U26" s="115">
        <v>10.1</v>
      </c>
      <c r="V26" s="115">
        <v>11.2</v>
      </c>
      <c r="W26" s="115">
        <v>11.2</v>
      </c>
      <c r="X26" s="115">
        <v>9.3</v>
      </c>
      <c r="Y26" s="115">
        <v>7.2</v>
      </c>
      <c r="Z26" s="116">
        <f t="shared" si="0"/>
        <v>9.391666666666666</v>
      </c>
      <c r="AA26" s="117">
        <v>13.5</v>
      </c>
      <c r="AB26" s="118" t="s">
        <v>493</v>
      </c>
      <c r="AC26" s="117">
        <v>4.8</v>
      </c>
      <c r="AD26" s="118" t="s">
        <v>510</v>
      </c>
    </row>
    <row r="27" spans="1:30" ht="11.25" customHeight="1">
      <c r="A27" s="78">
        <v>25</v>
      </c>
      <c r="B27" s="115">
        <v>6.9</v>
      </c>
      <c r="C27" s="115">
        <v>6.6</v>
      </c>
      <c r="D27" s="115">
        <v>6.6</v>
      </c>
      <c r="E27" s="115">
        <v>6.2</v>
      </c>
      <c r="F27" s="115">
        <v>6.5</v>
      </c>
      <c r="G27" s="115">
        <v>8.3</v>
      </c>
      <c r="H27" s="115">
        <v>7</v>
      </c>
      <c r="I27" s="115">
        <v>6.9</v>
      </c>
      <c r="J27" s="115">
        <v>7.8</v>
      </c>
      <c r="K27" s="115">
        <v>9.9</v>
      </c>
      <c r="L27" s="115">
        <v>10.5</v>
      </c>
      <c r="M27" s="115">
        <v>10.2</v>
      </c>
      <c r="N27" s="115">
        <v>10.7</v>
      </c>
      <c r="O27" s="115">
        <v>10.1</v>
      </c>
      <c r="P27" s="115">
        <v>9.5</v>
      </c>
      <c r="Q27" s="115">
        <v>7.5</v>
      </c>
      <c r="R27" s="115">
        <v>6.3</v>
      </c>
      <c r="S27" s="115">
        <v>4.4</v>
      </c>
      <c r="T27" s="115">
        <v>4.7</v>
      </c>
      <c r="U27" s="115">
        <v>5.5</v>
      </c>
      <c r="V27" s="115">
        <v>4.2</v>
      </c>
      <c r="W27" s="115">
        <v>3.3</v>
      </c>
      <c r="X27" s="115">
        <v>3.6</v>
      </c>
      <c r="Y27" s="115">
        <v>1.9</v>
      </c>
      <c r="Z27" s="116">
        <f t="shared" si="0"/>
        <v>6.879166666666666</v>
      </c>
      <c r="AA27" s="117">
        <v>11.1</v>
      </c>
      <c r="AB27" s="118" t="s">
        <v>494</v>
      </c>
      <c r="AC27" s="117">
        <v>1.7</v>
      </c>
      <c r="AD27" s="118" t="s">
        <v>190</v>
      </c>
    </row>
    <row r="28" spans="1:30" ht="11.25" customHeight="1">
      <c r="A28" s="78">
        <v>26</v>
      </c>
      <c r="B28" s="115">
        <v>1.1</v>
      </c>
      <c r="C28" s="115">
        <v>0.4</v>
      </c>
      <c r="D28" s="115">
        <v>-0.4</v>
      </c>
      <c r="E28" s="115">
        <v>-0.8</v>
      </c>
      <c r="F28" s="115">
        <v>1.6</v>
      </c>
      <c r="G28" s="115">
        <v>2.6</v>
      </c>
      <c r="H28" s="115">
        <v>2.7</v>
      </c>
      <c r="I28" s="115">
        <v>3.7</v>
      </c>
      <c r="J28" s="115">
        <v>6.6</v>
      </c>
      <c r="K28" s="115">
        <v>7.5</v>
      </c>
      <c r="L28" s="115">
        <v>9</v>
      </c>
      <c r="M28" s="115">
        <v>9.2</v>
      </c>
      <c r="N28" s="115">
        <v>9.7</v>
      </c>
      <c r="O28" s="115">
        <v>10.2</v>
      </c>
      <c r="P28" s="115">
        <v>8.9</v>
      </c>
      <c r="Q28" s="115">
        <v>8</v>
      </c>
      <c r="R28" s="115">
        <v>5.3</v>
      </c>
      <c r="S28" s="115">
        <v>3.9</v>
      </c>
      <c r="T28" s="115">
        <v>3.8</v>
      </c>
      <c r="U28" s="115">
        <v>3.4</v>
      </c>
      <c r="V28" s="115">
        <v>3.3</v>
      </c>
      <c r="W28" s="115">
        <v>3.3</v>
      </c>
      <c r="X28" s="115">
        <v>3.1</v>
      </c>
      <c r="Y28" s="115">
        <v>2.8</v>
      </c>
      <c r="Z28" s="116">
        <f t="shared" si="0"/>
        <v>4.5375000000000005</v>
      </c>
      <c r="AA28" s="117">
        <v>10.5</v>
      </c>
      <c r="AB28" s="118" t="s">
        <v>495</v>
      </c>
      <c r="AC28" s="117">
        <v>-1.2</v>
      </c>
      <c r="AD28" s="118" t="s">
        <v>511</v>
      </c>
    </row>
    <row r="29" spans="1:30" ht="11.25" customHeight="1">
      <c r="A29" s="78">
        <v>27</v>
      </c>
      <c r="B29" s="115">
        <v>2.5</v>
      </c>
      <c r="C29" s="115">
        <v>1.9</v>
      </c>
      <c r="D29" s="115">
        <v>1.9</v>
      </c>
      <c r="E29" s="115">
        <v>1.6</v>
      </c>
      <c r="F29" s="115">
        <v>2.2</v>
      </c>
      <c r="G29" s="115">
        <v>1.8</v>
      </c>
      <c r="H29" s="115">
        <v>2</v>
      </c>
      <c r="I29" s="115">
        <v>2.8</v>
      </c>
      <c r="J29" s="115">
        <v>5.8</v>
      </c>
      <c r="K29" s="115">
        <v>8.5</v>
      </c>
      <c r="L29" s="115">
        <v>9.3</v>
      </c>
      <c r="M29" s="115">
        <v>9</v>
      </c>
      <c r="N29" s="115">
        <v>8.9</v>
      </c>
      <c r="O29" s="115">
        <v>8.8</v>
      </c>
      <c r="P29" s="115">
        <v>8.3</v>
      </c>
      <c r="Q29" s="115">
        <v>8</v>
      </c>
      <c r="R29" s="115">
        <v>7.6</v>
      </c>
      <c r="S29" s="115">
        <v>6.9</v>
      </c>
      <c r="T29" s="115">
        <v>6.8</v>
      </c>
      <c r="U29" s="115">
        <v>6.7</v>
      </c>
      <c r="V29" s="115">
        <v>5.4</v>
      </c>
      <c r="W29" s="115">
        <v>5.2</v>
      </c>
      <c r="X29" s="115">
        <v>5.3</v>
      </c>
      <c r="Y29" s="115">
        <v>6</v>
      </c>
      <c r="Z29" s="116">
        <f t="shared" si="0"/>
        <v>5.55</v>
      </c>
      <c r="AA29" s="117">
        <v>9.7</v>
      </c>
      <c r="AB29" s="118" t="s">
        <v>496</v>
      </c>
      <c r="AC29" s="117">
        <v>1.3</v>
      </c>
      <c r="AD29" s="118" t="s">
        <v>512</v>
      </c>
    </row>
    <row r="30" spans="1:30" ht="11.25" customHeight="1">
      <c r="A30" s="78">
        <v>28</v>
      </c>
      <c r="B30" s="115">
        <v>6</v>
      </c>
      <c r="C30" s="115">
        <v>5.9</v>
      </c>
      <c r="D30" s="115">
        <v>5.8</v>
      </c>
      <c r="E30" s="115">
        <v>5.7</v>
      </c>
      <c r="F30" s="115">
        <v>5.3</v>
      </c>
      <c r="G30" s="115">
        <v>5</v>
      </c>
      <c r="H30" s="115">
        <v>5</v>
      </c>
      <c r="I30" s="115">
        <v>5.6</v>
      </c>
      <c r="J30" s="115">
        <v>7.8</v>
      </c>
      <c r="K30" s="115">
        <v>11.5</v>
      </c>
      <c r="L30" s="115">
        <v>13.1</v>
      </c>
      <c r="M30" s="115">
        <v>13.3</v>
      </c>
      <c r="N30" s="115">
        <v>13.4</v>
      </c>
      <c r="O30" s="115">
        <v>13.5</v>
      </c>
      <c r="P30" s="115">
        <v>13</v>
      </c>
      <c r="Q30" s="115">
        <v>10.9</v>
      </c>
      <c r="R30" s="115">
        <v>9.2</v>
      </c>
      <c r="S30" s="115">
        <v>8.1</v>
      </c>
      <c r="T30" s="115">
        <v>7.5</v>
      </c>
      <c r="U30" s="115">
        <v>6.1</v>
      </c>
      <c r="V30" s="115">
        <v>5.8</v>
      </c>
      <c r="W30" s="115">
        <v>5.1</v>
      </c>
      <c r="X30" s="115">
        <v>5.2</v>
      </c>
      <c r="Y30" s="115">
        <v>4.4</v>
      </c>
      <c r="Z30" s="116">
        <f t="shared" si="0"/>
        <v>8.008333333333333</v>
      </c>
      <c r="AA30" s="117">
        <v>14.1</v>
      </c>
      <c r="AB30" s="118" t="s">
        <v>489</v>
      </c>
      <c r="AC30" s="117">
        <v>4.2</v>
      </c>
      <c r="AD30" s="118" t="s">
        <v>190</v>
      </c>
    </row>
    <row r="31" spans="1:30" ht="11.25" customHeight="1">
      <c r="A31" s="78">
        <v>29</v>
      </c>
      <c r="B31" s="115">
        <v>4.6</v>
      </c>
      <c r="C31" s="115">
        <v>5.4</v>
      </c>
      <c r="D31" s="115">
        <v>6.5</v>
      </c>
      <c r="E31" s="115">
        <v>5</v>
      </c>
      <c r="F31" s="115">
        <v>4.4</v>
      </c>
      <c r="G31" s="115">
        <v>3.4</v>
      </c>
      <c r="H31" s="115">
        <v>3.3</v>
      </c>
      <c r="I31" s="115">
        <v>4.9</v>
      </c>
      <c r="J31" s="115">
        <v>6.9</v>
      </c>
      <c r="K31" s="115">
        <v>8.6</v>
      </c>
      <c r="L31" s="115">
        <v>11</v>
      </c>
      <c r="M31" s="115">
        <v>11</v>
      </c>
      <c r="N31" s="115">
        <v>10.4</v>
      </c>
      <c r="O31" s="115">
        <v>10.4</v>
      </c>
      <c r="P31" s="115">
        <v>10.4</v>
      </c>
      <c r="Q31" s="115">
        <v>10.5</v>
      </c>
      <c r="R31" s="115">
        <v>9.4</v>
      </c>
      <c r="S31" s="115">
        <v>9.7</v>
      </c>
      <c r="T31" s="115">
        <v>9.8</v>
      </c>
      <c r="U31" s="115">
        <v>10</v>
      </c>
      <c r="V31" s="115">
        <v>10.3</v>
      </c>
      <c r="W31" s="115">
        <v>10.8</v>
      </c>
      <c r="X31" s="115">
        <v>10.6</v>
      </c>
      <c r="Y31" s="115">
        <v>10</v>
      </c>
      <c r="Z31" s="116">
        <f t="shared" si="0"/>
        <v>8.220833333333335</v>
      </c>
      <c r="AA31" s="117">
        <v>11.2</v>
      </c>
      <c r="AB31" s="118" t="s">
        <v>227</v>
      </c>
      <c r="AC31" s="117">
        <v>2.5</v>
      </c>
      <c r="AD31" s="118" t="s">
        <v>513</v>
      </c>
    </row>
    <row r="32" spans="1:30" ht="11.25" customHeight="1">
      <c r="A32" s="78">
        <v>30</v>
      </c>
      <c r="B32" s="115">
        <v>10.2</v>
      </c>
      <c r="C32" s="115">
        <v>10.5</v>
      </c>
      <c r="D32" s="115">
        <v>11.2</v>
      </c>
      <c r="E32" s="115">
        <v>10.7</v>
      </c>
      <c r="F32" s="115">
        <v>7.1</v>
      </c>
      <c r="G32" s="115">
        <v>6.4</v>
      </c>
      <c r="H32" s="115">
        <v>6.9</v>
      </c>
      <c r="I32" s="115">
        <v>8.2</v>
      </c>
      <c r="J32" s="115">
        <v>8.2</v>
      </c>
      <c r="K32" s="115">
        <v>8.4</v>
      </c>
      <c r="L32" s="115">
        <v>8.5</v>
      </c>
      <c r="M32" s="115">
        <v>8.7</v>
      </c>
      <c r="N32" s="115">
        <v>7.9</v>
      </c>
      <c r="O32" s="115">
        <v>7.8</v>
      </c>
      <c r="P32" s="115">
        <v>8.1</v>
      </c>
      <c r="Q32" s="115">
        <v>7.3</v>
      </c>
      <c r="R32" s="115">
        <v>5.7</v>
      </c>
      <c r="S32" s="115">
        <v>5.3</v>
      </c>
      <c r="T32" s="115">
        <v>3.7</v>
      </c>
      <c r="U32" s="115">
        <v>2.8</v>
      </c>
      <c r="V32" s="115">
        <v>2.4</v>
      </c>
      <c r="W32" s="115">
        <v>2.2</v>
      </c>
      <c r="X32" s="115">
        <v>1.7</v>
      </c>
      <c r="Y32" s="115">
        <v>1.3</v>
      </c>
      <c r="Z32" s="116">
        <f t="shared" si="0"/>
        <v>6.716666666666668</v>
      </c>
      <c r="AA32" s="117">
        <v>11.3</v>
      </c>
      <c r="AB32" s="118" t="s">
        <v>497</v>
      </c>
      <c r="AC32" s="117">
        <v>1</v>
      </c>
      <c r="AD32" s="118" t="s">
        <v>514</v>
      </c>
    </row>
    <row r="33" spans="1:30" ht="11.25" customHeight="1">
      <c r="A33" s="78">
        <v>31</v>
      </c>
      <c r="B33" s="115">
        <v>1.2</v>
      </c>
      <c r="C33" s="115">
        <v>-0.7</v>
      </c>
      <c r="D33" s="115">
        <v>-0.1</v>
      </c>
      <c r="E33" s="115">
        <v>0.2</v>
      </c>
      <c r="F33" s="115">
        <v>-0.5</v>
      </c>
      <c r="G33" s="115">
        <v>-0.8</v>
      </c>
      <c r="H33" s="115">
        <v>-1.7</v>
      </c>
      <c r="I33" s="115">
        <v>0.4</v>
      </c>
      <c r="J33" s="115">
        <v>1.6</v>
      </c>
      <c r="K33" s="115">
        <v>2.2</v>
      </c>
      <c r="L33" s="115">
        <v>3.1</v>
      </c>
      <c r="M33" s="115">
        <v>4.4</v>
      </c>
      <c r="N33" s="115">
        <v>5.1</v>
      </c>
      <c r="O33" s="115">
        <v>4.7</v>
      </c>
      <c r="P33" s="115">
        <v>4.7</v>
      </c>
      <c r="Q33" s="115">
        <v>3.9</v>
      </c>
      <c r="R33" s="115">
        <v>1.7</v>
      </c>
      <c r="S33" s="115">
        <v>-0.4</v>
      </c>
      <c r="T33" s="115">
        <v>-1</v>
      </c>
      <c r="U33" s="115">
        <v>-1.5</v>
      </c>
      <c r="V33" s="115">
        <v>-2.4</v>
      </c>
      <c r="W33" s="115">
        <v>-1.6</v>
      </c>
      <c r="X33" s="115">
        <v>-2</v>
      </c>
      <c r="Y33" s="115">
        <v>-2.4</v>
      </c>
      <c r="Z33" s="116">
        <f t="shared" si="0"/>
        <v>0.7541666666666668</v>
      </c>
      <c r="AA33" s="117">
        <v>5.4</v>
      </c>
      <c r="AB33" s="118" t="s">
        <v>490</v>
      </c>
      <c r="AC33" s="117">
        <v>-2.6</v>
      </c>
      <c r="AD33" s="118" t="s">
        <v>515</v>
      </c>
    </row>
    <row r="34" spans="1:30" ht="15" customHeight="1">
      <c r="A34" s="79" t="s">
        <v>9</v>
      </c>
      <c r="B34" s="120">
        <f aca="true" t="shared" si="1" ref="B34:Y34">AVERAGE(B3:B33)</f>
        <v>4.3838709677419345</v>
      </c>
      <c r="C34" s="120">
        <f t="shared" si="1"/>
        <v>4.309677419354839</v>
      </c>
      <c r="D34" s="120">
        <f t="shared" si="1"/>
        <v>4.1903225806451605</v>
      </c>
      <c r="E34" s="120">
        <f t="shared" si="1"/>
        <v>3.8645161290322583</v>
      </c>
      <c r="F34" s="120">
        <f t="shared" si="1"/>
        <v>3.64516129032258</v>
      </c>
      <c r="G34" s="120">
        <f t="shared" si="1"/>
        <v>3.5290322580645155</v>
      </c>
      <c r="H34" s="120">
        <f t="shared" si="1"/>
        <v>3.619354838709678</v>
      </c>
      <c r="I34" s="120">
        <f t="shared" si="1"/>
        <v>5.27741935483871</v>
      </c>
      <c r="J34" s="120">
        <f t="shared" si="1"/>
        <v>7.58709677419355</v>
      </c>
      <c r="K34" s="120">
        <f t="shared" si="1"/>
        <v>8.993548387096773</v>
      </c>
      <c r="L34" s="120">
        <f t="shared" si="1"/>
        <v>9.758064516129034</v>
      </c>
      <c r="M34" s="120">
        <f t="shared" si="1"/>
        <v>10.112903225806452</v>
      </c>
      <c r="N34" s="120">
        <f t="shared" si="1"/>
        <v>10.245161290322578</v>
      </c>
      <c r="O34" s="120">
        <f t="shared" si="1"/>
        <v>9.974193548387099</v>
      </c>
      <c r="P34" s="120">
        <f t="shared" si="1"/>
        <v>9.470967741935485</v>
      </c>
      <c r="Q34" s="120">
        <f t="shared" si="1"/>
        <v>8.425806451612905</v>
      </c>
      <c r="R34" s="120">
        <f t="shared" si="1"/>
        <v>6.822580645161289</v>
      </c>
      <c r="S34" s="120">
        <f t="shared" si="1"/>
        <v>5.919354838709677</v>
      </c>
      <c r="T34" s="120">
        <f t="shared" si="1"/>
        <v>5.377419354838709</v>
      </c>
      <c r="U34" s="120">
        <f t="shared" si="1"/>
        <v>5.074193548387095</v>
      </c>
      <c r="V34" s="120">
        <f t="shared" si="1"/>
        <v>4.935483870967743</v>
      </c>
      <c r="W34" s="120">
        <f t="shared" si="1"/>
        <v>4.735483870967742</v>
      </c>
      <c r="X34" s="120">
        <f t="shared" si="1"/>
        <v>4.461290322580645</v>
      </c>
      <c r="Y34" s="120">
        <f t="shared" si="1"/>
        <v>4.1483870967741945</v>
      </c>
      <c r="Z34" s="120">
        <f>AVERAGE(B3:Y33)</f>
        <v>6.202553763440855</v>
      </c>
      <c r="AA34" s="121">
        <f>AVERAGE(AA3:AA33)</f>
        <v>11.038709677419355</v>
      </c>
      <c r="AB34" s="122"/>
      <c r="AC34" s="121">
        <f>AVERAGE(AC3:AC33)</f>
        <v>1.7483870967741935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16.7</v>
      </c>
      <c r="C46" s="105">
        <v>31</v>
      </c>
      <c r="D46" s="106" t="str">
        <f>INDEX(AB3:AB33,C46,1)</f>
        <v>12:49</v>
      </c>
      <c r="E46" s="119"/>
      <c r="F46" s="103"/>
      <c r="G46" s="104">
        <f>MIN(AC3:AC33)</f>
        <v>-3.4</v>
      </c>
      <c r="H46" s="105">
        <f>MATCH(G46,AC3:AC33,0)</f>
        <v>20</v>
      </c>
      <c r="I46" s="106" t="str">
        <f>INDEX(AD3:AD33,H46,1)</f>
        <v>06:59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3.2875</v>
      </c>
      <c r="C5" s="18">
        <f>'２月'!Z3</f>
        <v>6.829166666666668</v>
      </c>
      <c r="D5" s="18">
        <f>'３月'!Z3</f>
        <v>9.174999999999999</v>
      </c>
      <c r="E5" s="18">
        <f>'４月'!Z3</f>
        <v>12.547826086956523</v>
      </c>
      <c r="F5" s="18">
        <f>'５月'!Z3</f>
        <v>17.725</v>
      </c>
      <c r="G5" s="18">
        <f>'６月'!Z3</f>
        <v>19.96666666666666</v>
      </c>
      <c r="H5" s="18">
        <f>'７月'!Z3</f>
        <v>25.437499999999996</v>
      </c>
      <c r="I5" s="18">
        <f>'８月'!Z3</f>
        <v>22.92916666666667</v>
      </c>
      <c r="J5" s="18">
        <f>'９月'!Z3</f>
        <v>24.633333333333336</v>
      </c>
      <c r="K5" s="18">
        <f>'１０月'!Z3</f>
        <v>18.45833333333334</v>
      </c>
      <c r="L5" s="18">
        <f>'１１月'!Z3</f>
        <v>14.333333333333336</v>
      </c>
      <c r="M5" s="19">
        <f>'１２月'!Z3</f>
        <v>7.920833333333334</v>
      </c>
    </row>
    <row r="6" spans="1:13" ht="18" customHeight="1">
      <c r="A6" s="20">
        <v>2</v>
      </c>
      <c r="B6" s="21">
        <f>'１月'!Z4</f>
        <v>4.870833333333334</v>
      </c>
      <c r="C6" s="22">
        <f>'２月'!Z4</f>
        <v>5.845833333333332</v>
      </c>
      <c r="D6" s="22">
        <f>'３月'!Z4</f>
        <v>6.029166666666666</v>
      </c>
      <c r="E6" s="22">
        <f>'４月'!Z4</f>
        <v>12.991666666666669</v>
      </c>
      <c r="F6" s="22">
        <f>'５月'!Z4</f>
        <v>19.616666666666664</v>
      </c>
      <c r="G6" s="22">
        <f>'６月'!Z4</f>
        <v>21.537499999999998</v>
      </c>
      <c r="H6" s="22">
        <f>'７月'!Z4</f>
        <v>24.534782608695654</v>
      </c>
      <c r="I6" s="22">
        <f>'８月'!Z4</f>
        <v>23.54583333333333</v>
      </c>
      <c r="J6" s="22">
        <f>'９月'!Z4</f>
        <v>25.65416666666667</v>
      </c>
      <c r="K6" s="22">
        <f>'１０月'!Z4</f>
        <v>19.220833333333335</v>
      </c>
      <c r="L6" s="22">
        <f>'１１月'!Z4</f>
        <v>17.2</v>
      </c>
      <c r="M6" s="23">
        <f>'１２月'!Z4</f>
        <v>6.9750000000000005</v>
      </c>
    </row>
    <row r="7" spans="1:13" ht="18" customHeight="1">
      <c r="A7" s="20">
        <v>3</v>
      </c>
      <c r="B7" s="21">
        <f>'１月'!Z5</f>
        <v>5.304166666666668</v>
      </c>
      <c r="C7" s="22">
        <f>'２月'!Z5</f>
        <v>7.904166666666668</v>
      </c>
      <c r="D7" s="22">
        <f>'３月'!Z5</f>
        <v>8.541666666666668</v>
      </c>
      <c r="E7" s="22">
        <f>'４月'!Z5</f>
        <v>10.004166666666666</v>
      </c>
      <c r="F7" s="22">
        <f>'５月'!Z5</f>
        <v>19.883333333333333</v>
      </c>
      <c r="G7" s="22">
        <f>'６月'!Z5</f>
        <v>20.029166666666665</v>
      </c>
      <c r="H7" s="22">
        <f>'７月'!Z5</f>
        <v>21.466666666666665</v>
      </c>
      <c r="I7" s="22">
        <f>'８月'!Z5</f>
        <v>24.391304347826093</v>
      </c>
      <c r="J7" s="22">
        <f>'９月'!Z5</f>
        <v>27.799999999999997</v>
      </c>
      <c r="K7" s="22">
        <f>'１０月'!Z5</f>
        <v>19.98333333333333</v>
      </c>
      <c r="L7" s="22">
        <f>'１１月'!Z5</f>
        <v>14.766666666666666</v>
      </c>
      <c r="M7" s="23">
        <f>'１２月'!Z5</f>
        <v>7.250000000000001</v>
      </c>
    </row>
    <row r="8" spans="1:13" ht="18" customHeight="1">
      <c r="A8" s="20">
        <v>4</v>
      </c>
      <c r="B8" s="21">
        <f>'１月'!Z6</f>
        <v>5.312499999999999</v>
      </c>
      <c r="C8" s="22">
        <f>'２月'!Z6</f>
        <v>5.912500000000001</v>
      </c>
      <c r="D8" s="22">
        <f>'３月'!Z6</f>
        <v>7.312500000000001</v>
      </c>
      <c r="E8" s="22">
        <f>'４月'!Z6</f>
        <v>13.533333333333337</v>
      </c>
      <c r="F8" s="22">
        <f>'５月'!Z6</f>
        <v>18.3875</v>
      </c>
      <c r="G8" s="22">
        <f>'６月'!Z6</f>
        <v>20.6375</v>
      </c>
      <c r="H8" s="22">
        <f>'７月'!Z6</f>
        <v>18.608333333333334</v>
      </c>
      <c r="I8" s="22">
        <f>'８月'!Z6</f>
        <v>26.40833333333333</v>
      </c>
      <c r="J8" s="22">
        <f>'９月'!Z6</f>
        <v>27.2375</v>
      </c>
      <c r="K8" s="22">
        <f>'１０月'!Z6</f>
        <v>20.57083333333333</v>
      </c>
      <c r="L8" s="22">
        <f>'１１月'!Z6</f>
        <v>10.875</v>
      </c>
      <c r="M8" s="23">
        <f>'１２月'!Z6</f>
        <v>6.587500000000001</v>
      </c>
    </row>
    <row r="9" spans="1:13" ht="18" customHeight="1">
      <c r="A9" s="20">
        <v>5</v>
      </c>
      <c r="B9" s="21">
        <f>'１月'!Z7</f>
        <v>3.729166666666668</v>
      </c>
      <c r="C9" s="22">
        <f>'２月'!Z7</f>
        <v>6.595833333333334</v>
      </c>
      <c r="D9" s="22">
        <f>'３月'!Z7</f>
        <v>7.583333333333332</v>
      </c>
      <c r="E9" s="22">
        <f>'４月'!Z7</f>
        <v>7.8500000000000005</v>
      </c>
      <c r="F9" s="22">
        <f>'５月'!Z7</f>
        <v>18.4</v>
      </c>
      <c r="G9" s="22">
        <f>'６月'!Z7</f>
        <v>23.03333333333333</v>
      </c>
      <c r="H9" s="22">
        <f>'７月'!Z7</f>
        <v>18.654166666666665</v>
      </c>
      <c r="I9" s="22">
        <f>'８月'!Z7</f>
        <v>26.97083333333332</v>
      </c>
      <c r="J9" s="22">
        <f>'９月'!Z7</f>
        <v>25.8</v>
      </c>
      <c r="K9" s="22">
        <f>'１０月'!Z7</f>
        <v>20.691666666666666</v>
      </c>
      <c r="L9" s="22">
        <f>'１１月'!Z7</f>
        <v>12.00416666666667</v>
      </c>
      <c r="M9" s="23">
        <f>'１２月'!Z7</f>
        <v>5.9750000000000005</v>
      </c>
    </row>
    <row r="10" spans="1:13" ht="18" customHeight="1">
      <c r="A10" s="20">
        <v>6</v>
      </c>
      <c r="B10" s="21">
        <f>'１月'!Z8</f>
        <v>5.0375</v>
      </c>
      <c r="C10" s="22">
        <f>'２月'!Z8</f>
        <v>0.3166666666666666</v>
      </c>
      <c r="D10" s="22">
        <f>'３月'!Z8</f>
        <v>6.370833333333333</v>
      </c>
      <c r="E10" s="22">
        <f>'４月'!Z8</f>
        <v>9.169565217391304</v>
      </c>
      <c r="F10" s="22">
        <f>'５月'!Z8</f>
        <v>14.424999999999999</v>
      </c>
      <c r="G10" s="22">
        <f>'６月'!Z8</f>
        <v>21.208333333333332</v>
      </c>
      <c r="H10" s="22">
        <f>'７月'!Z8</f>
        <v>22.316666666666666</v>
      </c>
      <c r="I10" s="22">
        <f>'８月'!Z8</f>
        <v>27.287500000000005</v>
      </c>
      <c r="J10" s="22">
        <f>'９月'!Z8</f>
        <v>25.16666666666666</v>
      </c>
      <c r="K10" s="22">
        <f>'１０月'!Z8</f>
        <v>19.221739130434784</v>
      </c>
      <c r="L10" s="22">
        <f>'１１月'!Z8</f>
        <v>13.212499999999999</v>
      </c>
      <c r="M10" s="23">
        <f>'１２月'!Z8</f>
        <v>7.554166666666666</v>
      </c>
    </row>
    <row r="11" spans="1:13" ht="18" customHeight="1">
      <c r="A11" s="20">
        <v>7</v>
      </c>
      <c r="B11" s="21">
        <f>'１月'!Z9</f>
        <v>4.333333333333333</v>
      </c>
      <c r="C11" s="22">
        <f>'２月'!Z9</f>
        <v>1.554166666666667</v>
      </c>
      <c r="D11" s="22">
        <f>'３月'!Z9</f>
        <v>5.812500000000001</v>
      </c>
      <c r="E11" s="22">
        <f>'４月'!Z9</f>
        <v>8.995833333333334</v>
      </c>
      <c r="F11" s="22">
        <f>'５月'!Z9</f>
        <v>12.908333333333331</v>
      </c>
      <c r="G11" s="22">
        <f>'６月'!Z9</f>
        <v>19.579166666666666</v>
      </c>
      <c r="H11" s="22">
        <f>'７月'!Z9</f>
        <v>26.966666666666665</v>
      </c>
      <c r="I11" s="22">
        <f>'８月'!Z9</f>
        <v>27.10416666666666</v>
      </c>
      <c r="J11" s="22">
        <f>'９月'!Z9</f>
        <v>27.262499999999992</v>
      </c>
      <c r="K11" s="22">
        <f>'１０月'!Z9</f>
        <v>17.37916666666667</v>
      </c>
      <c r="L11" s="22">
        <f>'１１月'!Z9</f>
        <v>17.158333333333335</v>
      </c>
      <c r="M11" s="23">
        <f>'１２月'!Z9</f>
        <v>9.675</v>
      </c>
    </row>
    <row r="12" spans="1:13" ht="18" customHeight="1">
      <c r="A12" s="20">
        <v>8</v>
      </c>
      <c r="B12" s="21">
        <f>'１月'!Z10</f>
        <v>7.079166666666666</v>
      </c>
      <c r="C12" s="22">
        <f>'２月'!Z10</f>
        <v>4.2541666666666655</v>
      </c>
      <c r="D12" s="22">
        <f>'３月'!Z10</f>
        <v>7.2625</v>
      </c>
      <c r="E12" s="22">
        <f>'４月'!Z10</f>
        <v>11.529166666666667</v>
      </c>
      <c r="F12" s="22">
        <f>'５月'!Z10</f>
        <v>14.237499999999997</v>
      </c>
      <c r="G12" s="22">
        <f>'６月'!Z10</f>
        <v>19.787499999999998</v>
      </c>
      <c r="H12" s="22">
        <f>'７月'!Z10</f>
        <v>23.291666666666668</v>
      </c>
      <c r="I12" s="22">
        <f>'８月'!Z10</f>
        <v>24.866666666666664</v>
      </c>
      <c r="J12" s="22">
        <f>'９月'!Z10</f>
        <v>30.004166666666663</v>
      </c>
      <c r="K12" s="22">
        <f>'１０月'!Z10</f>
        <v>14.562499999999998</v>
      </c>
      <c r="L12" s="22">
        <f>'１１月'!Z10</f>
        <v>17.079166666666666</v>
      </c>
      <c r="M12" s="23">
        <f>'１２月'!Z10</f>
        <v>9.629166666666668</v>
      </c>
    </row>
    <row r="13" spans="1:13" ht="18" customHeight="1">
      <c r="A13" s="20">
        <v>9</v>
      </c>
      <c r="B13" s="21">
        <f>'１月'!Z11</f>
        <v>8.229166666666666</v>
      </c>
      <c r="C13" s="22">
        <f>'２月'!Z11</f>
        <v>1.6708333333333332</v>
      </c>
      <c r="D13" s="22">
        <f>'３月'!Z11</f>
        <v>11.429166666666669</v>
      </c>
      <c r="E13" s="22">
        <f>'４月'!Z11</f>
        <v>10.286956521739128</v>
      </c>
      <c r="F13" s="22">
        <f>'５月'!Z11</f>
        <v>16.691666666666666</v>
      </c>
      <c r="G13" s="22">
        <f>'６月'!Z11</f>
        <v>22.420833333333338</v>
      </c>
      <c r="H13" s="22">
        <f>'７月'!Z11</f>
        <v>23.77083333333333</v>
      </c>
      <c r="I13" s="22">
        <f>'８月'!Z11</f>
        <v>25.75833333333334</v>
      </c>
      <c r="J13" s="22">
        <f>'９月'!Z11</f>
        <v>26.737499999999997</v>
      </c>
      <c r="K13" s="22">
        <f>'１０月'!Z11</f>
        <v>15.450000000000003</v>
      </c>
      <c r="L13" s="22">
        <f>'１１月'!Z11</f>
        <v>11.77083333333333</v>
      </c>
      <c r="M13" s="23">
        <f>'１２月'!Z11</f>
        <v>7.570833333333333</v>
      </c>
    </row>
    <row r="14" spans="1:13" ht="18" customHeight="1">
      <c r="A14" s="24">
        <v>10</v>
      </c>
      <c r="B14" s="25">
        <f>'１月'!Z12</f>
        <v>5.637499999999999</v>
      </c>
      <c r="C14" s="26">
        <f>'２月'!Z12</f>
        <v>2.779166666666667</v>
      </c>
      <c r="D14" s="26">
        <f>'３月'!Z12</f>
        <v>13.4625</v>
      </c>
      <c r="E14" s="26">
        <f>'４月'!Z12</f>
        <v>9.487499999999997</v>
      </c>
      <c r="F14" s="26">
        <f>'５月'!Z12</f>
        <v>18.466666666666665</v>
      </c>
      <c r="G14" s="26">
        <f>'６月'!Z12</f>
        <v>25.78333333333333</v>
      </c>
      <c r="H14" s="26">
        <f>'７月'!Z12</f>
        <v>23.229166666666668</v>
      </c>
      <c r="I14" s="26">
        <f>'８月'!Z12</f>
        <v>27.80416666666667</v>
      </c>
      <c r="J14" s="26">
        <f>'９月'!Z12</f>
        <v>25.608333333333334</v>
      </c>
      <c r="K14" s="26">
        <f>'１０月'!Z12</f>
        <v>17.012499999999996</v>
      </c>
      <c r="L14" s="26">
        <f>'１１月'!Z12</f>
        <v>9.220833333333333</v>
      </c>
      <c r="M14" s="27">
        <f>'１２月'!Z12</f>
        <v>7.466666666666666</v>
      </c>
    </row>
    <row r="15" spans="1:13" ht="18" customHeight="1">
      <c r="A15" s="16">
        <v>11</v>
      </c>
      <c r="B15" s="17">
        <f>'１月'!Z13</f>
        <v>5.216666666666666</v>
      </c>
      <c r="C15" s="18">
        <f>'２月'!Z13</f>
        <v>3.9944444444444454</v>
      </c>
      <c r="D15" s="18">
        <f>'３月'!Z13</f>
        <v>14.537500000000001</v>
      </c>
      <c r="E15" s="18">
        <f>'４月'!Z13</f>
        <v>8.579166666666667</v>
      </c>
      <c r="F15" s="18">
        <f>'５月'!Z13</f>
        <v>20.387500000000003</v>
      </c>
      <c r="G15" s="18">
        <f>'６月'!Z13</f>
        <v>25.34583333333333</v>
      </c>
      <c r="H15" s="18">
        <f>'７月'!Z13</f>
        <v>25.079166666666662</v>
      </c>
      <c r="I15" s="18">
        <f>'８月'!Z13</f>
        <v>30.412499999999998</v>
      </c>
      <c r="J15" s="18">
        <f>'９月'!Z13</f>
        <v>24.97083333333333</v>
      </c>
      <c r="K15" s="18">
        <f>'１０月'!Z13</f>
        <v>19.912499999999998</v>
      </c>
      <c r="L15" s="18">
        <f>'１１月'!Z13</f>
        <v>8.833333333333332</v>
      </c>
      <c r="M15" s="19">
        <f>'１２月'!Z13</f>
        <v>9.058333333333334</v>
      </c>
    </row>
    <row r="16" spans="1:13" ht="18" customHeight="1">
      <c r="A16" s="20">
        <v>12</v>
      </c>
      <c r="B16" s="21">
        <f>'１月'!Z14</f>
        <v>6.658333333333332</v>
      </c>
      <c r="C16" s="22">
        <f>'２月'!Z14</f>
        <v>7.308333333333333</v>
      </c>
      <c r="D16" s="22">
        <f>'３月'!Z14</f>
        <v>8.437500000000002</v>
      </c>
      <c r="E16" s="22">
        <f>'４月'!Z14</f>
        <v>9.170833333333333</v>
      </c>
      <c r="F16" s="22">
        <f>'５月'!Z14</f>
        <v>18.483333333333334</v>
      </c>
      <c r="G16" s="22">
        <f>'６月'!Z14</f>
        <v>24.1375</v>
      </c>
      <c r="H16" s="22">
        <f>'７月'!Z14</f>
        <v>20.226086956521737</v>
      </c>
      <c r="I16" s="22">
        <f>'８月'!Z14</f>
        <v>28.470833333333335</v>
      </c>
      <c r="J16" s="22">
        <f>'９月'!Z14</f>
        <v>22.95</v>
      </c>
      <c r="K16" s="22">
        <f>'１０月'!Z14</f>
        <v>20.083333333333336</v>
      </c>
      <c r="L16" s="22">
        <f>'１１月'!Z14</f>
        <v>8.754166666666668</v>
      </c>
      <c r="M16" s="23">
        <f>'１２月'!Z14</f>
        <v>10.383333333333335</v>
      </c>
    </row>
    <row r="17" spans="1:13" ht="18" customHeight="1">
      <c r="A17" s="20">
        <v>13</v>
      </c>
      <c r="B17" s="21">
        <f>'１月'!Z15</f>
        <v>7.075</v>
      </c>
      <c r="C17" s="22">
        <f>'２月'!Z15</f>
        <v>9.429166666666665</v>
      </c>
      <c r="D17" s="22">
        <f>'３月'!Z15</f>
        <v>11.954166666666666</v>
      </c>
      <c r="E17" s="22">
        <f>'４月'!Z15</f>
        <v>7.608333333333333</v>
      </c>
      <c r="F17" s="22">
        <f>'５月'!Z15</f>
        <v>17.962500000000002</v>
      </c>
      <c r="G17" s="22">
        <f>'６月'!Z15</f>
        <v>19.282608695652176</v>
      </c>
      <c r="H17" s="22">
        <f>'７月'!Z15</f>
        <v>19.3</v>
      </c>
      <c r="I17" s="22">
        <f>'８月'!Z15</f>
        <v>28.441666666666663</v>
      </c>
      <c r="J17" s="22">
        <f>'９月'!Z15</f>
        <v>22.483333333333334</v>
      </c>
      <c r="K17" s="22">
        <f>'１０月'!Z15</f>
        <v>20.07391304347826</v>
      </c>
      <c r="L17" s="22">
        <f>'１１月'!Z15</f>
        <v>11.833333333333336</v>
      </c>
      <c r="M17" s="23">
        <f>'１２月'!Z15</f>
        <v>6.900000000000001</v>
      </c>
    </row>
    <row r="18" spans="1:13" ht="18" customHeight="1">
      <c r="A18" s="20">
        <v>14</v>
      </c>
      <c r="B18" s="21">
        <f>'１月'!Z16</f>
        <v>7.395833333333332</v>
      </c>
      <c r="C18" s="22">
        <f>'２月'!Z16</f>
        <v>11.237499999999997</v>
      </c>
      <c r="D18" s="22">
        <f>'３月'!Z16</f>
        <v>4.195833333333334</v>
      </c>
      <c r="E18" s="22">
        <f>'４月'!Z16</f>
        <v>9.549999999999999</v>
      </c>
      <c r="F18" s="22">
        <f>'５月'!Z16</f>
        <v>17.239130434782602</v>
      </c>
      <c r="G18" s="22">
        <f>'６月'!Z16</f>
        <v>20.866666666666667</v>
      </c>
      <c r="H18" s="22">
        <f>'７月'!Z16</f>
        <v>19.770833333333332</v>
      </c>
      <c r="I18" s="22">
        <f>'８月'!Z16</f>
        <v>26.854166666666668</v>
      </c>
      <c r="J18" s="22">
        <f>'９月'!Z16</f>
        <v>22.5</v>
      </c>
      <c r="K18" s="22">
        <f>'１０月'!Z16</f>
        <v>18.19583333333333</v>
      </c>
      <c r="L18" s="22">
        <f>'１１月'!Z16</f>
        <v>11.708333333333334</v>
      </c>
      <c r="M18" s="23">
        <f>'１２月'!Z16</f>
        <v>5.275000000000001</v>
      </c>
    </row>
    <row r="19" spans="1:13" ht="18" customHeight="1">
      <c r="A19" s="20">
        <v>15</v>
      </c>
      <c r="B19" s="21">
        <f>'１月'!Z17</f>
        <v>5.720833333333334</v>
      </c>
      <c r="C19" s="22">
        <f>'２月'!Z17</f>
        <v>11.462499999999999</v>
      </c>
      <c r="D19" s="22">
        <f>'３月'!Z17</f>
        <v>5.4125000000000005</v>
      </c>
      <c r="E19" s="22">
        <f>'４月'!Z17</f>
        <v>11.429166666666667</v>
      </c>
      <c r="F19" s="22">
        <f>'５月'!Z17</f>
        <v>20.116666666666664</v>
      </c>
      <c r="G19" s="22">
        <f>'６月'!Z17</f>
        <v>24.887500000000003</v>
      </c>
      <c r="H19" s="22">
        <f>'７月'!Z17</f>
        <v>19.670833333333338</v>
      </c>
      <c r="I19" s="22">
        <f>'８月'!Z17</f>
        <v>27.95833333333334</v>
      </c>
      <c r="J19" s="22">
        <f>'９月'!Z17</f>
        <v>22.400000000000002</v>
      </c>
      <c r="K19" s="22">
        <f>'１０月'!Z17</f>
        <v>15.900000000000004</v>
      </c>
      <c r="L19" s="22">
        <f>'１１月'!Z17</f>
        <v>11.966666666666669</v>
      </c>
      <c r="M19" s="23">
        <f>'１２月'!Z17</f>
        <v>3.2583333333333324</v>
      </c>
    </row>
    <row r="20" spans="1:13" ht="18" customHeight="1">
      <c r="A20" s="20">
        <v>16</v>
      </c>
      <c r="B20" s="21">
        <f>'１月'!Z18</f>
        <v>4.7</v>
      </c>
      <c r="C20" s="22">
        <f>'２月'!Z18</f>
        <v>9.020833333333336</v>
      </c>
      <c r="D20" s="22">
        <f>'３月'!Z18</f>
        <v>6.075</v>
      </c>
      <c r="E20" s="22">
        <f>'４月'!Z18</f>
        <v>8.525</v>
      </c>
      <c r="F20" s="22">
        <f>'５月'!Z18</f>
        <v>17.06666666666667</v>
      </c>
      <c r="G20" s="22">
        <f>'６月'!Z18</f>
        <v>22.25</v>
      </c>
      <c r="H20" s="22">
        <f>'７月'!Z18</f>
        <v>18.450000000000003</v>
      </c>
      <c r="I20" s="22">
        <f>'８月'!Z18</f>
        <v>27.187499999999996</v>
      </c>
      <c r="J20" s="22">
        <f>'９月'!Z18</f>
        <v>22.187500000000004</v>
      </c>
      <c r="K20" s="22">
        <f>'１０月'!Z18</f>
        <v>14.350000000000001</v>
      </c>
      <c r="L20" s="22">
        <f>'１１月'!Z18</f>
        <v>15.891666666666667</v>
      </c>
      <c r="M20" s="23">
        <f>'１２月'!Z18</f>
        <v>2.6208333333333336</v>
      </c>
    </row>
    <row r="21" spans="1:13" ht="18" customHeight="1">
      <c r="A21" s="20">
        <v>17</v>
      </c>
      <c r="B21" s="21">
        <f>'１月'!Z19</f>
        <v>6.458333333333335</v>
      </c>
      <c r="C21" s="22">
        <f>'２月'!Z19</f>
        <v>6.616666666666666</v>
      </c>
      <c r="D21" s="22">
        <f>'３月'!Z19</f>
        <v>5.991666666666667</v>
      </c>
      <c r="E21" s="22">
        <f>'４月'!Z19</f>
        <v>9.816666666666668</v>
      </c>
      <c r="F21" s="22">
        <f>'５月'!Z19</f>
        <v>18.900000000000002</v>
      </c>
      <c r="G21" s="22">
        <f>'６月'!Z19</f>
        <v>20.31666666666667</v>
      </c>
      <c r="H21" s="22">
        <f>'７月'!Z19</f>
        <v>19.083333333333336</v>
      </c>
      <c r="I21" s="22">
        <f>'８月'!Z19</f>
        <v>28.454166666666666</v>
      </c>
      <c r="J21" s="22">
        <f>'９月'!Z19</f>
        <v>24.129166666666666</v>
      </c>
      <c r="K21" s="22">
        <f>'１０月'!Z19</f>
        <v>12.804166666666667</v>
      </c>
      <c r="L21" s="22">
        <f>'１１月'!Z19</f>
        <v>12.683333333333332</v>
      </c>
      <c r="M21" s="23">
        <f>'１２月'!Z19</f>
        <v>1.8250000000000002</v>
      </c>
    </row>
    <row r="22" spans="1:13" ht="18" customHeight="1">
      <c r="A22" s="20">
        <v>18</v>
      </c>
      <c r="B22" s="21">
        <f>'１月'!Z20</f>
        <v>4.883333333333334</v>
      </c>
      <c r="C22" s="22">
        <f>'２月'!Z20</f>
        <v>4.495833333333333</v>
      </c>
      <c r="D22" s="22">
        <f>'３月'!Z20</f>
        <v>9.779166666666667</v>
      </c>
      <c r="E22" s="22">
        <f>'４月'!Z20</f>
        <v>11.758333333333335</v>
      </c>
      <c r="F22" s="22">
        <f>'５月'!Z20</f>
        <v>17.408333333333335</v>
      </c>
      <c r="G22" s="22">
        <f>'６月'!Z20</f>
        <v>21.091666666666672</v>
      </c>
      <c r="H22" s="22">
        <f>'７月'!Z20</f>
        <v>19.412499999999998</v>
      </c>
      <c r="I22" s="22">
        <f>'８月'!Z20</f>
        <v>26.45833333333334</v>
      </c>
      <c r="J22" s="22">
        <f>'９月'!Z20</f>
        <v>27.64166666666667</v>
      </c>
      <c r="K22" s="22">
        <f>'１０月'!Z20</f>
        <v>14.312500000000002</v>
      </c>
      <c r="L22" s="22">
        <f>'１１月'!Z20</f>
        <v>14.741666666666667</v>
      </c>
      <c r="M22" s="23">
        <f>'１２月'!Z20</f>
        <v>4.820833333333333</v>
      </c>
    </row>
    <row r="23" spans="1:13" ht="18" customHeight="1">
      <c r="A23" s="20">
        <v>19</v>
      </c>
      <c r="B23" s="21">
        <f>'１月'!Z21</f>
        <v>5.579166666666667</v>
      </c>
      <c r="C23" s="22">
        <f>'２月'!Z21</f>
        <v>5.579166666666666</v>
      </c>
      <c r="D23" s="22">
        <f>'３月'!Z21</f>
        <v>13.066666666666668</v>
      </c>
      <c r="E23" s="22">
        <f>'４月'!Z21</f>
        <v>12.549999999999999</v>
      </c>
      <c r="F23" s="22">
        <f>'５月'!Z21</f>
        <v>15.962499999999999</v>
      </c>
      <c r="G23" s="22">
        <f>'６月'!Z21</f>
        <v>18.966666666666665</v>
      </c>
      <c r="H23" s="22">
        <f>'７月'!Z21</f>
        <v>23.57083333333333</v>
      </c>
      <c r="I23" s="22">
        <f>'８月'!Z21</f>
        <v>26.187500000000004</v>
      </c>
      <c r="J23" s="22">
        <f>'９月'!Z21</f>
        <v>21.420833333333334</v>
      </c>
      <c r="K23" s="22">
        <f>'１０月'!Z21</f>
        <v>14.708333333333334</v>
      </c>
      <c r="L23" s="22">
        <f>'１１月'!Z21</f>
        <v>18.820833333333333</v>
      </c>
      <c r="M23" s="23">
        <f>'１２月'!Z21</f>
        <v>4.5166666666666675</v>
      </c>
    </row>
    <row r="24" spans="1:13" ht="18" customHeight="1">
      <c r="A24" s="24">
        <v>20</v>
      </c>
      <c r="B24" s="25">
        <f>'１月'!Z22</f>
        <v>7.483333333333333</v>
      </c>
      <c r="C24" s="26">
        <f>'２月'!Z22</f>
        <v>6.845833333333335</v>
      </c>
      <c r="D24" s="26">
        <f>'３月'!Z22</f>
        <v>12.258333333333333</v>
      </c>
      <c r="E24" s="26">
        <f>'４月'!Z22</f>
        <v>10.227272727272727</v>
      </c>
      <c r="F24" s="26">
        <f>'５月'!Z22</f>
        <v>12.220833333333333</v>
      </c>
      <c r="G24" s="26">
        <f>'６月'!Z22</f>
        <v>20.970833333333335</v>
      </c>
      <c r="H24" s="26">
        <f>'７月'!Z22</f>
        <v>20.74583333333334</v>
      </c>
      <c r="I24" s="26">
        <f>'８月'!Z22</f>
        <v>28.633333333333336</v>
      </c>
      <c r="J24" s="26">
        <f>'９月'!Z22</f>
        <v>20.97083333333333</v>
      </c>
      <c r="K24" s="26">
        <f>'１０月'!Z22</f>
        <v>15.408333333333331</v>
      </c>
      <c r="L24" s="26">
        <f>'１１月'!Z22</f>
        <v>20.89166666666667</v>
      </c>
      <c r="M24" s="27">
        <f>'１２月'!Z22</f>
        <v>1.1708333333333334</v>
      </c>
    </row>
    <row r="25" spans="1:13" ht="18" customHeight="1">
      <c r="A25" s="16">
        <v>21</v>
      </c>
      <c r="B25" s="17">
        <f>'１月'!Z23</f>
        <v>5.208333333333333</v>
      </c>
      <c r="C25" s="18">
        <f>'２月'!Z23</f>
        <v>6.808333333333334</v>
      </c>
      <c r="D25" s="18">
        <f>'３月'!Z23</f>
        <v>10.533333333333333</v>
      </c>
      <c r="E25" s="18">
        <f>'４月'!Z23</f>
        <v>13.781818181818183</v>
      </c>
      <c r="F25" s="18">
        <f>'５月'!Z23</f>
        <v>12.5</v>
      </c>
      <c r="G25" s="18">
        <f>'６月'!Z23</f>
        <v>18.98333333333333</v>
      </c>
      <c r="H25" s="18">
        <f>'７月'!Z23</f>
        <v>21.445833333333336</v>
      </c>
      <c r="I25" s="18">
        <f>'８月'!Z23</f>
        <v>27.816666666666674</v>
      </c>
      <c r="J25" s="18">
        <f>'９月'!Z23</f>
        <v>20.179166666666664</v>
      </c>
      <c r="K25" s="18">
        <f>'１０月'!Z23</f>
        <v>15.754166666666668</v>
      </c>
      <c r="L25" s="18">
        <f>'１１月'!Z23</f>
        <v>13.69166666666667</v>
      </c>
      <c r="M25" s="19">
        <f>'１２月'!Z23</f>
        <v>2.5000000000000004</v>
      </c>
    </row>
    <row r="26" spans="1:13" ht="18" customHeight="1">
      <c r="A26" s="20">
        <v>22</v>
      </c>
      <c r="B26" s="21">
        <f>'１月'!Z24</f>
        <v>4.2625</v>
      </c>
      <c r="C26" s="22">
        <f>'２月'!Z24</f>
        <v>11.270833333333334</v>
      </c>
      <c r="D26" s="22">
        <f>'３月'!Z24</f>
        <v>12.904166666666663</v>
      </c>
      <c r="E26" s="22">
        <f>'４月'!Z24</f>
        <v>10.783333333333331</v>
      </c>
      <c r="F26" s="22">
        <f>'５月'!Z24</f>
        <v>14.116666666666665</v>
      </c>
      <c r="G26" s="22">
        <f>'６月'!Z24</f>
        <v>19.104166666666668</v>
      </c>
      <c r="H26" s="22">
        <f>'７月'!Z24</f>
        <v>23.208333333333332</v>
      </c>
      <c r="I26" s="22">
        <f>'８月'!Z24</f>
        <v>25.847826086956516</v>
      </c>
      <c r="J26" s="22">
        <f>'９月'!Z24</f>
        <v>21.079166666666666</v>
      </c>
      <c r="K26" s="22">
        <f>'１０月'!Z24</f>
        <v>17.374999999999996</v>
      </c>
      <c r="L26" s="22">
        <f>'１１月'!Z24</f>
        <v>12.687500000000002</v>
      </c>
      <c r="M26" s="23">
        <f>'１２月'!Z24</f>
        <v>6.5375000000000005</v>
      </c>
    </row>
    <row r="27" spans="1:13" ht="18" customHeight="1">
      <c r="A27" s="20">
        <v>23</v>
      </c>
      <c r="B27" s="21">
        <f>'１月'!Z25</f>
        <v>7.916666666666667</v>
      </c>
      <c r="C27" s="22">
        <f>'２月'!Z25</f>
        <v>8.041666666666666</v>
      </c>
      <c r="D27" s="22">
        <f>'３月'!Z25</f>
        <v>8.125</v>
      </c>
      <c r="E27" s="22">
        <f>'４月'!Z25</f>
        <v>10.120833333333334</v>
      </c>
      <c r="F27" s="22">
        <f>'５月'!Z25</f>
        <v>17.241666666666664</v>
      </c>
      <c r="G27" s="22">
        <f>'６月'!Z25</f>
        <v>20.220833333333335</v>
      </c>
      <c r="H27" s="22">
        <f>'７月'!Z25</f>
        <v>22.958333333333332</v>
      </c>
      <c r="I27" s="22">
        <f>'８月'!Z25</f>
        <v>25.708333333333332</v>
      </c>
      <c r="J27" s="22">
        <f>'９月'!Z25</f>
        <v>20.20416666666667</v>
      </c>
      <c r="K27" s="22">
        <f>'１０月'!Z25</f>
        <v>16.77083333333333</v>
      </c>
      <c r="L27" s="22">
        <f>'１１月'!Z25</f>
        <v>13.875</v>
      </c>
      <c r="M27" s="23">
        <f>'１２月'!Z25</f>
        <v>6.75</v>
      </c>
    </row>
    <row r="28" spans="1:13" ht="18" customHeight="1">
      <c r="A28" s="20">
        <v>24</v>
      </c>
      <c r="B28" s="21">
        <f>'１月'!Z26</f>
        <v>9.199999999999998</v>
      </c>
      <c r="C28" s="22">
        <f>'２月'!Z26</f>
        <v>7.0583333333333345</v>
      </c>
      <c r="D28" s="22">
        <f>'３月'!Z26</f>
        <v>6.1125</v>
      </c>
      <c r="E28" s="22">
        <f>'４月'!Z26</f>
        <v>9.733333333333333</v>
      </c>
      <c r="F28" s="22">
        <f>'５月'!Z26</f>
        <v>19.612499999999997</v>
      </c>
      <c r="G28" s="22">
        <f>'６月'!Z26</f>
        <v>17.916666666666664</v>
      </c>
      <c r="H28" s="22">
        <f>'７月'!Z26</f>
        <v>23.108333333333334</v>
      </c>
      <c r="I28" s="22">
        <f>'８月'!Z26</f>
        <v>25.558333333333337</v>
      </c>
      <c r="J28" s="22">
        <f>'９月'!Z26</f>
        <v>20.2625</v>
      </c>
      <c r="K28" s="22">
        <f>'１０月'!Z26</f>
        <v>14.245833333333332</v>
      </c>
      <c r="L28" s="22">
        <f>'１１月'!Z26</f>
        <v>10.920833333333334</v>
      </c>
      <c r="M28" s="23">
        <f>'１２月'!Z26</f>
        <v>9.391666666666666</v>
      </c>
    </row>
    <row r="29" spans="1:13" ht="18" customHeight="1">
      <c r="A29" s="20">
        <v>25</v>
      </c>
      <c r="B29" s="21">
        <f>'１月'!Z27</f>
        <v>5.604166666666667</v>
      </c>
      <c r="C29" s="22">
        <f>'２月'!Z27</f>
        <v>8.366666666666665</v>
      </c>
      <c r="D29" s="22">
        <f>'３月'!Z27</f>
        <v>6.491666666666666</v>
      </c>
      <c r="E29" s="22">
        <f>'４月'!Z27</f>
        <v>11.216666666666669</v>
      </c>
      <c r="F29" s="22">
        <f>'５月'!Z27</f>
        <v>21.158333333333335</v>
      </c>
      <c r="G29" s="22">
        <f>'６月'!Z27</f>
        <v>18.349999999999998</v>
      </c>
      <c r="H29" s="22">
        <f>'７月'!Z27</f>
        <v>24.529166666666665</v>
      </c>
      <c r="I29" s="22">
        <f>'８月'!Z27</f>
        <v>25.283333333333335</v>
      </c>
      <c r="J29" s="22">
        <f>'９月'!Z27</f>
        <v>20.199999999999996</v>
      </c>
      <c r="K29" s="22">
        <f>'１０月'!Z27</f>
        <v>14.3125</v>
      </c>
      <c r="L29" s="22">
        <f>'１１月'!Z27</f>
        <v>9.454166666666667</v>
      </c>
      <c r="M29" s="23">
        <f>'１２月'!Z27</f>
        <v>6.879166666666666</v>
      </c>
    </row>
    <row r="30" spans="1:13" ht="18" customHeight="1">
      <c r="A30" s="20">
        <v>26</v>
      </c>
      <c r="B30" s="21">
        <f>'１月'!Z28</f>
        <v>5.050000000000001</v>
      </c>
      <c r="C30" s="22">
        <f>'２月'!Z28</f>
        <v>6.429166666666668</v>
      </c>
      <c r="D30" s="22">
        <f>'３月'!Z28</f>
        <v>10.124999999999998</v>
      </c>
      <c r="E30" s="22">
        <f>'４月'!Z28</f>
        <v>15.5625</v>
      </c>
      <c r="F30" s="22">
        <f>'５月'!Z28</f>
        <v>19.5875</v>
      </c>
      <c r="G30" s="22">
        <f>'６月'!Z28</f>
        <v>19.133333333333333</v>
      </c>
      <c r="H30" s="22">
        <f>'７月'!Z28</f>
        <v>21.924999999999997</v>
      </c>
      <c r="I30" s="22">
        <f>'８月'!Z28</f>
        <v>26.008333333333336</v>
      </c>
      <c r="J30" s="22">
        <f>'９月'!Z28</f>
        <v>18.39583333333333</v>
      </c>
      <c r="K30" s="22">
        <f>'１０月'!Z28</f>
        <v>15.445833333333331</v>
      </c>
      <c r="L30" s="22">
        <f>'１１月'!Z28</f>
        <v>10.758333333333333</v>
      </c>
      <c r="M30" s="23">
        <f>'１２月'!Z28</f>
        <v>4.5375000000000005</v>
      </c>
    </row>
    <row r="31" spans="1:13" ht="18" customHeight="1">
      <c r="A31" s="20">
        <v>27</v>
      </c>
      <c r="B31" s="21">
        <f>'１月'!Z29</f>
        <v>4.158333333333334</v>
      </c>
      <c r="C31" s="22">
        <f>'２月'!Z29</f>
        <v>4.333333333333333</v>
      </c>
      <c r="D31" s="22">
        <f>'３月'!Z29</f>
        <v>14.654166666666669</v>
      </c>
      <c r="E31" s="22">
        <f>'４月'!Z29</f>
        <v>11.145833333333334</v>
      </c>
      <c r="F31" s="22">
        <f>'５月'!Z29</f>
        <v>18.9</v>
      </c>
      <c r="G31" s="22">
        <f>'６月'!Z29</f>
        <v>22.662499999999994</v>
      </c>
      <c r="H31" s="22">
        <f>'７月'!Z29</f>
        <v>23.1375</v>
      </c>
      <c r="I31" s="22">
        <f>'８月'!Z29</f>
        <v>27.962499999999995</v>
      </c>
      <c r="J31" s="22">
        <f>'９月'!Z29</f>
        <v>18.316666666666663</v>
      </c>
      <c r="K31" s="22">
        <f>'１０月'!Z29</f>
        <v>14.366666666666665</v>
      </c>
      <c r="L31" s="22">
        <f>'１１月'!Z29</f>
        <v>8.879166666666668</v>
      </c>
      <c r="M31" s="23">
        <f>'１２月'!Z29</f>
        <v>5.55</v>
      </c>
    </row>
    <row r="32" spans="1:13" ht="18" customHeight="1">
      <c r="A32" s="20">
        <v>28</v>
      </c>
      <c r="B32" s="21">
        <f>'１月'!Z30</f>
        <v>7.55</v>
      </c>
      <c r="C32" s="22">
        <f>'２月'!Z30</f>
        <v>4.9833333333333325</v>
      </c>
      <c r="D32" s="22">
        <f>'３月'!Z30</f>
        <v>12.170833333333333</v>
      </c>
      <c r="E32" s="22">
        <f>'４月'!Z30</f>
        <v>10.862500000000002</v>
      </c>
      <c r="F32" s="22">
        <f>'５月'!Z30</f>
        <v>17.733333333333338</v>
      </c>
      <c r="G32" s="22">
        <f>'６月'!Z30</f>
        <v>20.925</v>
      </c>
      <c r="H32" s="22">
        <f>'７月'!Z30</f>
        <v>21.791666666666668</v>
      </c>
      <c r="I32" s="22">
        <f>'８月'!Z30</f>
        <v>28.82916666666667</v>
      </c>
      <c r="J32" s="22">
        <f>'９月'!Z30</f>
        <v>19.73333333333333</v>
      </c>
      <c r="K32" s="22">
        <f>'１０月'!Z30</f>
        <v>15.179166666666667</v>
      </c>
      <c r="L32" s="22">
        <f>'１１月'!Z30</f>
        <v>9.812500000000002</v>
      </c>
      <c r="M32" s="23">
        <f>'１２月'!Z30</f>
        <v>8.008333333333333</v>
      </c>
    </row>
    <row r="33" spans="1:13" ht="18" customHeight="1">
      <c r="A33" s="20">
        <v>29</v>
      </c>
      <c r="B33" s="21">
        <f>'１月'!Z31</f>
        <v>11.158333333333331</v>
      </c>
      <c r="C33" s="22">
        <f>'２月'!Z31</f>
        <v>6.179166666666666</v>
      </c>
      <c r="D33" s="22">
        <f>'３月'!Z31</f>
        <v>2.7874999999999996</v>
      </c>
      <c r="E33" s="22">
        <f>'４月'!Z31</f>
        <v>13.866666666666669</v>
      </c>
      <c r="F33" s="22">
        <f>'５月'!Z31</f>
        <v>19.3875</v>
      </c>
      <c r="G33" s="22">
        <f>'６月'!Z31</f>
        <v>21.920833333333334</v>
      </c>
      <c r="H33" s="22">
        <f>'７月'!Z31</f>
        <v>21.01666666666667</v>
      </c>
      <c r="I33" s="22">
        <f>'８月'!Z31</f>
        <v>29.49166666666667</v>
      </c>
      <c r="J33" s="22">
        <f>'９月'!Z31</f>
        <v>18.166666666666668</v>
      </c>
      <c r="K33" s="22">
        <f>'１０月'!Z31</f>
        <v>16.00833333333333</v>
      </c>
      <c r="L33" s="22">
        <f>'１１月'!Z31</f>
        <v>8.270833333333334</v>
      </c>
      <c r="M33" s="23">
        <f>'１２月'!Z31</f>
        <v>8.220833333333335</v>
      </c>
    </row>
    <row r="34" spans="1:13" ht="18" customHeight="1">
      <c r="A34" s="20">
        <v>30</v>
      </c>
      <c r="B34" s="21">
        <f>'１月'!Z32</f>
        <v>10.704166666666666</v>
      </c>
      <c r="C34" s="22"/>
      <c r="D34" s="22">
        <f>'３月'!Z32</f>
        <v>6.008333333333334</v>
      </c>
      <c r="E34" s="22">
        <f>'４月'!Z32</f>
        <v>15.479166666666666</v>
      </c>
      <c r="F34" s="22">
        <f>'５月'!Z32</f>
        <v>20.32083333333333</v>
      </c>
      <c r="G34" s="22">
        <f>'６月'!Z32</f>
        <v>22.6125</v>
      </c>
      <c r="H34" s="22">
        <f>'７月'!Z32</f>
        <v>20.466666666666665</v>
      </c>
      <c r="I34" s="22">
        <f>'８月'!Z32</f>
        <v>27.504166666666666</v>
      </c>
      <c r="J34" s="22">
        <f>'９月'!Z32</f>
        <v>18.691666666666666</v>
      </c>
      <c r="K34" s="22">
        <f>'１０月'!Z32</f>
        <v>12.97916666666667</v>
      </c>
      <c r="L34" s="22">
        <f>'１１月'!Z32</f>
        <v>8.270833333333334</v>
      </c>
      <c r="M34" s="23">
        <f>'１２月'!Z32</f>
        <v>6.716666666666668</v>
      </c>
    </row>
    <row r="35" spans="1:13" ht="18" customHeight="1">
      <c r="A35" s="28">
        <v>31</v>
      </c>
      <c r="B35" s="29">
        <f>'１月'!Z33</f>
        <v>6.304166666666667</v>
      </c>
      <c r="C35" s="30"/>
      <c r="D35" s="30">
        <f>'３月'!Z33</f>
        <v>8.354166666666666</v>
      </c>
      <c r="E35" s="30"/>
      <c r="F35" s="30">
        <f>'５月'!Z33</f>
        <v>20.133333333333336</v>
      </c>
      <c r="G35" s="30"/>
      <c r="H35" s="30">
        <f>'７月'!Z33</f>
        <v>22.266666666666666</v>
      </c>
      <c r="I35" s="30">
        <f>'８月'!Z33</f>
        <v>23.595833333333335</v>
      </c>
      <c r="J35" s="30"/>
      <c r="K35" s="30">
        <f>'１０月'!Z33</f>
        <v>11.475000000000001</v>
      </c>
      <c r="L35" s="30"/>
      <c r="M35" s="31">
        <f>'１２月'!Z33</f>
        <v>0.7541666666666668</v>
      </c>
    </row>
    <row r="36" spans="1:13" ht="18" customHeight="1">
      <c r="A36" s="60" t="s">
        <v>9</v>
      </c>
      <c r="B36" s="61">
        <f aca="true" t="shared" si="0" ref="B36:I36">AVERAGE(B5:B35)</f>
        <v>6.164784946236559</v>
      </c>
      <c r="C36" s="62">
        <f t="shared" si="0"/>
        <v>6.314607279693488</v>
      </c>
      <c r="D36" s="62">
        <f t="shared" si="0"/>
        <v>8.804973118279571</v>
      </c>
      <c r="E36" s="62">
        <f t="shared" si="0"/>
        <v>10.938781291172596</v>
      </c>
      <c r="F36" s="62">
        <f t="shared" si="0"/>
        <v>17.650993454885462</v>
      </c>
      <c r="G36" s="62">
        <f t="shared" si="0"/>
        <v>21.130948067632854</v>
      </c>
      <c r="H36" s="62">
        <f t="shared" si="0"/>
        <v>21.91742052360916</v>
      </c>
      <c r="I36" s="62">
        <f t="shared" si="0"/>
        <v>26.76550958391772</v>
      </c>
      <c r="J36" s="62">
        <f>AVERAGE(J5:J35)</f>
        <v>23.09291666666667</v>
      </c>
      <c r="K36" s="62">
        <f>AVERAGE(K5:K35)</f>
        <v>16.522978027115478</v>
      </c>
      <c r="L36" s="62">
        <f>AVERAGE(L5:L35)</f>
        <v>12.678888888888888</v>
      </c>
      <c r="M36" s="63">
        <f>AVERAGE(M5:M35)</f>
        <v>6.20255376344086</v>
      </c>
    </row>
    <row r="37" spans="1:13" ht="18" customHeight="1">
      <c r="A37" s="32" t="s">
        <v>34</v>
      </c>
      <c r="B37" s="17">
        <f>AVERAGE(B5:B14)</f>
        <v>5.282083333333333</v>
      </c>
      <c r="C37" s="18">
        <f aca="true" t="shared" si="1" ref="C37:I37">AVERAGE(C5:C14)</f>
        <v>4.366250000000001</v>
      </c>
      <c r="D37" s="18">
        <f t="shared" si="1"/>
        <v>8.297916666666667</v>
      </c>
      <c r="E37" s="18">
        <f t="shared" si="1"/>
        <v>10.639601449275364</v>
      </c>
      <c r="F37" s="18">
        <f t="shared" si="1"/>
        <v>17.074166666666663</v>
      </c>
      <c r="G37" s="18">
        <f t="shared" si="1"/>
        <v>21.398333333333333</v>
      </c>
      <c r="H37" s="18">
        <f t="shared" si="1"/>
        <v>22.82764492753623</v>
      </c>
      <c r="I37" s="18">
        <f t="shared" si="1"/>
        <v>25.706630434782607</v>
      </c>
      <c r="J37" s="18">
        <f>AVERAGE(J5:J14)</f>
        <v>26.590416666666663</v>
      </c>
      <c r="K37" s="18">
        <f>AVERAGE(K5:K14)</f>
        <v>18.255090579710146</v>
      </c>
      <c r="L37" s="18">
        <f>AVERAGE(L5:L14)</f>
        <v>13.762083333333333</v>
      </c>
      <c r="M37" s="19">
        <f>AVERAGE(M5:M14)</f>
        <v>7.660416666666667</v>
      </c>
    </row>
    <row r="38" spans="1:13" ht="18" customHeight="1">
      <c r="A38" s="33" t="s">
        <v>35</v>
      </c>
      <c r="B38" s="21">
        <f>AVERAGE(B15:B24)</f>
        <v>6.117083333333333</v>
      </c>
      <c r="C38" s="22">
        <f aca="true" t="shared" si="2" ref="C38:I38">AVERAGE(C15:C24)</f>
        <v>7.599027777777778</v>
      </c>
      <c r="D38" s="22">
        <f t="shared" si="2"/>
        <v>9.170833333333334</v>
      </c>
      <c r="E38" s="22">
        <f t="shared" si="2"/>
        <v>9.921477272727273</v>
      </c>
      <c r="F38" s="22">
        <f t="shared" si="2"/>
        <v>17.574746376811596</v>
      </c>
      <c r="G38" s="22">
        <f t="shared" si="2"/>
        <v>21.811594202898554</v>
      </c>
      <c r="H38" s="22">
        <f t="shared" si="2"/>
        <v>20.530942028985507</v>
      </c>
      <c r="I38" s="22">
        <f t="shared" si="2"/>
        <v>27.905833333333334</v>
      </c>
      <c r="J38" s="22">
        <f>AVERAGE(J15:J24)</f>
        <v>23.165416666666665</v>
      </c>
      <c r="K38" s="22">
        <f>AVERAGE(K15:K24)</f>
        <v>16.574891304347826</v>
      </c>
      <c r="L38" s="22">
        <f>AVERAGE(L15:L24)</f>
        <v>13.612500000000002</v>
      </c>
      <c r="M38" s="23">
        <f>AVERAGE(M15:M24)</f>
        <v>4.982916666666667</v>
      </c>
    </row>
    <row r="39" spans="1:13" ht="18" customHeight="1">
      <c r="A39" s="34" t="s">
        <v>36</v>
      </c>
      <c r="B39" s="25">
        <f>AVERAGE(B25:B35)</f>
        <v>7.010606060606059</v>
      </c>
      <c r="C39" s="26">
        <f aca="true" t="shared" si="3" ref="C39:I39">AVERAGE(C25:C35)</f>
        <v>7.052314814814816</v>
      </c>
      <c r="D39" s="26">
        <f t="shared" si="3"/>
        <v>8.933333333333334</v>
      </c>
      <c r="E39" s="26">
        <f t="shared" si="3"/>
        <v>12.255265151515152</v>
      </c>
      <c r="F39" s="26">
        <f t="shared" si="3"/>
        <v>18.24469696969697</v>
      </c>
      <c r="G39" s="26">
        <f t="shared" si="3"/>
        <v>20.182916666666664</v>
      </c>
      <c r="H39" s="26">
        <f t="shared" si="3"/>
        <v>22.35037878787879</v>
      </c>
      <c r="I39" s="26">
        <f t="shared" si="3"/>
        <v>26.691469038208176</v>
      </c>
      <c r="J39" s="26">
        <f>AVERAGE(J25:J35)</f>
        <v>19.522916666666664</v>
      </c>
      <c r="K39" s="26">
        <f>AVERAGE(K25:K35)</f>
        <v>14.901136363636361</v>
      </c>
      <c r="L39" s="26">
        <f>AVERAGE(L25:L35)</f>
        <v>10.662083333333332</v>
      </c>
      <c r="M39" s="27">
        <f>AVERAGE(M25:M35)</f>
        <v>5.985984848484848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9.5</v>
      </c>
      <c r="C5" s="36">
        <f>'２月'!AA3</f>
        <v>12.1</v>
      </c>
      <c r="D5" s="36">
        <f>'３月'!AA3</f>
        <v>14.3</v>
      </c>
      <c r="E5" s="36">
        <f>'４月'!AA3</f>
        <v>15</v>
      </c>
      <c r="F5" s="36">
        <f>'５月'!AA3</f>
        <v>22.8</v>
      </c>
      <c r="G5" s="36">
        <f>'６月'!AA3</f>
        <v>22.8</v>
      </c>
      <c r="H5" s="36">
        <f>'７月'!AA3</f>
        <v>28.2</v>
      </c>
      <c r="I5" s="36">
        <f>'８月'!AA3</f>
        <v>27.4</v>
      </c>
      <c r="J5" s="36">
        <f>'９月'!AA3</f>
        <v>28.1</v>
      </c>
      <c r="K5" s="36">
        <f>'１０月'!AA3</f>
        <v>21.9</v>
      </c>
      <c r="L5" s="36">
        <f>'１１月'!AA3</f>
        <v>19.1</v>
      </c>
      <c r="M5" s="37">
        <f>'１２月'!AA3</f>
        <v>13.4</v>
      </c>
      <c r="N5" s="3"/>
    </row>
    <row r="6" spans="1:14" ht="16.5" customHeight="1">
      <c r="A6" s="20">
        <v>2</v>
      </c>
      <c r="B6" s="38">
        <f>'１月'!AA4</f>
        <v>12</v>
      </c>
      <c r="C6" s="39">
        <f>'２月'!AA4</f>
        <v>11.8</v>
      </c>
      <c r="D6" s="39">
        <f>'３月'!AA4</f>
        <v>6.7</v>
      </c>
      <c r="E6" s="39">
        <f>'４月'!AA4</f>
        <v>18.1</v>
      </c>
      <c r="F6" s="39">
        <f>'５月'!AA4</f>
        <v>26.6</v>
      </c>
      <c r="G6" s="39">
        <f>'６月'!AA4</f>
        <v>24.5</v>
      </c>
      <c r="H6" s="39">
        <f>'７月'!AA4</f>
        <v>30.7</v>
      </c>
      <c r="I6" s="39">
        <f>'８月'!AA4</f>
        <v>27.1</v>
      </c>
      <c r="J6" s="39">
        <f>'９月'!AA4</f>
        <v>28.4</v>
      </c>
      <c r="K6" s="39">
        <f>'１０月'!AA4</f>
        <v>24.3</v>
      </c>
      <c r="L6" s="39">
        <f>'１１月'!AA4</f>
        <v>21.8</v>
      </c>
      <c r="M6" s="40">
        <f>'１２月'!AA4</f>
        <v>9.1</v>
      </c>
      <c r="N6" s="3"/>
    </row>
    <row r="7" spans="1:14" ht="16.5" customHeight="1">
      <c r="A7" s="20">
        <v>3</v>
      </c>
      <c r="B7" s="38">
        <f>'１月'!AA5</f>
        <v>10.3</v>
      </c>
      <c r="C7" s="39">
        <f>'２月'!AA5</f>
        <v>14.9</v>
      </c>
      <c r="D7" s="39">
        <f>'３月'!AA5</f>
        <v>14.6</v>
      </c>
      <c r="E7" s="39">
        <f>'４月'!AA5</f>
        <v>15.5</v>
      </c>
      <c r="F7" s="39">
        <f>'５月'!AA5</f>
        <v>23.9</v>
      </c>
      <c r="G7" s="39">
        <f>'６月'!AA5</f>
        <v>23.1</v>
      </c>
      <c r="H7" s="39">
        <f>'７月'!AA5</f>
        <v>25.7</v>
      </c>
      <c r="I7" s="39">
        <f>'８月'!AA5</f>
        <v>28.4</v>
      </c>
      <c r="J7" s="39">
        <f>'９月'!AA5</f>
        <v>31.5</v>
      </c>
      <c r="K7" s="39">
        <f>'１０月'!AA5</f>
        <v>25.4</v>
      </c>
      <c r="L7" s="39">
        <f>'１１月'!AA5</f>
        <v>18.6</v>
      </c>
      <c r="M7" s="40">
        <f>'１２月'!AA5</f>
        <v>10.2</v>
      </c>
      <c r="N7" s="3"/>
    </row>
    <row r="8" spans="1:14" ht="16.5" customHeight="1">
      <c r="A8" s="20">
        <v>4</v>
      </c>
      <c r="B8" s="38">
        <f>'１月'!AA6</f>
        <v>11.1</v>
      </c>
      <c r="C8" s="39">
        <f>'２月'!AA6</f>
        <v>10.1</v>
      </c>
      <c r="D8" s="39">
        <f>'３月'!AA6</f>
        <v>8.8</v>
      </c>
      <c r="E8" s="39">
        <f>'４月'!AA6</f>
        <v>18.2</v>
      </c>
      <c r="F8" s="39">
        <f>'５月'!AA6</f>
        <v>20.9</v>
      </c>
      <c r="G8" s="39">
        <f>'６月'!AA6</f>
        <v>24.2</v>
      </c>
      <c r="H8" s="39">
        <f>'７月'!AA6</f>
        <v>20.4</v>
      </c>
      <c r="I8" s="39">
        <f>'８月'!AA6</f>
        <v>29.4</v>
      </c>
      <c r="J8" s="39">
        <f>'９月'!AA6</f>
        <v>31.1</v>
      </c>
      <c r="K8" s="39">
        <f>'１０月'!AA6</f>
        <v>23.7</v>
      </c>
      <c r="L8" s="39">
        <f>'１１月'!AA6</f>
        <v>16.3</v>
      </c>
      <c r="M8" s="40">
        <f>'１２月'!AA6</f>
        <v>12.7</v>
      </c>
      <c r="N8" s="3"/>
    </row>
    <row r="9" spans="1:14" ht="16.5" customHeight="1">
      <c r="A9" s="20">
        <v>5</v>
      </c>
      <c r="B9" s="38">
        <f>'１月'!AA7</f>
        <v>9.1</v>
      </c>
      <c r="C9" s="39">
        <f>'２月'!AA7</f>
        <v>13.9</v>
      </c>
      <c r="D9" s="39">
        <f>'３月'!AA7</f>
        <v>12.8</v>
      </c>
      <c r="E9" s="39">
        <f>'４月'!AA7</f>
        <v>12.9</v>
      </c>
      <c r="F9" s="39">
        <f>'５月'!AA7</f>
        <v>22.7</v>
      </c>
      <c r="G9" s="39">
        <f>'６月'!AA7</f>
        <v>26.8</v>
      </c>
      <c r="H9" s="39">
        <f>'７月'!AA7</f>
        <v>21.1</v>
      </c>
      <c r="I9" s="39">
        <f>'８月'!AA7</f>
        <v>30.3</v>
      </c>
      <c r="J9" s="39">
        <f>'９月'!AA7</f>
        <v>30.1</v>
      </c>
      <c r="K9" s="39">
        <f>'１０月'!AA7</f>
        <v>24.3</v>
      </c>
      <c r="L9" s="39">
        <f>'１１月'!AA7</f>
        <v>19.5</v>
      </c>
      <c r="M9" s="40">
        <f>'１２月'!AA7</f>
        <v>7.4</v>
      </c>
      <c r="N9" s="3"/>
    </row>
    <row r="10" spans="1:14" ht="16.5" customHeight="1">
      <c r="A10" s="20">
        <v>6</v>
      </c>
      <c r="B10" s="38">
        <f>'１月'!AA8</f>
        <v>11.6</v>
      </c>
      <c r="C10" s="39">
        <f>'２月'!AA8</f>
        <v>4.2</v>
      </c>
      <c r="D10" s="39">
        <f>'３月'!AA8</f>
        <v>11.5</v>
      </c>
      <c r="E10" s="39">
        <f>'４月'!AA8</f>
        <v>16.5</v>
      </c>
      <c r="F10" s="39">
        <f>'５月'!AA8</f>
        <v>16.4</v>
      </c>
      <c r="G10" s="39">
        <f>'６月'!AA8</f>
        <v>24</v>
      </c>
      <c r="H10" s="39">
        <f>'７月'!AA8</f>
        <v>26.4</v>
      </c>
      <c r="I10" s="39">
        <f>'８月'!AA8</f>
        <v>32.2</v>
      </c>
      <c r="J10" s="39">
        <f>'９月'!AA8</f>
        <v>28.7</v>
      </c>
      <c r="K10" s="39">
        <f>'１０月'!AA8</f>
        <v>25.4</v>
      </c>
      <c r="L10" s="39">
        <f>'１１月'!AA8</f>
        <v>16.4</v>
      </c>
      <c r="M10" s="40">
        <f>'１２月'!AA8</f>
        <v>12.8</v>
      </c>
      <c r="N10" s="3"/>
    </row>
    <row r="11" spans="1:14" ht="16.5" customHeight="1">
      <c r="A11" s="20">
        <v>7</v>
      </c>
      <c r="B11" s="38">
        <f>'１月'!AA9</f>
        <v>8</v>
      </c>
      <c r="C11" s="39">
        <f>'２月'!AA9</f>
        <v>7.6</v>
      </c>
      <c r="D11" s="39">
        <f>'３月'!AA9</f>
        <v>8.4</v>
      </c>
      <c r="E11" s="39">
        <f>'４月'!AA9</f>
        <v>13.5</v>
      </c>
      <c r="F11" s="39">
        <f>'５月'!AA9</f>
        <v>18.7</v>
      </c>
      <c r="G11" s="39">
        <f>'６月'!AA9</f>
        <v>22.4</v>
      </c>
      <c r="H11" s="39">
        <f>'７月'!AA9</f>
        <v>29.4</v>
      </c>
      <c r="I11" s="39">
        <f>'８月'!AA9</f>
        <v>31</v>
      </c>
      <c r="J11" s="39">
        <f>'９月'!AA9</f>
        <v>31.2</v>
      </c>
      <c r="K11" s="39">
        <f>'１０月'!AA9</f>
        <v>21.8</v>
      </c>
      <c r="L11" s="39">
        <f>'１１月'!AA9</f>
        <v>23.2</v>
      </c>
      <c r="M11" s="40">
        <f>'１２月'!AA9</f>
        <v>16.7</v>
      </c>
      <c r="N11" s="3"/>
    </row>
    <row r="12" spans="1:14" ht="16.5" customHeight="1">
      <c r="A12" s="20">
        <v>8</v>
      </c>
      <c r="B12" s="38">
        <f>'１月'!AA10</f>
        <v>8.7</v>
      </c>
      <c r="C12" s="39">
        <f>'２月'!AA10</f>
        <v>11</v>
      </c>
      <c r="D12" s="39">
        <f>'３月'!AA10</f>
        <v>9.8</v>
      </c>
      <c r="E12" s="39">
        <f>'４月'!AA10</f>
        <v>17</v>
      </c>
      <c r="F12" s="39">
        <f>'５月'!AA10</f>
        <v>18.6</v>
      </c>
      <c r="G12" s="39">
        <f>'６月'!AA10</f>
        <v>22.9</v>
      </c>
      <c r="H12" s="39">
        <f>'７月'!AA10</f>
        <v>26.1</v>
      </c>
      <c r="I12" s="39">
        <f>'８月'!AA10</f>
        <v>28.6</v>
      </c>
      <c r="J12" s="39">
        <f>'９月'!AA10</f>
        <v>35.4</v>
      </c>
      <c r="K12" s="39">
        <f>'１０月'!AA10</f>
        <v>15.6</v>
      </c>
      <c r="L12" s="39">
        <f>'１１月'!AA10</f>
        <v>21.7</v>
      </c>
      <c r="M12" s="40">
        <f>'１２月'!AA10</f>
        <v>15.2</v>
      </c>
      <c r="N12" s="3"/>
    </row>
    <row r="13" spans="1:14" ht="16.5" customHeight="1">
      <c r="A13" s="20">
        <v>9</v>
      </c>
      <c r="B13" s="38">
        <f>'１月'!AA11</f>
        <v>13.7</v>
      </c>
      <c r="C13" s="39">
        <f>'２月'!AA11</f>
        <v>6.3</v>
      </c>
      <c r="D13" s="39">
        <f>'３月'!AA11</f>
        <v>16.5</v>
      </c>
      <c r="E13" s="39">
        <f>'４月'!AA11</f>
        <v>15.8</v>
      </c>
      <c r="F13" s="39">
        <f>'５月'!AA11</f>
        <v>22.1</v>
      </c>
      <c r="G13" s="39">
        <f>'６月'!AA11</f>
        <v>27.3</v>
      </c>
      <c r="H13" s="39">
        <f>'７月'!AA11</f>
        <v>28.6</v>
      </c>
      <c r="I13" s="39">
        <f>'８月'!AA11</f>
        <v>30.6</v>
      </c>
      <c r="J13" s="39">
        <f>'９月'!AA11</f>
        <v>30.2</v>
      </c>
      <c r="K13" s="39">
        <f>'１０月'!AA11</f>
        <v>17.2</v>
      </c>
      <c r="L13" s="39">
        <f>'１１月'!AA11</f>
        <v>17.1</v>
      </c>
      <c r="M13" s="40">
        <f>'１２月'!AA11</f>
        <v>11.3</v>
      </c>
      <c r="N13" s="3"/>
    </row>
    <row r="14" spans="1:14" ht="16.5" customHeight="1">
      <c r="A14" s="24">
        <v>10</v>
      </c>
      <c r="B14" s="41">
        <f>'１月'!AA12</f>
        <v>9.6</v>
      </c>
      <c r="C14" s="42">
        <f>'２月'!AA12</f>
        <v>7.6</v>
      </c>
      <c r="D14" s="42">
        <f>'３月'!AA12</f>
        <v>17.6</v>
      </c>
      <c r="E14" s="42">
        <f>'４月'!AA12</f>
        <v>15.1</v>
      </c>
      <c r="F14" s="42">
        <f>'５月'!AA12</f>
        <v>22</v>
      </c>
      <c r="G14" s="42">
        <f>'６月'!AA12</f>
        <v>32.8</v>
      </c>
      <c r="H14" s="42">
        <f>'７月'!AA12</f>
        <v>26.7</v>
      </c>
      <c r="I14" s="42">
        <f>'８月'!AA12</f>
        <v>32.2</v>
      </c>
      <c r="J14" s="42">
        <f>'９月'!AA12</f>
        <v>30</v>
      </c>
      <c r="K14" s="42">
        <f>'１０月'!AA12</f>
        <v>18.6</v>
      </c>
      <c r="L14" s="42">
        <f>'１１月'!AA12</f>
        <v>14.5</v>
      </c>
      <c r="M14" s="43">
        <f>'１２月'!AA12</f>
        <v>9.9</v>
      </c>
      <c r="N14" s="3"/>
    </row>
    <row r="15" spans="1:14" ht="16.5" customHeight="1">
      <c r="A15" s="16">
        <v>11</v>
      </c>
      <c r="B15" s="35">
        <f>'１月'!AA13</f>
        <v>9.7</v>
      </c>
      <c r="C15" s="36">
        <f>'２月'!AA13</f>
        <v>9.7</v>
      </c>
      <c r="D15" s="36">
        <f>'３月'!AA13</f>
        <v>20.2</v>
      </c>
      <c r="E15" s="36">
        <f>'４月'!AA13</f>
        <v>14</v>
      </c>
      <c r="F15" s="36">
        <f>'５月'!AA13</f>
        <v>23.5</v>
      </c>
      <c r="G15" s="36">
        <f>'６月'!AA13</f>
        <v>30.9</v>
      </c>
      <c r="H15" s="36">
        <f>'７月'!AA13</f>
        <v>28.6</v>
      </c>
      <c r="I15" s="36">
        <f>'８月'!AA13</f>
        <v>36.8</v>
      </c>
      <c r="J15" s="36">
        <f>'９月'!AA13</f>
        <v>28.4</v>
      </c>
      <c r="K15" s="36">
        <f>'１０月'!AA13</f>
        <v>23.6</v>
      </c>
      <c r="L15" s="36">
        <f>'１１月'!AA13</f>
        <v>14.8</v>
      </c>
      <c r="M15" s="37">
        <f>'１２月'!AA13</f>
        <v>13.8</v>
      </c>
      <c r="N15" s="3"/>
    </row>
    <row r="16" spans="1:14" ht="16.5" customHeight="1">
      <c r="A16" s="20">
        <v>12</v>
      </c>
      <c r="B16" s="38">
        <f>'１月'!AA14</f>
        <v>10.5</v>
      </c>
      <c r="C16" s="39">
        <f>'２月'!AA14</f>
        <v>14.6</v>
      </c>
      <c r="D16" s="39">
        <f>'３月'!AA14</f>
        <v>13</v>
      </c>
      <c r="E16" s="39">
        <f>'４月'!AA14</f>
        <v>12.7</v>
      </c>
      <c r="F16" s="39">
        <f>'５月'!AA14</f>
        <v>21.5</v>
      </c>
      <c r="G16" s="39">
        <f>'６月'!AA14</f>
        <v>29</v>
      </c>
      <c r="H16" s="39">
        <f>'７月'!AA14</f>
        <v>23.3</v>
      </c>
      <c r="I16" s="39">
        <f>'８月'!AA14</f>
        <v>31.9</v>
      </c>
      <c r="J16" s="39">
        <f>'９月'!AA14</f>
        <v>24.4</v>
      </c>
      <c r="K16" s="39">
        <f>'１０月'!AA14</f>
        <v>22.5</v>
      </c>
      <c r="L16" s="39">
        <f>'１１月'!AA14</f>
        <v>13.2</v>
      </c>
      <c r="M16" s="40">
        <f>'１２月'!AA14</f>
        <v>15.2</v>
      </c>
      <c r="N16" s="3"/>
    </row>
    <row r="17" spans="1:14" ht="16.5" customHeight="1">
      <c r="A17" s="20">
        <v>13</v>
      </c>
      <c r="B17" s="38">
        <f>'１月'!AA15</f>
        <v>11.7</v>
      </c>
      <c r="C17" s="39">
        <f>'２月'!AA15</f>
        <v>14.2</v>
      </c>
      <c r="D17" s="39">
        <f>'３月'!AA15</f>
        <v>18.2</v>
      </c>
      <c r="E17" s="39">
        <f>'４月'!AA15</f>
        <v>9.2</v>
      </c>
      <c r="F17" s="39">
        <f>'５月'!AA15</f>
        <v>23.5</v>
      </c>
      <c r="G17" s="39">
        <f>'６月'!AA15</f>
        <v>22.1</v>
      </c>
      <c r="H17" s="39">
        <f>'７月'!AA15</f>
        <v>21.9</v>
      </c>
      <c r="I17" s="39">
        <f>'８月'!AA15</f>
        <v>32.8</v>
      </c>
      <c r="J17" s="39">
        <f>'９月'!AA15</f>
        <v>25.7</v>
      </c>
      <c r="K17" s="39">
        <f>'１０月'!AA15</f>
        <v>23</v>
      </c>
      <c r="L17" s="39">
        <f>'１１月'!AA15</f>
        <v>17.7</v>
      </c>
      <c r="M17" s="40">
        <f>'１２月'!AA15</f>
        <v>14.4</v>
      </c>
      <c r="N17" s="3"/>
    </row>
    <row r="18" spans="1:14" ht="16.5" customHeight="1">
      <c r="A18" s="20">
        <v>14</v>
      </c>
      <c r="B18" s="38">
        <f>'１月'!AA16</f>
        <v>11.4</v>
      </c>
      <c r="C18" s="39">
        <f>'２月'!AA16</f>
        <v>15.9</v>
      </c>
      <c r="D18" s="39">
        <f>'３月'!AA16</f>
        <v>8</v>
      </c>
      <c r="E18" s="39">
        <f>'４月'!AA16</f>
        <v>14.3</v>
      </c>
      <c r="F18" s="39">
        <f>'５月'!AA16</f>
        <v>22.9</v>
      </c>
      <c r="G18" s="39">
        <f>'６月'!AA16</f>
        <v>23.3</v>
      </c>
      <c r="H18" s="39">
        <f>'７月'!AA16</f>
        <v>21.8</v>
      </c>
      <c r="I18" s="39">
        <f>'８月'!AA16</f>
        <v>30</v>
      </c>
      <c r="J18" s="39">
        <f>'９月'!AA16</f>
        <v>26.1</v>
      </c>
      <c r="K18" s="39">
        <f>'１０月'!AA16</f>
        <v>21.1</v>
      </c>
      <c r="L18" s="39">
        <f>'１１月'!AA16</f>
        <v>19</v>
      </c>
      <c r="M18" s="40">
        <f>'１２月'!AA16</f>
        <v>9.2</v>
      </c>
      <c r="N18" s="3"/>
    </row>
    <row r="19" spans="1:14" ht="16.5" customHeight="1">
      <c r="A19" s="20">
        <v>15</v>
      </c>
      <c r="B19" s="38">
        <f>'１月'!AA17</f>
        <v>8.9</v>
      </c>
      <c r="C19" s="39">
        <f>'２月'!AA17</f>
        <v>16.3</v>
      </c>
      <c r="D19" s="39">
        <f>'３月'!AA17</f>
        <v>9.7</v>
      </c>
      <c r="E19" s="39">
        <f>'４月'!AA17</f>
        <v>17.6</v>
      </c>
      <c r="F19" s="39">
        <f>'５月'!AA17</f>
        <v>25.5</v>
      </c>
      <c r="G19" s="39">
        <f>'６月'!AA17</f>
        <v>29.3</v>
      </c>
      <c r="H19" s="39">
        <f>'７月'!AA17</f>
        <v>22.7</v>
      </c>
      <c r="I19" s="39">
        <f>'８月'!AA17</f>
        <v>32.1</v>
      </c>
      <c r="J19" s="39">
        <f>'９月'!AA17</f>
        <v>25.5</v>
      </c>
      <c r="K19" s="39">
        <f>'１０月'!AA17</f>
        <v>17.1</v>
      </c>
      <c r="L19" s="39">
        <f>'１１月'!AA17</f>
        <v>18.1</v>
      </c>
      <c r="M19" s="40">
        <f>'１２月'!AA17</f>
        <v>9.5</v>
      </c>
      <c r="N19" s="3"/>
    </row>
    <row r="20" spans="1:14" ht="16.5" customHeight="1">
      <c r="A20" s="20">
        <v>16</v>
      </c>
      <c r="B20" s="38">
        <f>'１月'!AA18</f>
        <v>11</v>
      </c>
      <c r="C20" s="39">
        <f>'２月'!AA18</f>
        <v>11.1</v>
      </c>
      <c r="D20" s="39">
        <f>'３月'!AA18</f>
        <v>12.8</v>
      </c>
      <c r="E20" s="39">
        <f>'４月'!AA18</f>
        <v>10.6</v>
      </c>
      <c r="F20" s="39">
        <f>'５月'!AA18</f>
        <v>19.6</v>
      </c>
      <c r="G20" s="39">
        <f>'６月'!AA18</f>
        <v>27.5</v>
      </c>
      <c r="H20" s="39">
        <f>'７月'!AA18</f>
        <v>20.7</v>
      </c>
      <c r="I20" s="39">
        <f>'８月'!AA18</f>
        <v>31.1</v>
      </c>
      <c r="J20" s="39">
        <f>'９月'!AA18</f>
        <v>25.3</v>
      </c>
      <c r="K20" s="39">
        <f>'１０月'!AA18</f>
        <v>18.2</v>
      </c>
      <c r="L20" s="39">
        <f>'１１月'!AA18</f>
        <v>23.5</v>
      </c>
      <c r="M20" s="40">
        <f>'１２月'!AA18</f>
        <v>7.2</v>
      </c>
      <c r="N20" s="3"/>
    </row>
    <row r="21" spans="1:14" ht="16.5" customHeight="1">
      <c r="A21" s="20">
        <v>17</v>
      </c>
      <c r="B21" s="38">
        <f>'１月'!AA19</f>
        <v>10.4</v>
      </c>
      <c r="C21" s="39">
        <f>'２月'!AA19</f>
        <v>7.9</v>
      </c>
      <c r="D21" s="39">
        <f>'３月'!AA19</f>
        <v>11.9</v>
      </c>
      <c r="E21" s="39">
        <f>'４月'!AA19</f>
        <v>12.7</v>
      </c>
      <c r="F21" s="39">
        <f>'５月'!AA19</f>
        <v>24.4</v>
      </c>
      <c r="G21" s="39">
        <f>'６月'!AA19</f>
        <v>24.4</v>
      </c>
      <c r="H21" s="39">
        <f>'７月'!AA19</f>
        <v>20.6</v>
      </c>
      <c r="I21" s="39">
        <f>'８月'!AA19</f>
        <v>33.6</v>
      </c>
      <c r="J21" s="39">
        <f>'９月'!AA19</f>
        <v>28</v>
      </c>
      <c r="K21" s="39">
        <f>'１０月'!AA19</f>
        <v>14.7</v>
      </c>
      <c r="L21" s="39">
        <f>'１１月'!AA19</f>
        <v>17.3</v>
      </c>
      <c r="M21" s="40">
        <f>'１２月'!AA19</f>
        <v>6.2</v>
      </c>
      <c r="N21" s="3"/>
    </row>
    <row r="22" spans="1:14" ht="16.5" customHeight="1">
      <c r="A22" s="20">
        <v>18</v>
      </c>
      <c r="B22" s="38">
        <f>'１月'!AA20</f>
        <v>6.3</v>
      </c>
      <c r="C22" s="39">
        <f>'２月'!AA20</f>
        <v>10</v>
      </c>
      <c r="D22" s="39">
        <f>'３月'!AA20</f>
        <v>17.6</v>
      </c>
      <c r="E22" s="39">
        <f>'４月'!AA20</f>
        <v>14.1</v>
      </c>
      <c r="F22" s="39">
        <f>'５月'!AA20</f>
        <v>20.1</v>
      </c>
      <c r="G22" s="39">
        <f>'６月'!AA20</f>
        <v>24.6</v>
      </c>
      <c r="H22" s="39">
        <f>'７月'!AA20</f>
        <v>21.8</v>
      </c>
      <c r="I22" s="39">
        <f>'８月'!AA20</f>
        <v>28.7</v>
      </c>
      <c r="J22" s="39">
        <f>'９月'!AA20</f>
        <v>34.7</v>
      </c>
      <c r="K22" s="39">
        <f>'１０月'!AA20</f>
        <v>19</v>
      </c>
      <c r="L22" s="39">
        <f>'１１月'!AA20</f>
        <v>21.6</v>
      </c>
      <c r="M22" s="40">
        <f>'１２月'!AA20</f>
        <v>10.9</v>
      </c>
      <c r="N22" s="3"/>
    </row>
    <row r="23" spans="1:14" ht="16.5" customHeight="1">
      <c r="A23" s="20">
        <v>19</v>
      </c>
      <c r="B23" s="38">
        <f>'１月'!AA21</f>
        <v>10</v>
      </c>
      <c r="C23" s="39">
        <f>'２月'!AA21</f>
        <v>11.4</v>
      </c>
      <c r="D23" s="39">
        <f>'３月'!AA21</f>
        <v>20.3</v>
      </c>
      <c r="E23" s="39">
        <f>'４月'!AA21</f>
        <v>17.6</v>
      </c>
      <c r="F23" s="39">
        <f>'５月'!AA21</f>
        <v>18.2</v>
      </c>
      <c r="G23" s="39">
        <f>'６月'!AA21</f>
        <v>21.3</v>
      </c>
      <c r="H23" s="39">
        <f>'７月'!AA21</f>
        <v>29</v>
      </c>
      <c r="I23" s="39">
        <f>'８月'!AA21</f>
        <v>29.3</v>
      </c>
      <c r="J23" s="39">
        <f>'９月'!AA21</f>
        <v>23.7</v>
      </c>
      <c r="K23" s="39">
        <f>'１０月'!AA21</f>
        <v>19.2</v>
      </c>
      <c r="L23" s="39">
        <f>'１１月'!AA21</f>
        <v>22.7</v>
      </c>
      <c r="M23" s="40">
        <f>'１２月'!AA21</f>
        <v>8.4</v>
      </c>
      <c r="N23" s="3"/>
    </row>
    <row r="24" spans="1:14" ht="16.5" customHeight="1">
      <c r="A24" s="24">
        <v>20</v>
      </c>
      <c r="B24" s="41">
        <f>'１月'!AA22</f>
        <v>13.3</v>
      </c>
      <c r="C24" s="42">
        <f>'２月'!AA22</f>
        <v>11.6</v>
      </c>
      <c r="D24" s="42">
        <f>'３月'!AA22</f>
        <v>15.7</v>
      </c>
      <c r="E24" s="42">
        <f>'４月'!AA22</f>
        <v>12.7</v>
      </c>
      <c r="F24" s="42">
        <f>'５月'!AA22</f>
        <v>15.8</v>
      </c>
      <c r="G24" s="42">
        <f>'６月'!AA22</f>
        <v>25.1</v>
      </c>
      <c r="H24" s="42">
        <f>'７月'!AA22</f>
        <v>22.9</v>
      </c>
      <c r="I24" s="42">
        <f>'８月'!AA22</f>
        <v>34.7</v>
      </c>
      <c r="J24" s="42">
        <f>'９月'!AA22</f>
        <v>23.8</v>
      </c>
      <c r="K24" s="42">
        <f>'１０月'!AA22</f>
        <v>19.8</v>
      </c>
      <c r="L24" s="42">
        <f>'１１月'!AA22</f>
        <v>24.1</v>
      </c>
      <c r="M24" s="43">
        <f>'１２月'!AA22</f>
        <v>6.5</v>
      </c>
      <c r="N24" s="3"/>
    </row>
    <row r="25" spans="1:14" ht="16.5" customHeight="1">
      <c r="A25" s="16">
        <v>21</v>
      </c>
      <c r="B25" s="35">
        <f>'１月'!AA23</f>
        <v>9.8</v>
      </c>
      <c r="C25" s="36">
        <f>'２月'!AA23</f>
        <v>11.1</v>
      </c>
      <c r="D25" s="36">
        <f>'３月'!AA23</f>
        <v>16.7</v>
      </c>
      <c r="E25" s="36">
        <f>'４月'!AA23</f>
        <v>18.1</v>
      </c>
      <c r="F25" s="36">
        <f>'５月'!AA23</f>
        <v>15.2</v>
      </c>
      <c r="G25" s="36">
        <f>'６月'!AA23</f>
        <v>20.5</v>
      </c>
      <c r="H25" s="36">
        <f>'７月'!AA23</f>
        <v>24.2</v>
      </c>
      <c r="I25" s="36">
        <f>'８月'!AA23</f>
        <v>32.1</v>
      </c>
      <c r="J25" s="36">
        <f>'９月'!AA23</f>
        <v>24.4</v>
      </c>
      <c r="K25" s="36">
        <f>'１０月'!AA23</f>
        <v>19.3</v>
      </c>
      <c r="L25" s="36">
        <f>'１１月'!AA23</f>
        <v>18.1</v>
      </c>
      <c r="M25" s="37">
        <f>'１２月'!AA23</f>
        <v>8.5</v>
      </c>
      <c r="N25" s="3"/>
    </row>
    <row r="26" spans="1:14" ht="16.5" customHeight="1">
      <c r="A26" s="20">
        <v>22</v>
      </c>
      <c r="B26" s="38">
        <f>'１月'!AA24</f>
        <v>8.1</v>
      </c>
      <c r="C26" s="39">
        <f>'２月'!AA24</f>
        <v>16.1</v>
      </c>
      <c r="D26" s="39">
        <f>'３月'!AA24</f>
        <v>24.1</v>
      </c>
      <c r="E26" s="39">
        <f>'４月'!AA24</f>
        <v>15.3</v>
      </c>
      <c r="F26" s="39">
        <f>'５月'!AA24</f>
        <v>15.9</v>
      </c>
      <c r="G26" s="39">
        <f>'６月'!AA24</f>
        <v>21.4</v>
      </c>
      <c r="H26" s="39">
        <f>'７月'!AA24</f>
        <v>24.9</v>
      </c>
      <c r="I26" s="39">
        <f>'８月'!AA24</f>
        <v>29.3</v>
      </c>
      <c r="J26" s="39">
        <f>'９月'!AA24</f>
        <v>24.9</v>
      </c>
      <c r="K26" s="39">
        <f>'１０月'!AA24</f>
        <v>21.2</v>
      </c>
      <c r="L26" s="39">
        <f>'１１月'!AA24</f>
        <v>18.5</v>
      </c>
      <c r="M26" s="40">
        <f>'１２月'!AA24</f>
        <v>13.3</v>
      </c>
      <c r="N26" s="3"/>
    </row>
    <row r="27" spans="1:14" ht="16.5" customHeight="1">
      <c r="A27" s="20">
        <v>23</v>
      </c>
      <c r="B27" s="38">
        <f>'１月'!AA25</f>
        <v>12.9</v>
      </c>
      <c r="C27" s="39">
        <f>'２月'!AA25</f>
        <v>12.5</v>
      </c>
      <c r="D27" s="39">
        <f>'３月'!AA25</f>
        <v>14</v>
      </c>
      <c r="E27" s="39">
        <f>'４月'!AA25</f>
        <v>14.9</v>
      </c>
      <c r="F27" s="39">
        <f>'５月'!AA25</f>
        <v>20.1</v>
      </c>
      <c r="G27" s="39">
        <f>'６月'!AA25</f>
        <v>22.7</v>
      </c>
      <c r="H27" s="39">
        <f>'７月'!AA25</f>
        <v>24.4</v>
      </c>
      <c r="I27" s="39">
        <f>'８月'!AA25</f>
        <v>29.2</v>
      </c>
      <c r="J27" s="39">
        <f>'９月'!AA25</f>
        <v>22.8</v>
      </c>
      <c r="K27" s="39">
        <f>'１０月'!AA25</f>
        <v>18.2</v>
      </c>
      <c r="L27" s="39">
        <f>'１１月'!AA25</f>
        <v>18</v>
      </c>
      <c r="M27" s="40">
        <f>'１２月'!AA25</f>
        <v>13.6</v>
      </c>
      <c r="N27" s="3"/>
    </row>
    <row r="28" spans="1:14" ht="16.5" customHeight="1">
      <c r="A28" s="20">
        <v>24</v>
      </c>
      <c r="B28" s="38">
        <f>'１月'!AA26</f>
        <v>14.7</v>
      </c>
      <c r="C28" s="39">
        <f>'２月'!AA26</f>
        <v>12.9</v>
      </c>
      <c r="D28" s="39">
        <f>'３月'!AA26</f>
        <v>11.4</v>
      </c>
      <c r="E28" s="39">
        <f>'４月'!AA26</f>
        <v>14.2</v>
      </c>
      <c r="F28" s="39">
        <f>'５月'!AA26</f>
        <v>23.5</v>
      </c>
      <c r="G28" s="39">
        <f>'６月'!AA26</f>
        <v>19.2</v>
      </c>
      <c r="H28" s="39">
        <f>'７月'!AA26</f>
        <v>26.6</v>
      </c>
      <c r="I28" s="39">
        <f>'８月'!AA26</f>
        <v>29.3</v>
      </c>
      <c r="J28" s="39">
        <f>'９月'!AA26</f>
        <v>21.7</v>
      </c>
      <c r="K28" s="39">
        <f>'１０月'!AA26</f>
        <v>18.7</v>
      </c>
      <c r="L28" s="39">
        <f>'１１月'!AA26</f>
        <v>14.6</v>
      </c>
      <c r="M28" s="40">
        <f>'１２月'!AA26</f>
        <v>13.5</v>
      </c>
      <c r="N28" s="3"/>
    </row>
    <row r="29" spans="1:14" ht="16.5" customHeight="1">
      <c r="A29" s="20">
        <v>25</v>
      </c>
      <c r="B29" s="38">
        <f>'１月'!AA27</f>
        <v>9.6</v>
      </c>
      <c r="C29" s="39">
        <f>'２月'!AA27</f>
        <v>13.8</v>
      </c>
      <c r="D29" s="39">
        <f>'３月'!AA27</f>
        <v>12.7</v>
      </c>
      <c r="E29" s="39">
        <f>'４月'!AA27</f>
        <v>15.7</v>
      </c>
      <c r="F29" s="39">
        <f>'５月'!AA27</f>
        <v>24.3</v>
      </c>
      <c r="G29" s="39">
        <f>'６月'!AA27</f>
        <v>20.6</v>
      </c>
      <c r="H29" s="39">
        <f>'７月'!AA27</f>
        <v>28.6</v>
      </c>
      <c r="I29" s="39">
        <f>'８月'!AA27</f>
        <v>28.5</v>
      </c>
      <c r="J29" s="39">
        <f>'９月'!AA27</f>
        <v>22.4</v>
      </c>
      <c r="K29" s="39">
        <f>'１０月'!AA27</f>
        <v>20.8</v>
      </c>
      <c r="L29" s="39">
        <f>'１１月'!AA27</f>
        <v>10.5</v>
      </c>
      <c r="M29" s="40">
        <f>'１２月'!AA27</f>
        <v>11.1</v>
      </c>
      <c r="N29" s="3"/>
    </row>
    <row r="30" spans="1:14" ht="16.5" customHeight="1">
      <c r="A30" s="20">
        <v>26</v>
      </c>
      <c r="B30" s="38">
        <f>'１月'!AA28</f>
        <v>9.8</v>
      </c>
      <c r="C30" s="39">
        <f>'２月'!AA28</f>
        <v>8.7</v>
      </c>
      <c r="D30" s="39">
        <f>'３月'!AA28</f>
        <v>17.9</v>
      </c>
      <c r="E30" s="39">
        <f>'４月'!AA28</f>
        <v>24.1</v>
      </c>
      <c r="F30" s="39">
        <f>'５月'!AA28</f>
        <v>23.9</v>
      </c>
      <c r="G30" s="39">
        <f>'６月'!AA28</f>
        <v>24</v>
      </c>
      <c r="H30" s="39">
        <f>'７月'!AA28</f>
        <v>24.1</v>
      </c>
      <c r="I30" s="39">
        <f>'８月'!AA28</f>
        <v>30.2</v>
      </c>
      <c r="J30" s="39">
        <f>'９月'!AA28</f>
        <v>20.1</v>
      </c>
      <c r="K30" s="39">
        <f>'１０月'!AA28</f>
        <v>20.7</v>
      </c>
      <c r="L30" s="39">
        <f>'１１月'!AA28</f>
        <v>17</v>
      </c>
      <c r="M30" s="40">
        <f>'１２月'!AA28</f>
        <v>10.5</v>
      </c>
      <c r="N30" s="3"/>
    </row>
    <row r="31" spans="1:14" ht="16.5" customHeight="1">
      <c r="A31" s="20">
        <v>27</v>
      </c>
      <c r="B31" s="38">
        <f>'１月'!AA29</f>
        <v>6.6</v>
      </c>
      <c r="C31" s="39">
        <f>'２月'!AA29</f>
        <v>9</v>
      </c>
      <c r="D31" s="39">
        <f>'３月'!AA29</f>
        <v>21.6</v>
      </c>
      <c r="E31" s="39">
        <f>'４月'!AA29</f>
        <v>14.3</v>
      </c>
      <c r="F31" s="39">
        <f>'５月'!AA29</f>
        <v>22.8</v>
      </c>
      <c r="G31" s="39">
        <f>'６月'!AA29</f>
        <v>28.7</v>
      </c>
      <c r="H31" s="39">
        <f>'７月'!AA29</f>
        <v>28.4</v>
      </c>
      <c r="I31" s="39">
        <f>'８月'!AA29</f>
        <v>31.6</v>
      </c>
      <c r="J31" s="39">
        <f>'９月'!AA29</f>
        <v>21.8</v>
      </c>
      <c r="K31" s="39">
        <f>'１０月'!AA29</f>
        <v>19.5</v>
      </c>
      <c r="L31" s="39">
        <f>'１１月'!AA29</f>
        <v>9.6</v>
      </c>
      <c r="M31" s="40">
        <f>'１２月'!AA29</f>
        <v>9.7</v>
      </c>
      <c r="N31" s="3"/>
    </row>
    <row r="32" spans="1:14" ht="16.5" customHeight="1">
      <c r="A32" s="20">
        <v>28</v>
      </c>
      <c r="B32" s="38">
        <f>'１月'!AA30</f>
        <v>10.9</v>
      </c>
      <c r="C32" s="39">
        <f>'２月'!AA30</f>
        <v>10.6</v>
      </c>
      <c r="D32" s="39">
        <f>'３月'!AA30</f>
        <v>18.6</v>
      </c>
      <c r="E32" s="39">
        <f>'４月'!AA30</f>
        <v>15.1</v>
      </c>
      <c r="F32" s="39">
        <f>'５月'!AA30</f>
        <v>22.2</v>
      </c>
      <c r="G32" s="39">
        <f>'６月'!AA30</f>
        <v>23.3</v>
      </c>
      <c r="H32" s="39">
        <f>'７月'!AA30</f>
        <v>23.7</v>
      </c>
      <c r="I32" s="39">
        <f>'８月'!AA30</f>
        <v>32.2</v>
      </c>
      <c r="J32" s="39">
        <f>'９月'!AA30</f>
        <v>26.7</v>
      </c>
      <c r="K32" s="39">
        <f>'１０月'!AA30</f>
        <v>18.5</v>
      </c>
      <c r="L32" s="39">
        <f>'１１月'!AA30</f>
        <v>15.5</v>
      </c>
      <c r="M32" s="40">
        <f>'１２月'!AA30</f>
        <v>14.1</v>
      </c>
      <c r="N32" s="3"/>
    </row>
    <row r="33" spans="1:14" ht="16.5" customHeight="1">
      <c r="A33" s="20">
        <v>29</v>
      </c>
      <c r="B33" s="38">
        <f>'１月'!AA31</f>
        <v>16.8</v>
      </c>
      <c r="C33" s="39">
        <f>'２月'!AA31</f>
        <v>9.6</v>
      </c>
      <c r="D33" s="39">
        <f>'３月'!AA31</f>
        <v>6.2</v>
      </c>
      <c r="E33" s="39">
        <f>'４月'!AA31</f>
        <v>18.6</v>
      </c>
      <c r="F33" s="39">
        <f>'５月'!AA31</f>
        <v>26.5</v>
      </c>
      <c r="G33" s="39">
        <f>'６月'!AA31</f>
        <v>25.6</v>
      </c>
      <c r="H33" s="39">
        <f>'７月'!AA31</f>
        <v>23.3</v>
      </c>
      <c r="I33" s="39">
        <f>'８月'!AA31</f>
        <v>33.2</v>
      </c>
      <c r="J33" s="39">
        <f>'９月'!AA31</f>
        <v>21.5</v>
      </c>
      <c r="K33" s="39">
        <f>'１０月'!AA31</f>
        <v>21.9</v>
      </c>
      <c r="L33" s="39">
        <f>'１１月'!AA31</f>
        <v>12.4</v>
      </c>
      <c r="M33" s="40">
        <f>'１２月'!AA31</f>
        <v>11.2</v>
      </c>
      <c r="N33" s="3"/>
    </row>
    <row r="34" spans="1:14" ht="16.5" customHeight="1">
      <c r="A34" s="20">
        <v>30</v>
      </c>
      <c r="B34" s="38">
        <f>'１月'!AA32</f>
        <v>17.3</v>
      </c>
      <c r="C34" s="39"/>
      <c r="D34" s="39">
        <f>'３月'!AA32</f>
        <v>9.4</v>
      </c>
      <c r="E34" s="39">
        <f>'４月'!AA32</f>
        <v>21</v>
      </c>
      <c r="F34" s="39">
        <f>'５月'!AA32</f>
        <v>25</v>
      </c>
      <c r="G34" s="39">
        <f>'６月'!AA32</f>
        <v>25</v>
      </c>
      <c r="H34" s="39">
        <f>'７月'!AA32</f>
        <v>23.4</v>
      </c>
      <c r="I34" s="39">
        <f>'８月'!AA32</f>
        <v>30.7</v>
      </c>
      <c r="J34" s="39">
        <f>'９月'!AA32</f>
        <v>22.1</v>
      </c>
      <c r="K34" s="39">
        <f>'１０月'!AA32</f>
        <v>18.3</v>
      </c>
      <c r="L34" s="39">
        <f>'１１月'!AA32</f>
        <v>12.8</v>
      </c>
      <c r="M34" s="40">
        <f>'１２月'!AA32</f>
        <v>11.3</v>
      </c>
      <c r="N34" s="3"/>
    </row>
    <row r="35" spans="1:14" ht="16.5" customHeight="1">
      <c r="A35" s="28">
        <v>31</v>
      </c>
      <c r="B35" s="44">
        <f>'１月'!AA33</f>
        <v>11.4</v>
      </c>
      <c r="C35" s="45"/>
      <c r="D35" s="45">
        <f>'３月'!AA33</f>
        <v>11.8</v>
      </c>
      <c r="E35" s="45"/>
      <c r="F35" s="45">
        <f>'５月'!AA33</f>
        <v>23.8</v>
      </c>
      <c r="G35" s="45"/>
      <c r="H35" s="45">
        <f>'７月'!AA33</f>
        <v>26</v>
      </c>
      <c r="I35" s="45">
        <f>'８月'!AA33</f>
        <v>26.1</v>
      </c>
      <c r="J35" s="45"/>
      <c r="K35" s="45">
        <f>'１０月'!AA33</f>
        <v>17.3</v>
      </c>
      <c r="L35" s="45"/>
      <c r="M35" s="46">
        <f>'１２月'!AA33</f>
        <v>5.4</v>
      </c>
      <c r="N35" s="47"/>
    </row>
    <row r="36" spans="1:14" ht="16.5" customHeight="1">
      <c r="A36" s="60" t="s">
        <v>9</v>
      </c>
      <c r="B36" s="64">
        <f aca="true" t="shared" si="0" ref="B36:I36">AVERAGE(B5:B35)</f>
        <v>10.796774193548389</v>
      </c>
      <c r="C36" s="65">
        <f t="shared" si="0"/>
        <v>11.258620689655173</v>
      </c>
      <c r="D36" s="65">
        <f t="shared" si="0"/>
        <v>13.961290322580643</v>
      </c>
      <c r="E36" s="65">
        <f t="shared" si="0"/>
        <v>15.48</v>
      </c>
      <c r="F36" s="65">
        <f t="shared" si="0"/>
        <v>21.706451612903223</v>
      </c>
      <c r="G36" s="65">
        <f t="shared" si="0"/>
        <v>24.643333333333338</v>
      </c>
      <c r="H36" s="65">
        <f t="shared" si="0"/>
        <v>24.9741935483871</v>
      </c>
      <c r="I36" s="65">
        <f t="shared" si="0"/>
        <v>30.664516129032265</v>
      </c>
      <c r="J36" s="65">
        <f>AVERAGE(J5:J35)</f>
        <v>26.62333333333333</v>
      </c>
      <c r="K36" s="65">
        <f>AVERAGE(K5:K35)</f>
        <v>20.34838709677419</v>
      </c>
      <c r="L36" s="65">
        <f>AVERAGE(L5:L35)</f>
        <v>17.573333333333334</v>
      </c>
      <c r="M36" s="66">
        <f>AVERAGE(M5:M35)</f>
        <v>11.038709677419355</v>
      </c>
      <c r="N36" s="47"/>
    </row>
    <row r="37" spans="1:14" ht="16.5" customHeight="1">
      <c r="A37" s="88" t="s">
        <v>38</v>
      </c>
      <c r="B37" s="85">
        <f aca="true" t="shared" si="1" ref="B37:I37">MAX(B5:B35)</f>
        <v>17.3</v>
      </c>
      <c r="C37" s="86">
        <f t="shared" si="1"/>
        <v>16.3</v>
      </c>
      <c r="D37" s="86">
        <f t="shared" si="1"/>
        <v>24.1</v>
      </c>
      <c r="E37" s="86">
        <f t="shared" si="1"/>
        <v>24.1</v>
      </c>
      <c r="F37" s="86">
        <f t="shared" si="1"/>
        <v>26.6</v>
      </c>
      <c r="G37" s="86">
        <f t="shared" si="1"/>
        <v>32.8</v>
      </c>
      <c r="H37" s="86">
        <f t="shared" si="1"/>
        <v>30.7</v>
      </c>
      <c r="I37" s="86">
        <f t="shared" si="1"/>
        <v>36.8</v>
      </c>
      <c r="J37" s="86">
        <f>MAX(J5:J35)</f>
        <v>35.4</v>
      </c>
      <c r="K37" s="86">
        <f>MAX(K5:K35)</f>
        <v>25.4</v>
      </c>
      <c r="L37" s="86">
        <f>MAX(L5:L35)</f>
        <v>24.1</v>
      </c>
      <c r="M37" s="87">
        <f>MAX(M5:M35)</f>
        <v>16.7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10.36</v>
      </c>
      <c r="C38" s="36">
        <f t="shared" si="2"/>
        <v>9.95</v>
      </c>
      <c r="D38" s="36">
        <f t="shared" si="2"/>
        <v>12.1</v>
      </c>
      <c r="E38" s="36">
        <f t="shared" si="2"/>
        <v>15.76</v>
      </c>
      <c r="F38" s="36">
        <f t="shared" si="2"/>
        <v>21.47</v>
      </c>
      <c r="G38" s="36">
        <f t="shared" si="2"/>
        <v>25.080000000000002</v>
      </c>
      <c r="H38" s="36">
        <f t="shared" si="2"/>
        <v>26.330000000000002</v>
      </c>
      <c r="I38" s="36">
        <f t="shared" si="2"/>
        <v>29.72</v>
      </c>
      <c r="J38" s="36">
        <f>AVERAGE(J5:J14)</f>
        <v>30.47</v>
      </c>
      <c r="K38" s="36">
        <f>AVERAGE(K5:K14)</f>
        <v>21.82</v>
      </c>
      <c r="L38" s="36">
        <f>AVERAGE(L5:L14)</f>
        <v>18.82</v>
      </c>
      <c r="M38" s="37">
        <f>AVERAGE(M5:M14)</f>
        <v>11.870000000000001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10.319999999999999</v>
      </c>
      <c r="C39" s="39">
        <f t="shared" si="3"/>
        <v>12.27</v>
      </c>
      <c r="D39" s="39">
        <f t="shared" si="3"/>
        <v>14.74</v>
      </c>
      <c r="E39" s="39">
        <f t="shared" si="3"/>
        <v>13.55</v>
      </c>
      <c r="F39" s="39">
        <f t="shared" si="3"/>
        <v>21.5</v>
      </c>
      <c r="G39" s="39">
        <f t="shared" si="3"/>
        <v>25.75</v>
      </c>
      <c r="H39" s="39">
        <f t="shared" si="3"/>
        <v>23.330000000000002</v>
      </c>
      <c r="I39" s="39">
        <f t="shared" si="3"/>
        <v>32.1</v>
      </c>
      <c r="J39" s="39">
        <f>AVERAGE(J15:J24)</f>
        <v>26.560000000000002</v>
      </c>
      <c r="K39" s="39">
        <f>AVERAGE(K15:K24)</f>
        <v>19.82</v>
      </c>
      <c r="L39" s="39">
        <f>AVERAGE(L15:L24)</f>
        <v>19.2</v>
      </c>
      <c r="M39" s="40">
        <f>AVERAGE(M15:M24)</f>
        <v>10.13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11.627272727272727</v>
      </c>
      <c r="C40" s="42">
        <f t="shared" si="4"/>
        <v>11.588888888888889</v>
      </c>
      <c r="D40" s="42">
        <f t="shared" si="4"/>
        <v>14.945454545454545</v>
      </c>
      <c r="E40" s="42">
        <f t="shared" si="4"/>
        <v>17.130000000000003</v>
      </c>
      <c r="F40" s="42">
        <f t="shared" si="4"/>
        <v>22.10909090909091</v>
      </c>
      <c r="G40" s="42">
        <f t="shared" si="4"/>
        <v>23.1</v>
      </c>
      <c r="H40" s="42">
        <f t="shared" si="4"/>
        <v>25.236363636363638</v>
      </c>
      <c r="I40" s="42">
        <f t="shared" si="4"/>
        <v>30.218181818181815</v>
      </c>
      <c r="J40" s="42">
        <f>AVERAGE(J25:J35)</f>
        <v>22.839999999999996</v>
      </c>
      <c r="K40" s="42">
        <f>AVERAGE(K25:K35)</f>
        <v>19.490909090909096</v>
      </c>
      <c r="L40" s="42">
        <f>AVERAGE(L25:L35)</f>
        <v>14.7</v>
      </c>
      <c r="M40" s="43">
        <f>AVERAGE(M25:M35)</f>
        <v>11.10909090909091</v>
      </c>
      <c r="N40" s="3"/>
    </row>
    <row r="41" spans="1:14" ht="16.5" customHeight="1">
      <c r="A41" s="93" t="s">
        <v>39</v>
      </c>
      <c r="B41" s="94">
        <f aca="true" t="shared" si="5" ref="B41:I41">COUNTIF(B5:B35,B46)</f>
        <v>0</v>
      </c>
      <c r="C41" s="94">
        <f t="shared" si="5"/>
        <v>0</v>
      </c>
      <c r="D41" s="94">
        <f t="shared" si="5"/>
        <v>0</v>
      </c>
      <c r="E41" s="94">
        <f t="shared" si="5"/>
        <v>0</v>
      </c>
      <c r="F41" s="94">
        <f t="shared" si="5"/>
        <v>0</v>
      </c>
      <c r="G41" s="94">
        <f t="shared" si="5"/>
        <v>0</v>
      </c>
      <c r="H41" s="94">
        <f t="shared" si="5"/>
        <v>0</v>
      </c>
      <c r="I41" s="94">
        <f t="shared" si="5"/>
        <v>0</v>
      </c>
      <c r="J41" s="94">
        <f>COUNTIF(J5:J35,J46)</f>
        <v>0</v>
      </c>
      <c r="K41" s="94">
        <f>COUNTIF(K5:K35,K46)</f>
        <v>0</v>
      </c>
      <c r="L41" s="94">
        <f>COUNTIF(L5:L35,L46)</f>
        <v>0</v>
      </c>
      <c r="M41" s="95">
        <f>COUNTIF(M5:M35,M46)</f>
        <v>0</v>
      </c>
      <c r="N41" s="3"/>
    </row>
    <row r="42" spans="1:14" ht="16.5" customHeight="1">
      <c r="A42" s="96" t="s">
        <v>40</v>
      </c>
      <c r="B42" s="97">
        <f>COUNTIF(B5:B35,B49)</f>
        <v>0</v>
      </c>
      <c r="C42" s="97">
        <f aca="true" t="shared" si="6" ref="C42:I42">COUNTIF(C5:C35,C49)</f>
        <v>0</v>
      </c>
      <c r="D42" s="97">
        <f t="shared" si="6"/>
        <v>0</v>
      </c>
      <c r="E42" s="97">
        <f t="shared" si="6"/>
        <v>0</v>
      </c>
      <c r="F42" s="97">
        <f t="shared" si="6"/>
        <v>4</v>
      </c>
      <c r="G42" s="97">
        <f t="shared" si="6"/>
        <v>11</v>
      </c>
      <c r="H42" s="97">
        <f t="shared" si="6"/>
        <v>14</v>
      </c>
      <c r="I42" s="97">
        <f t="shared" si="6"/>
        <v>31</v>
      </c>
      <c r="J42" s="97">
        <f>COUNTIF(J5:J35,J49)</f>
        <v>18</v>
      </c>
      <c r="K42" s="97">
        <f>COUNTIF(K5:K35,K49)</f>
        <v>2</v>
      </c>
      <c r="L42" s="97">
        <f>COUNTIF(L5:L35,L49)</f>
        <v>0</v>
      </c>
      <c r="M42" s="48">
        <f>COUNTIF(M5:M35,M49)</f>
        <v>0</v>
      </c>
      <c r="N42" s="3"/>
    </row>
    <row r="43" spans="1:14" ht="16.5" customHeight="1">
      <c r="A43" s="96" t="s">
        <v>41</v>
      </c>
      <c r="B43" s="97">
        <f aca="true" t="shared" si="7" ref="B43:I43">COUNTIF(B5:B35,B52)</f>
        <v>0</v>
      </c>
      <c r="C43" s="97">
        <f t="shared" si="7"/>
        <v>0</v>
      </c>
      <c r="D43" s="97">
        <f t="shared" si="7"/>
        <v>0</v>
      </c>
      <c r="E43" s="97">
        <f t="shared" si="7"/>
        <v>0</v>
      </c>
      <c r="F43" s="97">
        <f t="shared" si="7"/>
        <v>0</v>
      </c>
      <c r="G43" s="97">
        <f t="shared" si="7"/>
        <v>2</v>
      </c>
      <c r="H43" s="97">
        <f t="shared" si="7"/>
        <v>1</v>
      </c>
      <c r="I43" s="97">
        <f t="shared" si="7"/>
        <v>19</v>
      </c>
      <c r="J43" s="97">
        <f>COUNTIF(J5:J35,J52)</f>
        <v>8</v>
      </c>
      <c r="K43" s="97">
        <f>COUNTIF(K5:K35,K52)</f>
        <v>0</v>
      </c>
      <c r="L43" s="97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2020</v>
      </c>
      <c r="J1" s="54" t="s">
        <v>1</v>
      </c>
      <c r="K1" s="133" t="str">
        <f>("（令和"&amp;TEXT((I1-2018),"0")&amp;"年）")</f>
        <v>（令和2年）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-1.5</v>
      </c>
      <c r="C5" s="36">
        <f>'２月'!AC3</f>
        <v>2.4</v>
      </c>
      <c r="D5" s="36">
        <f>'３月'!AC3</f>
        <v>3.5</v>
      </c>
      <c r="E5" s="36">
        <f>'４月'!AC3</f>
        <v>9.1</v>
      </c>
      <c r="F5" s="36">
        <f>'５月'!AC3</f>
        <v>12</v>
      </c>
      <c r="G5" s="36">
        <f>'６月'!AC3</f>
        <v>17.8</v>
      </c>
      <c r="H5" s="36">
        <f>'７月'!AC3</f>
        <v>21.3</v>
      </c>
      <c r="I5" s="36">
        <f>'８月'!AC3</f>
        <v>19.6</v>
      </c>
      <c r="J5" s="36">
        <f>'９月'!AC3</f>
        <v>21.4</v>
      </c>
      <c r="K5" s="36">
        <f>'１０月'!AC3</f>
        <v>16.2</v>
      </c>
      <c r="L5" s="36">
        <f>'１１月'!AC3</f>
        <v>8.2</v>
      </c>
      <c r="M5" s="37">
        <f>'１２月'!AC3</f>
        <v>3</v>
      </c>
      <c r="N5" s="3"/>
    </row>
    <row r="6" spans="1:14" ht="18" customHeight="1">
      <c r="A6" s="20">
        <v>2</v>
      </c>
      <c r="B6" s="38">
        <f>'１月'!AC4</f>
        <v>-1</v>
      </c>
      <c r="C6" s="39">
        <f>'２月'!AC4</f>
        <v>-0.3</v>
      </c>
      <c r="D6" s="39">
        <f>'３月'!AC4</f>
        <v>5.4</v>
      </c>
      <c r="E6" s="39">
        <f>'４月'!AC4</f>
        <v>5.1</v>
      </c>
      <c r="F6" s="39">
        <f>'５月'!AC4</f>
        <v>12.8</v>
      </c>
      <c r="G6" s="39">
        <f>'６月'!AC4</f>
        <v>18.7</v>
      </c>
      <c r="H6" s="39">
        <f>'７月'!AC4</f>
        <v>20.5</v>
      </c>
      <c r="I6" s="39">
        <f>'８月'!AC4</f>
        <v>20.6</v>
      </c>
      <c r="J6" s="39">
        <f>'９月'!AC4</f>
        <v>24.4</v>
      </c>
      <c r="K6" s="39">
        <f>'１０月'!AC4</f>
        <v>14.1</v>
      </c>
      <c r="L6" s="39">
        <f>'１１月'!AC4</f>
        <v>14.7</v>
      </c>
      <c r="M6" s="40">
        <f>'１２月'!AC4</f>
        <v>4.8</v>
      </c>
      <c r="N6" s="3"/>
    </row>
    <row r="7" spans="1:14" ht="18" customHeight="1">
      <c r="A7" s="20">
        <v>3</v>
      </c>
      <c r="B7" s="38">
        <f>'１月'!AC5</f>
        <v>0.4</v>
      </c>
      <c r="C7" s="39">
        <f>'２月'!AC5</f>
        <v>3.4</v>
      </c>
      <c r="D7" s="39">
        <f>'３月'!AC5</f>
        <v>2.6</v>
      </c>
      <c r="E7" s="39">
        <f>'４月'!AC5</f>
        <v>3.2</v>
      </c>
      <c r="F7" s="39">
        <f>'５月'!AC5</f>
        <v>14.3</v>
      </c>
      <c r="G7" s="39">
        <f>'６月'!AC5</f>
        <v>16.7</v>
      </c>
      <c r="H7" s="39">
        <f>'７月'!AC5</f>
        <v>18.1</v>
      </c>
      <c r="I7" s="39">
        <f>'８月'!AC5</f>
        <v>20</v>
      </c>
      <c r="J7" s="39">
        <f>'９月'!AC5</f>
        <v>25.6</v>
      </c>
      <c r="K7" s="39">
        <f>'１０月'!AC5</f>
        <v>15.9</v>
      </c>
      <c r="L7" s="39">
        <f>'１１月'!AC5</f>
        <v>10.9</v>
      </c>
      <c r="M7" s="40">
        <f>'１２月'!AC5</f>
        <v>5.1</v>
      </c>
      <c r="N7" s="3"/>
    </row>
    <row r="8" spans="1:14" ht="18" customHeight="1">
      <c r="A8" s="20">
        <v>4</v>
      </c>
      <c r="B8" s="38">
        <f>'１月'!AC6</f>
        <v>-0.2</v>
      </c>
      <c r="C8" s="39">
        <f>'２月'!AC6</f>
        <v>0.7</v>
      </c>
      <c r="D8" s="39">
        <f>'３月'!AC6</f>
        <v>6.5</v>
      </c>
      <c r="E8" s="39">
        <f>'４月'!AC6</f>
        <v>9.1</v>
      </c>
      <c r="F8" s="39">
        <f>'５月'!AC6</f>
        <v>16.5</v>
      </c>
      <c r="G8" s="39">
        <f>'６月'!AC6</f>
        <v>17</v>
      </c>
      <c r="H8" s="39">
        <f>'７月'!AC6</f>
        <v>17.6</v>
      </c>
      <c r="I8" s="39">
        <f>'８月'!AC6</f>
        <v>22.4</v>
      </c>
      <c r="J8" s="39">
        <f>'９月'!AC6</f>
        <v>24.4</v>
      </c>
      <c r="K8" s="39">
        <f>'１０月'!AC6</f>
        <v>17.8</v>
      </c>
      <c r="L8" s="39">
        <f>'１１月'!AC6</f>
        <v>5.9</v>
      </c>
      <c r="M8" s="40">
        <f>'１２月'!AC6</f>
        <v>1.9</v>
      </c>
      <c r="N8" s="3"/>
    </row>
    <row r="9" spans="1:14" ht="18" customHeight="1">
      <c r="A9" s="20">
        <v>5</v>
      </c>
      <c r="B9" s="38">
        <f>'１月'!AC7</f>
        <v>-0.8</v>
      </c>
      <c r="C9" s="39">
        <f>'２月'!AC7</f>
        <v>0.6</v>
      </c>
      <c r="D9" s="39">
        <f>'３月'!AC7</f>
        <v>1.4</v>
      </c>
      <c r="E9" s="39">
        <f>'４月'!AC7</f>
        <v>3.9</v>
      </c>
      <c r="F9" s="39">
        <f>'５月'!AC7</f>
        <v>14.4</v>
      </c>
      <c r="G9" s="39">
        <f>'６月'!AC7</f>
        <v>18.8</v>
      </c>
      <c r="H9" s="39">
        <f>'７月'!AC7</f>
        <v>17.6</v>
      </c>
      <c r="I9" s="39">
        <f>'８月'!AC7</f>
        <v>23.4</v>
      </c>
      <c r="J9" s="39">
        <f>'９月'!AC7</f>
        <v>23.2</v>
      </c>
      <c r="K9" s="39">
        <f>'１０月'!AC7</f>
        <v>17.5</v>
      </c>
      <c r="L9" s="39">
        <f>'１１月'!AC7</f>
        <v>6.4</v>
      </c>
      <c r="M9" s="40">
        <f>'１２月'!AC7</f>
        <v>3.3</v>
      </c>
      <c r="N9" s="3"/>
    </row>
    <row r="10" spans="1:14" ht="18" customHeight="1">
      <c r="A10" s="20">
        <v>6</v>
      </c>
      <c r="B10" s="38">
        <f>'１月'!AC8</f>
        <v>-0.5</v>
      </c>
      <c r="C10" s="39">
        <f>'２月'!AC8</f>
        <v>-3.2</v>
      </c>
      <c r="D10" s="39">
        <f>'３月'!AC8</f>
        <v>1.1</v>
      </c>
      <c r="E10" s="39">
        <f>'４月'!AC8</f>
        <v>3.6</v>
      </c>
      <c r="F10" s="39">
        <f>'５月'!AC8</f>
        <v>12.6</v>
      </c>
      <c r="G10" s="39">
        <f>'６月'!AC8</f>
        <v>19.3</v>
      </c>
      <c r="H10" s="39">
        <f>'７月'!AC8</f>
        <v>18.6</v>
      </c>
      <c r="I10" s="39">
        <f>'８月'!AC8</f>
        <v>23.9</v>
      </c>
      <c r="J10" s="39">
        <f>'９月'!AC8</f>
        <v>22.5</v>
      </c>
      <c r="K10" s="39">
        <f>'１０月'!AC8</f>
        <v>15.2</v>
      </c>
      <c r="L10" s="39">
        <f>'１１月'!AC8</f>
        <v>9</v>
      </c>
      <c r="M10" s="40">
        <f>'１２月'!AC8</f>
        <v>3.1</v>
      </c>
      <c r="N10" s="3"/>
    </row>
    <row r="11" spans="1:14" ht="18" customHeight="1">
      <c r="A11" s="20">
        <v>7</v>
      </c>
      <c r="B11" s="38">
        <f>'１月'!AC9</f>
        <v>1.2</v>
      </c>
      <c r="C11" s="39">
        <f>'２月'!AC9</f>
        <v>-5</v>
      </c>
      <c r="D11" s="39">
        <f>'３月'!AC9</f>
        <v>1.9</v>
      </c>
      <c r="E11" s="39">
        <f>'４月'!AC9</f>
        <v>3.5</v>
      </c>
      <c r="F11" s="39">
        <f>'５月'!AC9</f>
        <v>8.1</v>
      </c>
      <c r="G11" s="39">
        <f>'６月'!AC9</f>
        <v>17.8</v>
      </c>
      <c r="H11" s="39">
        <f>'７月'!AC9</f>
        <v>22.5</v>
      </c>
      <c r="I11" s="39">
        <f>'８月'!AC9</f>
        <v>23.5</v>
      </c>
      <c r="J11" s="39">
        <f>'９月'!AC9</f>
        <v>24.1</v>
      </c>
      <c r="K11" s="39">
        <f>'１０月'!AC9</f>
        <v>14.3</v>
      </c>
      <c r="L11" s="39">
        <f>'１１月'!AC9</f>
        <v>13.3</v>
      </c>
      <c r="M11" s="40">
        <f>'１２月'!AC9</f>
        <v>3.4</v>
      </c>
      <c r="N11" s="3"/>
    </row>
    <row r="12" spans="1:14" ht="18" customHeight="1">
      <c r="A12" s="20">
        <v>8</v>
      </c>
      <c r="B12" s="38">
        <f>'１月'!AC10</f>
        <v>4.1</v>
      </c>
      <c r="C12" s="39">
        <f>'２月'!AC10</f>
        <v>-1.2</v>
      </c>
      <c r="D12" s="39">
        <f>'３月'!AC10</f>
        <v>4.8</v>
      </c>
      <c r="E12" s="39">
        <f>'４月'!AC10</f>
        <v>5.1</v>
      </c>
      <c r="F12" s="39">
        <f>'５月'!AC10</f>
        <v>6.6</v>
      </c>
      <c r="G12" s="39">
        <f>'６月'!AC10</f>
        <v>17.3</v>
      </c>
      <c r="H12" s="39">
        <f>'７月'!AC10</f>
        <v>20.4</v>
      </c>
      <c r="I12" s="39">
        <f>'８月'!AC10</f>
        <v>22.7</v>
      </c>
      <c r="J12" s="39">
        <f>'９月'!AC10</f>
        <v>25.9</v>
      </c>
      <c r="K12" s="39">
        <f>'１０月'!AC10</f>
        <v>13.9</v>
      </c>
      <c r="L12" s="39">
        <f>'１１月'!AC10</f>
        <v>13.5</v>
      </c>
      <c r="M12" s="40">
        <f>'１２月'!AC10</f>
        <v>6</v>
      </c>
      <c r="N12" s="3"/>
    </row>
    <row r="13" spans="1:14" ht="18" customHeight="1">
      <c r="A13" s="20">
        <v>9</v>
      </c>
      <c r="B13" s="38">
        <f>'１月'!AC11</f>
        <v>3.6</v>
      </c>
      <c r="C13" s="39">
        <f>'２月'!AC11</f>
        <v>-1.3</v>
      </c>
      <c r="D13" s="39">
        <f>'３月'!AC11</f>
        <v>6.7</v>
      </c>
      <c r="E13" s="39">
        <f>'４月'!AC11</f>
        <v>6.7</v>
      </c>
      <c r="F13" s="39">
        <f>'５月'!AC11</f>
        <v>11.1</v>
      </c>
      <c r="G13" s="39">
        <f>'６月'!AC11</f>
        <v>17.7</v>
      </c>
      <c r="H13" s="39">
        <f>'７月'!AC11</f>
        <v>20.1</v>
      </c>
      <c r="I13" s="39">
        <f>'８月'!AC11</f>
        <v>22.2</v>
      </c>
      <c r="J13" s="39">
        <f>'９月'!AC11</f>
        <v>24.1</v>
      </c>
      <c r="K13" s="39">
        <f>'１０月'!AC11</f>
        <v>14</v>
      </c>
      <c r="L13" s="39">
        <f>'１１月'!AC11</f>
        <v>6.8</v>
      </c>
      <c r="M13" s="40">
        <f>'１２月'!AC11</f>
        <v>5.4</v>
      </c>
      <c r="N13" s="3"/>
    </row>
    <row r="14" spans="1:14" ht="18" customHeight="1">
      <c r="A14" s="24">
        <v>10</v>
      </c>
      <c r="B14" s="41">
        <f>'１月'!AC12</f>
        <v>2.2</v>
      </c>
      <c r="C14" s="42">
        <f>'２月'!AC12</f>
        <v>-3</v>
      </c>
      <c r="D14" s="42">
        <f>'３月'!AC12</f>
        <v>11</v>
      </c>
      <c r="E14" s="42">
        <f>'４月'!AC12</f>
        <v>5.1</v>
      </c>
      <c r="F14" s="42">
        <f>'５月'!AC12</f>
        <v>15.1</v>
      </c>
      <c r="G14" s="42">
        <f>'６月'!AC12</f>
        <v>19.5</v>
      </c>
      <c r="H14" s="42">
        <f>'７月'!AC12</f>
        <v>20</v>
      </c>
      <c r="I14" s="42">
        <f>'８月'!AC12</f>
        <v>24.3</v>
      </c>
      <c r="J14" s="42">
        <f>'９月'!AC12</f>
        <v>22.6</v>
      </c>
      <c r="K14" s="42">
        <f>'１０月'!AC12</f>
        <v>14.7</v>
      </c>
      <c r="L14" s="42">
        <f>'１１月'!AC12</f>
        <v>4.7</v>
      </c>
      <c r="M14" s="43">
        <f>'１２月'!AC12</f>
        <v>5.2</v>
      </c>
      <c r="N14" s="3"/>
    </row>
    <row r="15" spans="1:14" ht="18" customHeight="1">
      <c r="A15" s="16">
        <v>11</v>
      </c>
      <c r="B15" s="35">
        <f>'１月'!AC13</f>
        <v>0.8</v>
      </c>
      <c r="C15" s="36">
        <f>'２月'!AC13</f>
        <v>-1.2</v>
      </c>
      <c r="D15" s="36">
        <f>'３月'!AC13</f>
        <v>8.9</v>
      </c>
      <c r="E15" s="36">
        <f>'４月'!AC13</f>
        <v>2.7</v>
      </c>
      <c r="F15" s="36">
        <f>'５月'!AC13</f>
        <v>17.7</v>
      </c>
      <c r="G15" s="36">
        <f>'６月'!AC13</f>
        <v>21.3</v>
      </c>
      <c r="H15" s="36">
        <f>'７月'!AC13</f>
        <v>20.6</v>
      </c>
      <c r="I15" s="36">
        <f>'８月'!AC13</f>
        <v>24.2</v>
      </c>
      <c r="J15" s="36">
        <f>'９月'!AC13</f>
        <v>23</v>
      </c>
      <c r="K15" s="36">
        <f>'１０月'!AC13</f>
        <v>18.2</v>
      </c>
      <c r="L15" s="36">
        <f>'１１月'!AC13</f>
        <v>5.1</v>
      </c>
      <c r="M15" s="37">
        <f>'１２月'!AC13</f>
        <v>3.9</v>
      </c>
      <c r="N15" s="3"/>
    </row>
    <row r="16" spans="1:14" ht="18" customHeight="1">
      <c r="A16" s="20">
        <v>12</v>
      </c>
      <c r="B16" s="38">
        <f>'１月'!AC14</f>
        <v>2</v>
      </c>
      <c r="C16" s="39">
        <f>'２月'!AC14</f>
        <v>-0.3</v>
      </c>
      <c r="D16" s="39">
        <f>'３月'!AC14</f>
        <v>2.3</v>
      </c>
      <c r="E16" s="39">
        <f>'４月'!AC14</f>
        <v>7</v>
      </c>
      <c r="F16" s="39">
        <f>'５月'!AC14</f>
        <v>15.4</v>
      </c>
      <c r="G16" s="39">
        <f>'６月'!AC14</f>
        <v>21.8</v>
      </c>
      <c r="H16" s="39">
        <f>'７月'!AC14</f>
        <v>18.4</v>
      </c>
      <c r="I16" s="39">
        <f>'８月'!AC14</f>
        <v>25.7</v>
      </c>
      <c r="J16" s="39">
        <f>'９月'!AC14</f>
        <v>21.6</v>
      </c>
      <c r="K16" s="39">
        <f>'１０月'!AC14</f>
        <v>18.1</v>
      </c>
      <c r="L16" s="39">
        <f>'１１月'!AC14</f>
        <v>4.2</v>
      </c>
      <c r="M16" s="40">
        <f>'１２月'!AC14</f>
        <v>5.9</v>
      </c>
      <c r="N16" s="3"/>
    </row>
    <row r="17" spans="1:14" ht="18" customHeight="1">
      <c r="A17" s="20">
        <v>13</v>
      </c>
      <c r="B17" s="38">
        <f>'１月'!AC15</f>
        <v>4.1</v>
      </c>
      <c r="C17" s="39">
        <f>'２月'!AC15</f>
        <v>6.6</v>
      </c>
      <c r="D17" s="39">
        <f>'３月'!AC15</f>
        <v>6.7</v>
      </c>
      <c r="E17" s="39">
        <f>'４月'!AC15</f>
        <v>4.8</v>
      </c>
      <c r="F17" s="39">
        <f>'５月'!AC15</f>
        <v>12.8</v>
      </c>
      <c r="G17" s="39">
        <f>'６月'!AC15</f>
        <v>17.2</v>
      </c>
      <c r="H17" s="39">
        <f>'７月'!AC15</f>
        <v>17.9</v>
      </c>
      <c r="I17" s="39">
        <f>'８月'!AC15</f>
        <v>25.6</v>
      </c>
      <c r="J17" s="39">
        <f>'９月'!AC15</f>
        <v>20.2</v>
      </c>
      <c r="K17" s="39">
        <f>'１０月'!AC15</f>
        <v>17.7</v>
      </c>
      <c r="L17" s="39">
        <f>'１１月'!AC15</f>
        <v>5.7</v>
      </c>
      <c r="M17" s="40">
        <f>'１２月'!AC15</f>
        <v>3.7</v>
      </c>
      <c r="N17" s="3"/>
    </row>
    <row r="18" spans="1:14" ht="18" customHeight="1">
      <c r="A18" s="20">
        <v>14</v>
      </c>
      <c r="B18" s="38">
        <f>'１月'!AC16</f>
        <v>3.2</v>
      </c>
      <c r="C18" s="39">
        <f>'２月'!AC16</f>
        <v>5.8</v>
      </c>
      <c r="D18" s="39">
        <f>'３月'!AC16</f>
        <v>1.7</v>
      </c>
      <c r="E18" s="39">
        <f>'４月'!AC16</f>
        <v>4.5</v>
      </c>
      <c r="F18" s="39">
        <f>'５月'!AC16</f>
        <v>9.3</v>
      </c>
      <c r="G18" s="39">
        <f>'６月'!AC16</f>
        <v>18</v>
      </c>
      <c r="H18" s="39">
        <f>'７月'!AC16</f>
        <v>18.1</v>
      </c>
      <c r="I18" s="39">
        <f>'８月'!AC16</f>
        <v>23.8</v>
      </c>
      <c r="J18" s="39">
        <f>'９月'!AC16</f>
        <v>20.6</v>
      </c>
      <c r="K18" s="39">
        <f>'１０月'!AC16</f>
        <v>16.7</v>
      </c>
      <c r="L18" s="39">
        <f>'１１月'!AC16</f>
        <v>6.6</v>
      </c>
      <c r="M18" s="40">
        <f>'１２月'!AC16</f>
        <v>-0.3</v>
      </c>
      <c r="N18" s="3"/>
    </row>
    <row r="19" spans="1:14" ht="18" customHeight="1">
      <c r="A19" s="20">
        <v>15</v>
      </c>
      <c r="B19" s="38">
        <f>'１月'!AC17</f>
        <v>1</v>
      </c>
      <c r="C19" s="39">
        <f>'２月'!AC17</f>
        <v>5.3</v>
      </c>
      <c r="D19" s="39">
        <f>'３月'!AC17</f>
        <v>-0.2</v>
      </c>
      <c r="E19" s="39">
        <f>'４月'!AC17</f>
        <v>3.7</v>
      </c>
      <c r="F19" s="39">
        <f>'５月'!AC17</f>
        <v>14.3</v>
      </c>
      <c r="G19" s="39">
        <f>'６月'!AC17</f>
        <v>20.2</v>
      </c>
      <c r="H19" s="39">
        <f>'７月'!AC17</f>
        <v>16.7</v>
      </c>
      <c r="I19" s="39">
        <f>'８月'!AC17</f>
        <v>24.7</v>
      </c>
      <c r="J19" s="39">
        <f>'９月'!AC17</f>
        <v>19.9</v>
      </c>
      <c r="K19" s="39">
        <f>'１０月'!AC17</f>
        <v>14.1</v>
      </c>
      <c r="L19" s="39">
        <f>'１１月'!AC17</f>
        <v>6.2</v>
      </c>
      <c r="M19" s="40">
        <f>'１２月'!AC17</f>
        <v>-1.6</v>
      </c>
      <c r="N19" s="3"/>
    </row>
    <row r="20" spans="1:14" ht="18" customHeight="1">
      <c r="A20" s="20">
        <v>16</v>
      </c>
      <c r="B20" s="38">
        <f>'１月'!AC18</f>
        <v>-0.9</v>
      </c>
      <c r="C20" s="39">
        <f>'２月'!AC18</f>
        <v>7.5</v>
      </c>
      <c r="D20" s="39">
        <f>'３月'!AC18</f>
        <v>0.4</v>
      </c>
      <c r="E20" s="39">
        <f>'４月'!AC18</f>
        <v>7</v>
      </c>
      <c r="F20" s="39">
        <f>'５月'!AC18</f>
        <v>15.8</v>
      </c>
      <c r="G20" s="39">
        <f>'６月'!AC18</f>
        <v>18.5</v>
      </c>
      <c r="H20" s="39">
        <f>'７月'!AC18</f>
        <v>16.8</v>
      </c>
      <c r="I20" s="39">
        <f>'８月'!AC18</f>
        <v>25</v>
      </c>
      <c r="J20" s="39">
        <f>'９月'!AC18</f>
        <v>18.7</v>
      </c>
      <c r="K20" s="39">
        <f>'１０月'!AC18</f>
        <v>11.7</v>
      </c>
      <c r="L20" s="39">
        <f>'１１月'!AC18</f>
        <v>9.8</v>
      </c>
      <c r="M20" s="40">
        <f>'１２月'!AC18</f>
        <v>-1</v>
      </c>
      <c r="N20" s="3"/>
    </row>
    <row r="21" spans="1:14" ht="18" customHeight="1">
      <c r="A21" s="20">
        <v>17</v>
      </c>
      <c r="B21" s="38">
        <f>'１月'!AC19</f>
        <v>2.8</v>
      </c>
      <c r="C21" s="39">
        <f>'２月'!AC19</f>
        <v>3</v>
      </c>
      <c r="D21" s="39">
        <f>'３月'!AC19</f>
        <v>-0.8</v>
      </c>
      <c r="E21" s="39">
        <f>'４月'!AC19</f>
        <v>6.2</v>
      </c>
      <c r="F21" s="39">
        <f>'５月'!AC19</f>
        <v>14.6</v>
      </c>
      <c r="G21" s="39">
        <f>'６月'!AC19</f>
        <v>15.5</v>
      </c>
      <c r="H21" s="39">
        <f>'７月'!AC19</f>
        <v>17.5</v>
      </c>
      <c r="I21" s="39">
        <f>'８月'!AC19</f>
        <v>25.7</v>
      </c>
      <c r="J21" s="39">
        <f>'９月'!AC19</f>
        <v>20.4</v>
      </c>
      <c r="K21" s="39">
        <f>'１０月'!AC19</f>
        <v>11.2</v>
      </c>
      <c r="L21" s="39">
        <f>'１１月'!AC19</f>
        <v>9.1</v>
      </c>
      <c r="M21" s="40">
        <f>'１２月'!AC19</f>
        <v>-1.7</v>
      </c>
      <c r="N21" s="3"/>
    </row>
    <row r="22" spans="1:14" ht="18" customHeight="1">
      <c r="A22" s="20">
        <v>18</v>
      </c>
      <c r="B22" s="38">
        <f>'１月'!AC20</f>
        <v>2.8</v>
      </c>
      <c r="C22" s="39">
        <f>'２月'!AC20</f>
        <v>1.1</v>
      </c>
      <c r="D22" s="39">
        <f>'３月'!AC20</f>
        <v>3.3</v>
      </c>
      <c r="E22" s="39">
        <f>'４月'!AC20</f>
        <v>10.3</v>
      </c>
      <c r="F22" s="39">
        <f>'５月'!AC20</f>
        <v>16</v>
      </c>
      <c r="G22" s="39">
        <f>'６月'!AC20</f>
        <v>17.2</v>
      </c>
      <c r="H22" s="39">
        <f>'７月'!AC20</f>
        <v>18.6</v>
      </c>
      <c r="I22" s="39">
        <f>'８月'!AC20</f>
        <v>24.4</v>
      </c>
      <c r="J22" s="39">
        <f>'９月'!AC20</f>
        <v>23.6</v>
      </c>
      <c r="K22" s="39">
        <f>'１０月'!AC20</f>
        <v>10.8</v>
      </c>
      <c r="L22" s="39">
        <f>'１１月'!AC20</f>
        <v>8.4</v>
      </c>
      <c r="M22" s="40">
        <f>'１２月'!AC20</f>
        <v>-1.7</v>
      </c>
      <c r="N22" s="3"/>
    </row>
    <row r="23" spans="1:14" ht="18" customHeight="1">
      <c r="A23" s="20">
        <v>19</v>
      </c>
      <c r="B23" s="38">
        <f>'１月'!AC21</f>
        <v>0.9</v>
      </c>
      <c r="C23" s="39">
        <f>'２月'!AC21</f>
        <v>-0.5</v>
      </c>
      <c r="D23" s="39">
        <f>'３月'!AC21</f>
        <v>5.5</v>
      </c>
      <c r="E23" s="39">
        <f>'４月'!AC21</f>
        <v>9</v>
      </c>
      <c r="F23" s="39">
        <f>'５月'!AC21</f>
        <v>12.2</v>
      </c>
      <c r="G23" s="39">
        <f>'６月'!AC21</f>
        <v>17.8</v>
      </c>
      <c r="H23" s="39">
        <f>'７月'!AC21</f>
        <v>19</v>
      </c>
      <c r="I23" s="39">
        <f>'８月'!AC21</f>
        <v>23.1</v>
      </c>
      <c r="J23" s="39">
        <f>'９月'!AC21</f>
        <v>19.3</v>
      </c>
      <c r="K23" s="39">
        <f>'１０月'!AC21</f>
        <v>10.6</v>
      </c>
      <c r="L23" s="39">
        <f>'１１月'!AC21</f>
        <v>13.1</v>
      </c>
      <c r="M23" s="40">
        <f>'１２月'!AC21</f>
        <v>-1.3</v>
      </c>
      <c r="N23" s="3"/>
    </row>
    <row r="24" spans="1:14" ht="18" customHeight="1">
      <c r="A24" s="24">
        <v>20</v>
      </c>
      <c r="B24" s="41">
        <f>'１月'!AC22</f>
        <v>3</v>
      </c>
      <c r="C24" s="42">
        <f>'２月'!AC22</f>
        <v>3.3</v>
      </c>
      <c r="D24" s="42">
        <f>'３月'!AC22</f>
        <v>7.7</v>
      </c>
      <c r="E24" s="42">
        <f>'４月'!AC22</f>
        <v>8</v>
      </c>
      <c r="F24" s="42">
        <f>'５月'!AC22</f>
        <v>10.4</v>
      </c>
      <c r="G24" s="42">
        <f>'６月'!AC22</f>
        <v>16.1</v>
      </c>
      <c r="H24" s="42">
        <f>'７月'!AC22</f>
        <v>19.5</v>
      </c>
      <c r="I24" s="42">
        <f>'８月'!AC22</f>
        <v>24.6</v>
      </c>
      <c r="J24" s="42">
        <f>'９月'!AC22</f>
        <v>18.5</v>
      </c>
      <c r="K24" s="42">
        <f>'１０月'!AC22</f>
        <v>11</v>
      </c>
      <c r="L24" s="42">
        <f>'１１月'!AC22</f>
        <v>16.8</v>
      </c>
      <c r="M24" s="43">
        <f>'１２月'!AC22</f>
        <v>-3.4</v>
      </c>
      <c r="N24" s="3"/>
    </row>
    <row r="25" spans="1:14" ht="18" customHeight="1">
      <c r="A25" s="16">
        <v>21</v>
      </c>
      <c r="B25" s="35">
        <f>'１月'!AC23</f>
        <v>0</v>
      </c>
      <c r="C25" s="36">
        <f>'２月'!AC23</f>
        <v>0.6</v>
      </c>
      <c r="D25" s="36">
        <f>'３月'!AC23</f>
        <v>3.7</v>
      </c>
      <c r="E25" s="36">
        <f>'４月'!AC23</f>
        <v>8.4</v>
      </c>
      <c r="F25" s="36">
        <f>'５月'!AC23</f>
        <v>9.5</v>
      </c>
      <c r="G25" s="36">
        <f>'６月'!AC23</f>
        <v>17.7</v>
      </c>
      <c r="H25" s="36">
        <f>'７月'!AC23</f>
        <v>19.2</v>
      </c>
      <c r="I25" s="36">
        <f>'８月'!AC23</f>
        <v>24.3</v>
      </c>
      <c r="J25" s="36">
        <f>'９月'!AC23</f>
        <v>17.2</v>
      </c>
      <c r="K25" s="36">
        <f>'１０月'!AC23</f>
        <v>12.9</v>
      </c>
      <c r="L25" s="36">
        <f>'１１月'!AC23</f>
        <v>6.6</v>
      </c>
      <c r="M25" s="37">
        <f>'１２月'!AC23</f>
        <v>-3.2</v>
      </c>
      <c r="N25" s="3"/>
    </row>
    <row r="26" spans="1:14" ht="18" customHeight="1">
      <c r="A26" s="20">
        <v>22</v>
      </c>
      <c r="B26" s="38">
        <f>'１月'!AC24</f>
        <v>-1.3</v>
      </c>
      <c r="C26" s="39">
        <f>'２月'!AC24</f>
        <v>7.8</v>
      </c>
      <c r="D26" s="39">
        <f>'３月'!AC24</f>
        <v>7</v>
      </c>
      <c r="E26" s="39">
        <f>'４月'!AC24</f>
        <v>6.2</v>
      </c>
      <c r="F26" s="39">
        <f>'５月'!AC24</f>
        <v>12.5</v>
      </c>
      <c r="G26" s="39">
        <f>'６月'!AC24</f>
        <v>17.3</v>
      </c>
      <c r="H26" s="39">
        <f>'７月'!AC24</f>
        <v>21.8</v>
      </c>
      <c r="I26" s="39">
        <f>'８月'!AC24</f>
        <v>23.9</v>
      </c>
      <c r="J26" s="39">
        <f>'９月'!AC24</f>
        <v>17</v>
      </c>
      <c r="K26" s="39">
        <f>'１０月'!AC24</f>
        <v>14.4</v>
      </c>
      <c r="L26" s="39">
        <f>'１１月'!AC24</f>
        <v>5.7</v>
      </c>
      <c r="M26" s="40">
        <f>'１２月'!AC24</f>
        <v>0.9</v>
      </c>
      <c r="N26" s="3"/>
    </row>
    <row r="27" spans="1:14" ht="18" customHeight="1">
      <c r="A27" s="20">
        <v>23</v>
      </c>
      <c r="B27" s="38">
        <f>'１月'!AC25</f>
        <v>5</v>
      </c>
      <c r="C27" s="39">
        <f>'２月'!AC25</f>
        <v>2.1</v>
      </c>
      <c r="D27" s="39">
        <f>'３月'!AC25</f>
        <v>4</v>
      </c>
      <c r="E27" s="39">
        <f>'４月'!AC25</f>
        <v>5.1</v>
      </c>
      <c r="F27" s="39">
        <f>'５月'!AC25</f>
        <v>14.7</v>
      </c>
      <c r="G27" s="39">
        <f>'６月'!AC25</f>
        <v>17.8</v>
      </c>
      <c r="H27" s="39">
        <f>'７月'!AC25</f>
        <v>21</v>
      </c>
      <c r="I27" s="39">
        <f>'８月'!AC25</f>
        <v>23.4</v>
      </c>
      <c r="J27" s="39">
        <f>'９月'!AC25</f>
        <v>18.6</v>
      </c>
      <c r="K27" s="39">
        <f>'１０月'!AC25</f>
        <v>14.5</v>
      </c>
      <c r="L27" s="39">
        <f>'１１月'!AC25</f>
        <v>8.3</v>
      </c>
      <c r="M27" s="40">
        <f>'１２月'!AC25</f>
        <v>1.1</v>
      </c>
      <c r="N27" s="3"/>
    </row>
    <row r="28" spans="1:14" ht="18" customHeight="1">
      <c r="A28" s="20">
        <v>24</v>
      </c>
      <c r="B28" s="38">
        <f>'１月'!AC26</f>
        <v>5</v>
      </c>
      <c r="C28" s="39">
        <f>'２月'!AC26</f>
        <v>1.3</v>
      </c>
      <c r="D28" s="39">
        <f>'３月'!AC26</f>
        <v>1.5</v>
      </c>
      <c r="E28" s="39">
        <f>'４月'!AC26</f>
        <v>6.2</v>
      </c>
      <c r="F28" s="39">
        <f>'５月'!AC26</f>
        <v>14.6</v>
      </c>
      <c r="G28" s="39">
        <f>'６月'!AC26</f>
        <v>16.7</v>
      </c>
      <c r="H28" s="39">
        <f>'７月'!AC26</f>
        <v>19.5</v>
      </c>
      <c r="I28" s="39">
        <f>'８月'!AC26</f>
        <v>22.8</v>
      </c>
      <c r="J28" s="39">
        <f>'９月'!AC26</f>
        <v>19.3</v>
      </c>
      <c r="K28" s="39">
        <f>'１０月'!AC26</f>
        <v>9.9</v>
      </c>
      <c r="L28" s="39">
        <f>'１１月'!AC26</f>
        <v>9</v>
      </c>
      <c r="M28" s="40">
        <f>'１２月'!AC26</f>
        <v>4.8</v>
      </c>
      <c r="N28" s="3"/>
    </row>
    <row r="29" spans="1:14" ht="18" customHeight="1">
      <c r="A29" s="20">
        <v>25</v>
      </c>
      <c r="B29" s="38">
        <f>'１月'!AC27</f>
        <v>1.2</v>
      </c>
      <c r="C29" s="39">
        <f>'２月'!AC27</f>
        <v>4</v>
      </c>
      <c r="D29" s="39">
        <f>'３月'!AC27</f>
        <v>0</v>
      </c>
      <c r="E29" s="39">
        <f>'４月'!AC27</f>
        <v>4.4</v>
      </c>
      <c r="F29" s="39">
        <f>'５月'!AC27</f>
        <v>18.3</v>
      </c>
      <c r="G29" s="39">
        <f>'６月'!AC27</f>
        <v>16.6</v>
      </c>
      <c r="H29" s="39">
        <f>'７月'!AC27</f>
        <v>21.6</v>
      </c>
      <c r="I29" s="39">
        <f>'８月'!AC27</f>
        <v>21.6</v>
      </c>
      <c r="J29" s="39">
        <f>'９月'!AC27</f>
        <v>18.8</v>
      </c>
      <c r="K29" s="39">
        <f>'１０月'!AC27</f>
        <v>7.3</v>
      </c>
      <c r="L29" s="39">
        <f>'１１月'!AC27</f>
        <v>8</v>
      </c>
      <c r="M29" s="40">
        <f>'１２月'!AC27</f>
        <v>1.7</v>
      </c>
      <c r="N29" s="3"/>
    </row>
    <row r="30" spans="1:14" ht="18" customHeight="1">
      <c r="A30" s="20">
        <v>26</v>
      </c>
      <c r="B30" s="38">
        <f>'１月'!AC28</f>
        <v>1.7</v>
      </c>
      <c r="C30" s="39">
        <f>'２月'!AC28</f>
        <v>3.2</v>
      </c>
      <c r="D30" s="39">
        <f>'３月'!AC28</f>
        <v>3.4</v>
      </c>
      <c r="E30" s="39">
        <f>'４月'!AC28</f>
        <v>7.2</v>
      </c>
      <c r="F30" s="39">
        <f>'５月'!AC28</f>
        <v>17</v>
      </c>
      <c r="G30" s="39">
        <f>'６月'!AC28</f>
        <v>17.5</v>
      </c>
      <c r="H30" s="39">
        <f>'７月'!AC28</f>
        <v>20.2</v>
      </c>
      <c r="I30" s="39">
        <f>'８月'!AC28</f>
        <v>22.2</v>
      </c>
      <c r="J30" s="39">
        <f>'９月'!AC28</f>
        <v>17</v>
      </c>
      <c r="K30" s="39">
        <f>'１０月'!AC28</f>
        <v>10.3</v>
      </c>
      <c r="L30" s="39">
        <f>'１１月'!AC28</f>
        <v>6</v>
      </c>
      <c r="M30" s="40">
        <f>'１２月'!AC28</f>
        <v>-1.2</v>
      </c>
      <c r="N30" s="3"/>
    </row>
    <row r="31" spans="1:14" ht="18" customHeight="1">
      <c r="A31" s="20">
        <v>27</v>
      </c>
      <c r="B31" s="38">
        <f>'１月'!AC29</f>
        <v>1.3</v>
      </c>
      <c r="C31" s="39">
        <f>'２月'!AC29</f>
        <v>-0.1</v>
      </c>
      <c r="D31" s="39">
        <f>'３月'!AC29</f>
        <v>6.2</v>
      </c>
      <c r="E31" s="39">
        <f>'４月'!AC29</f>
        <v>9.1</v>
      </c>
      <c r="F31" s="39">
        <f>'５月'!AC29</f>
        <v>15.6</v>
      </c>
      <c r="G31" s="39">
        <f>'６月'!AC29</f>
        <v>17.6</v>
      </c>
      <c r="H31" s="39">
        <f>'７月'!AC29</f>
        <v>20.1</v>
      </c>
      <c r="I31" s="39">
        <f>'８月'!AC29</f>
        <v>24.4</v>
      </c>
      <c r="J31" s="39">
        <f>'９月'!AC29</f>
        <v>16.2</v>
      </c>
      <c r="K31" s="39">
        <f>'１０月'!AC29</f>
        <v>9.8</v>
      </c>
      <c r="L31" s="39">
        <f>'１１月'!AC29</f>
        <v>7.7</v>
      </c>
      <c r="M31" s="40">
        <f>'１２月'!AC29</f>
        <v>1.3</v>
      </c>
      <c r="N31" s="3"/>
    </row>
    <row r="32" spans="1:14" ht="18" customHeight="1">
      <c r="A32" s="20">
        <v>28</v>
      </c>
      <c r="B32" s="38">
        <f>'１月'!AC30</f>
        <v>3</v>
      </c>
      <c r="C32" s="39">
        <f>'２月'!AC30</f>
        <v>-1.4</v>
      </c>
      <c r="D32" s="39">
        <f>'３月'!AC30</f>
        <v>6.2</v>
      </c>
      <c r="E32" s="39">
        <f>'４月'!AC30</f>
        <v>5.8</v>
      </c>
      <c r="F32" s="39">
        <f>'５月'!AC30</f>
        <v>13.4</v>
      </c>
      <c r="G32" s="39">
        <f>'６月'!AC30</f>
        <v>19</v>
      </c>
      <c r="H32" s="39">
        <f>'７月'!AC30</f>
        <v>20.2</v>
      </c>
      <c r="I32" s="39">
        <f>'８月'!AC30</f>
        <v>25.5</v>
      </c>
      <c r="J32" s="39">
        <f>'９月'!AC30</f>
        <v>15.3</v>
      </c>
      <c r="K32" s="39">
        <f>'１０月'!AC30</f>
        <v>10.9</v>
      </c>
      <c r="L32" s="39">
        <f>'１１月'!AC30</f>
        <v>3.9</v>
      </c>
      <c r="M32" s="40">
        <f>'１２月'!AC30</f>
        <v>4.2</v>
      </c>
      <c r="N32" s="3"/>
    </row>
    <row r="33" spans="1:14" ht="18" customHeight="1">
      <c r="A33" s="20">
        <v>29</v>
      </c>
      <c r="B33" s="38">
        <f>'１月'!AC31</f>
        <v>5.6</v>
      </c>
      <c r="C33" s="39">
        <f>'２月'!AC31</f>
        <v>2.2</v>
      </c>
      <c r="D33" s="39">
        <f>'３月'!AC31</f>
        <v>0.6</v>
      </c>
      <c r="E33" s="39">
        <f>'４月'!AC31</f>
        <v>6.7</v>
      </c>
      <c r="F33" s="39">
        <f>'５月'!AC31</f>
        <v>14.6</v>
      </c>
      <c r="G33" s="39">
        <f>'６月'!AC31</f>
        <v>16.8</v>
      </c>
      <c r="H33" s="39">
        <f>'７月'!AC31</f>
        <v>20</v>
      </c>
      <c r="I33" s="39">
        <f>'８月'!AC31</f>
        <v>26.6</v>
      </c>
      <c r="J33" s="39">
        <f>'９月'!AC31</f>
        <v>16</v>
      </c>
      <c r="K33" s="39">
        <f>'１０月'!AC31</f>
        <v>11.3</v>
      </c>
      <c r="L33" s="39">
        <f>'１１月'!AC31</f>
        <v>3.8</v>
      </c>
      <c r="M33" s="40">
        <f>'１２月'!AC31</f>
        <v>2.5</v>
      </c>
      <c r="N33" s="3"/>
    </row>
    <row r="34" spans="1:14" ht="18" customHeight="1">
      <c r="A34" s="20">
        <v>30</v>
      </c>
      <c r="B34" s="38">
        <f>'１月'!AC32</f>
        <v>5.9</v>
      </c>
      <c r="C34" s="39"/>
      <c r="D34" s="39">
        <f>'３月'!AC32</f>
        <v>1.4</v>
      </c>
      <c r="E34" s="39">
        <f>'４月'!AC32</f>
        <v>9.8</v>
      </c>
      <c r="F34" s="39">
        <f>'５月'!AC32</f>
        <v>14.3</v>
      </c>
      <c r="G34" s="39">
        <f>'６月'!AC32</f>
        <v>20.8</v>
      </c>
      <c r="H34" s="39">
        <f>'７月'!AC32</f>
        <v>17.6</v>
      </c>
      <c r="I34" s="39">
        <f>'８月'!AC32</f>
        <v>25.5</v>
      </c>
      <c r="J34" s="39">
        <f>'９月'!AC32</f>
        <v>16.3</v>
      </c>
      <c r="K34" s="39">
        <f>'１０月'!AC32</f>
        <v>7.4</v>
      </c>
      <c r="L34" s="39">
        <f>'１１月'!AC32</f>
        <v>5.4</v>
      </c>
      <c r="M34" s="40">
        <f>'１２月'!AC32</f>
        <v>1</v>
      </c>
      <c r="N34" s="3"/>
    </row>
    <row r="35" spans="1:14" ht="18" customHeight="1">
      <c r="A35" s="28">
        <v>31</v>
      </c>
      <c r="B35" s="41">
        <f>'１月'!AC33</f>
        <v>1.4</v>
      </c>
      <c r="C35" s="42"/>
      <c r="D35" s="42">
        <f>'３月'!AC33</f>
        <v>3.2</v>
      </c>
      <c r="E35" s="42"/>
      <c r="F35" s="42">
        <f>'５月'!AC33</f>
        <v>16.3</v>
      </c>
      <c r="G35" s="42"/>
      <c r="H35" s="42">
        <f>'７月'!AC33</f>
        <v>19.8</v>
      </c>
      <c r="I35" s="42">
        <f>'８月'!AC33</f>
        <v>21.4</v>
      </c>
      <c r="J35" s="42"/>
      <c r="K35" s="42">
        <f>'１０月'!AC33</f>
        <v>6.2</v>
      </c>
      <c r="L35" s="42"/>
      <c r="M35" s="43">
        <f>'１２月'!AC33</f>
        <v>-2.6</v>
      </c>
      <c r="N35" s="3"/>
    </row>
    <row r="36" spans="1:14" ht="18" customHeight="1">
      <c r="A36" s="60" t="s">
        <v>9</v>
      </c>
      <c r="B36" s="64">
        <f aca="true" t="shared" si="0" ref="B36:I36">AVERAGE(B5:B35)</f>
        <v>1.8064516129032258</v>
      </c>
      <c r="C36" s="65">
        <f t="shared" si="0"/>
        <v>1.4965517241379311</v>
      </c>
      <c r="D36" s="65">
        <f t="shared" si="0"/>
        <v>3.793548387096775</v>
      </c>
      <c r="E36" s="65">
        <f t="shared" si="0"/>
        <v>6.216666666666667</v>
      </c>
      <c r="F36" s="65">
        <f t="shared" si="0"/>
        <v>13.638709677419357</v>
      </c>
      <c r="G36" s="65">
        <f t="shared" si="0"/>
        <v>18.066666666666666</v>
      </c>
      <c r="H36" s="65">
        <f t="shared" si="0"/>
        <v>19.380645161290325</v>
      </c>
      <c r="I36" s="65">
        <f t="shared" si="0"/>
        <v>23.580645161290324</v>
      </c>
      <c r="J36" s="65">
        <f>AVERAGE(J5:J35)</f>
        <v>20.52333333333333</v>
      </c>
      <c r="K36" s="65">
        <f>AVERAGE(K5:K35)</f>
        <v>13.18064516129032</v>
      </c>
      <c r="L36" s="65">
        <f>AVERAGE(L5:L35)</f>
        <v>8.093333333333334</v>
      </c>
      <c r="M36" s="66">
        <f>AVERAGE(M5:M35)</f>
        <v>1.7483870967741935</v>
      </c>
      <c r="N36" s="3"/>
    </row>
    <row r="37" spans="1:14" ht="18" customHeight="1">
      <c r="A37" s="92" t="s">
        <v>48</v>
      </c>
      <c r="B37" s="89">
        <f aca="true" t="shared" si="1" ref="B37:I37">MIN(B5:B35)</f>
        <v>-1.5</v>
      </c>
      <c r="C37" s="90">
        <f t="shared" si="1"/>
        <v>-5</v>
      </c>
      <c r="D37" s="90">
        <f t="shared" si="1"/>
        <v>-0.8</v>
      </c>
      <c r="E37" s="90">
        <f t="shared" si="1"/>
        <v>2.7</v>
      </c>
      <c r="F37" s="90">
        <f t="shared" si="1"/>
        <v>6.6</v>
      </c>
      <c r="G37" s="90">
        <f t="shared" si="1"/>
        <v>15.5</v>
      </c>
      <c r="H37" s="90">
        <f t="shared" si="1"/>
        <v>16.7</v>
      </c>
      <c r="I37" s="90">
        <f t="shared" si="1"/>
        <v>19.6</v>
      </c>
      <c r="J37" s="90">
        <f>MIN(J5:J35)</f>
        <v>15.3</v>
      </c>
      <c r="K37" s="90">
        <f>MIN(K5:K35)</f>
        <v>6.2</v>
      </c>
      <c r="L37" s="90">
        <f>MIN(L5:L35)</f>
        <v>3.8</v>
      </c>
      <c r="M37" s="91">
        <f>MIN(M5:M35)</f>
        <v>-3.4</v>
      </c>
      <c r="N37" s="3"/>
    </row>
    <row r="38" spans="1:14" ht="18" customHeight="1">
      <c r="A38" s="32" t="s">
        <v>34</v>
      </c>
      <c r="B38" s="35">
        <f aca="true" t="shared" si="2" ref="B38:I38">AVERAGE(B5:B14)</f>
        <v>0.7499999999999999</v>
      </c>
      <c r="C38" s="36">
        <f t="shared" si="2"/>
        <v>-0.6900000000000001</v>
      </c>
      <c r="D38" s="36">
        <f t="shared" si="2"/>
        <v>4.49</v>
      </c>
      <c r="E38" s="36">
        <f t="shared" si="2"/>
        <v>5.44</v>
      </c>
      <c r="F38" s="36">
        <f t="shared" si="2"/>
        <v>12.349999999999998</v>
      </c>
      <c r="G38" s="36">
        <f t="shared" si="2"/>
        <v>18.06</v>
      </c>
      <c r="H38" s="36">
        <f t="shared" si="2"/>
        <v>19.669999999999998</v>
      </c>
      <c r="I38" s="36">
        <f t="shared" si="2"/>
        <v>22.259999999999998</v>
      </c>
      <c r="J38" s="36">
        <f>AVERAGE(J5:J14)</f>
        <v>23.82</v>
      </c>
      <c r="K38" s="36">
        <f>AVERAGE(K5:K14)</f>
        <v>15.36</v>
      </c>
      <c r="L38" s="36">
        <f>AVERAGE(L5:L14)</f>
        <v>9.34</v>
      </c>
      <c r="M38" s="37">
        <f>AVERAGE(M5:M14)</f>
        <v>4.12</v>
      </c>
      <c r="N38" s="3"/>
    </row>
    <row r="39" spans="1:14" ht="18" customHeight="1">
      <c r="A39" s="33" t="s">
        <v>35</v>
      </c>
      <c r="B39" s="38">
        <f aca="true" t="shared" si="3" ref="B39:I39">AVERAGE(B15:B24)</f>
        <v>1.97</v>
      </c>
      <c r="C39" s="39">
        <f t="shared" si="3"/>
        <v>3.06</v>
      </c>
      <c r="D39" s="39">
        <f t="shared" si="3"/>
        <v>3.55</v>
      </c>
      <c r="E39" s="39">
        <f t="shared" si="3"/>
        <v>6.32</v>
      </c>
      <c r="F39" s="39">
        <f t="shared" si="3"/>
        <v>13.85</v>
      </c>
      <c r="G39" s="39">
        <f t="shared" si="3"/>
        <v>18.36</v>
      </c>
      <c r="H39" s="39">
        <f t="shared" si="3"/>
        <v>18.31</v>
      </c>
      <c r="I39" s="39">
        <f t="shared" si="3"/>
        <v>24.68</v>
      </c>
      <c r="J39" s="39">
        <f>AVERAGE(J15:J24)</f>
        <v>20.580000000000002</v>
      </c>
      <c r="K39" s="39">
        <f>AVERAGE(K15:K24)</f>
        <v>14.01</v>
      </c>
      <c r="L39" s="39">
        <f>AVERAGE(L15:L24)</f>
        <v>8.5</v>
      </c>
      <c r="M39" s="40">
        <f>AVERAGE(M15:M24)</f>
        <v>0.25000000000000006</v>
      </c>
      <c r="N39" s="3"/>
    </row>
    <row r="40" spans="1:14" ht="18" customHeight="1">
      <c r="A40" s="34" t="s">
        <v>36</v>
      </c>
      <c r="B40" s="41">
        <f aca="true" t="shared" si="4" ref="B40:I40">AVERAGE(B25:B35)</f>
        <v>2.6181818181818177</v>
      </c>
      <c r="C40" s="42">
        <f t="shared" si="4"/>
        <v>2.1888888888888887</v>
      </c>
      <c r="D40" s="42">
        <f t="shared" si="4"/>
        <v>3.3818181818181814</v>
      </c>
      <c r="E40" s="42">
        <f t="shared" si="4"/>
        <v>6.890000000000001</v>
      </c>
      <c r="F40" s="42">
        <f t="shared" si="4"/>
        <v>14.618181818181823</v>
      </c>
      <c r="G40" s="42">
        <f t="shared" si="4"/>
        <v>17.78</v>
      </c>
      <c r="H40" s="42">
        <f t="shared" si="4"/>
        <v>20.09090909090909</v>
      </c>
      <c r="I40" s="42">
        <f t="shared" si="4"/>
        <v>23.781818181818178</v>
      </c>
      <c r="J40" s="42">
        <f>AVERAGE(J25:J35)</f>
        <v>17.17</v>
      </c>
      <c r="K40" s="42">
        <f>AVERAGE(K25:K35)</f>
        <v>10.445454545454545</v>
      </c>
      <c r="L40" s="42">
        <f>AVERAGE(L25:L35)</f>
        <v>6.44</v>
      </c>
      <c r="M40" s="43">
        <f>AVERAGE(M25:M35)</f>
        <v>0.9545454545454546</v>
      </c>
      <c r="N40" s="3"/>
    </row>
    <row r="41" spans="1:14" ht="18" customHeight="1">
      <c r="A41" s="32" t="s">
        <v>39</v>
      </c>
      <c r="B41" s="98">
        <f aca="true" t="shared" si="5" ref="B41:I41">COUNTIF(B5:B35,B45)</f>
        <v>7</v>
      </c>
      <c r="C41" s="100">
        <f t="shared" si="5"/>
        <v>11</v>
      </c>
      <c r="D41" s="100">
        <f t="shared" si="5"/>
        <v>2</v>
      </c>
      <c r="E41" s="100">
        <f t="shared" si="5"/>
        <v>0</v>
      </c>
      <c r="F41" s="100">
        <f t="shared" si="5"/>
        <v>0</v>
      </c>
      <c r="G41" s="100">
        <f t="shared" si="5"/>
        <v>0</v>
      </c>
      <c r="H41" s="100">
        <f t="shared" si="5"/>
        <v>0</v>
      </c>
      <c r="I41" s="100">
        <f t="shared" si="5"/>
        <v>0</v>
      </c>
      <c r="J41" s="100">
        <f>COUNTIF(J5:J35,J45)</f>
        <v>0</v>
      </c>
      <c r="K41" s="100">
        <f>COUNTIF(K5:K35,K45)</f>
        <v>0</v>
      </c>
      <c r="L41" s="100">
        <f>COUNTIF(L5:L35,L45)</f>
        <v>0</v>
      </c>
      <c r="M41" s="101">
        <f>COUNTIF(M5:M35,M45)</f>
        <v>10</v>
      </c>
      <c r="N41" s="3"/>
    </row>
    <row r="42" spans="1:14" ht="18" customHeight="1">
      <c r="A42" s="34" t="s">
        <v>40</v>
      </c>
      <c r="B42" s="99">
        <f aca="true" t="shared" si="6" ref="B42:I42">COUNTIF(B5:B35,B48)</f>
        <v>0</v>
      </c>
      <c r="C42" s="102">
        <f t="shared" si="6"/>
        <v>0</v>
      </c>
      <c r="D42" s="102">
        <f t="shared" si="6"/>
        <v>0</v>
      </c>
      <c r="E42" s="102">
        <f t="shared" si="6"/>
        <v>0</v>
      </c>
      <c r="F42" s="102">
        <f t="shared" si="6"/>
        <v>0</v>
      </c>
      <c r="G42" s="102">
        <f t="shared" si="6"/>
        <v>0</v>
      </c>
      <c r="H42" s="102">
        <f t="shared" si="6"/>
        <v>0</v>
      </c>
      <c r="I42" s="102">
        <f t="shared" si="6"/>
        <v>7</v>
      </c>
      <c r="J42" s="102">
        <f>COUNTIF(J5:J35,J48)</f>
        <v>2</v>
      </c>
      <c r="K42" s="102">
        <f>COUNTIF(K5:K35,K48)</f>
        <v>0</v>
      </c>
      <c r="L42" s="102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4.4</v>
      </c>
      <c r="C3" s="115">
        <v>3.5</v>
      </c>
      <c r="D3" s="115">
        <v>3.7</v>
      </c>
      <c r="E3" s="115">
        <v>4</v>
      </c>
      <c r="F3" s="115">
        <v>5.1</v>
      </c>
      <c r="G3" s="115">
        <v>5.3</v>
      </c>
      <c r="H3" s="115">
        <v>4.5</v>
      </c>
      <c r="I3" s="115">
        <v>6.7</v>
      </c>
      <c r="J3" s="115">
        <v>7.9</v>
      </c>
      <c r="K3" s="115">
        <v>8.7</v>
      </c>
      <c r="L3" s="115">
        <v>10.7</v>
      </c>
      <c r="M3" s="115">
        <v>10.7</v>
      </c>
      <c r="N3" s="115">
        <v>11.2</v>
      </c>
      <c r="O3" s="115">
        <v>12</v>
      </c>
      <c r="P3" s="115">
        <v>11.4</v>
      </c>
      <c r="Q3" s="115">
        <v>10.2</v>
      </c>
      <c r="R3" s="115">
        <v>8.6</v>
      </c>
      <c r="S3" s="115">
        <v>6.8</v>
      </c>
      <c r="T3" s="115">
        <v>5.6</v>
      </c>
      <c r="U3" s="115">
        <v>4.6</v>
      </c>
      <c r="V3" s="115">
        <v>5.6</v>
      </c>
      <c r="W3" s="115">
        <v>4.9</v>
      </c>
      <c r="X3" s="115">
        <v>4.3</v>
      </c>
      <c r="Y3" s="115">
        <v>3.5</v>
      </c>
      <c r="Z3" s="116">
        <f aca="true" t="shared" si="0" ref="Z3:Z31">AVERAGE(B3:Y3)</f>
        <v>6.829166666666668</v>
      </c>
      <c r="AA3" s="117">
        <v>12.1</v>
      </c>
      <c r="AB3" s="118" t="s">
        <v>111</v>
      </c>
      <c r="AC3" s="117">
        <v>2.4</v>
      </c>
      <c r="AD3" s="118" t="s">
        <v>137</v>
      </c>
    </row>
    <row r="4" spans="1:30" ht="11.25" customHeight="1">
      <c r="A4" s="78">
        <v>2</v>
      </c>
      <c r="B4" s="115">
        <v>1.8</v>
      </c>
      <c r="C4" s="115">
        <v>2</v>
      </c>
      <c r="D4" s="115">
        <v>1.6</v>
      </c>
      <c r="E4" s="115">
        <v>3.3</v>
      </c>
      <c r="F4" s="115">
        <v>1.3</v>
      </c>
      <c r="G4" s="115">
        <v>0.9</v>
      </c>
      <c r="H4" s="115">
        <v>0.9</v>
      </c>
      <c r="I4" s="115">
        <v>4.1</v>
      </c>
      <c r="J4" s="115">
        <v>7.3</v>
      </c>
      <c r="K4" s="115">
        <v>9.2</v>
      </c>
      <c r="L4" s="115">
        <v>11</v>
      </c>
      <c r="M4" s="115">
        <v>10.7</v>
      </c>
      <c r="N4" s="115">
        <v>10.4</v>
      </c>
      <c r="O4" s="115">
        <v>10.4</v>
      </c>
      <c r="P4" s="115">
        <v>11.1</v>
      </c>
      <c r="Q4" s="115">
        <v>10.8</v>
      </c>
      <c r="R4" s="115">
        <v>8.8</v>
      </c>
      <c r="S4" s="119">
        <v>7.3</v>
      </c>
      <c r="T4" s="115">
        <v>5.9</v>
      </c>
      <c r="U4" s="115">
        <v>5.2</v>
      </c>
      <c r="V4" s="115">
        <v>4.2</v>
      </c>
      <c r="W4" s="115">
        <v>3.9</v>
      </c>
      <c r="X4" s="115">
        <v>4.2</v>
      </c>
      <c r="Y4" s="115">
        <v>4</v>
      </c>
      <c r="Z4" s="116">
        <f t="shared" si="0"/>
        <v>5.845833333333332</v>
      </c>
      <c r="AA4" s="117">
        <v>11.8</v>
      </c>
      <c r="AB4" s="118" t="s">
        <v>112</v>
      </c>
      <c r="AC4" s="117">
        <v>-0.3</v>
      </c>
      <c r="AD4" s="118" t="s">
        <v>138</v>
      </c>
    </row>
    <row r="5" spans="1:30" ht="11.25" customHeight="1">
      <c r="A5" s="78">
        <v>3</v>
      </c>
      <c r="B5" s="115">
        <v>4.1</v>
      </c>
      <c r="C5" s="115">
        <v>3.8</v>
      </c>
      <c r="D5" s="115">
        <v>4.2</v>
      </c>
      <c r="E5" s="115">
        <v>3.6</v>
      </c>
      <c r="F5" s="115">
        <v>4.3</v>
      </c>
      <c r="G5" s="115">
        <v>4.8</v>
      </c>
      <c r="H5" s="115">
        <v>4.9</v>
      </c>
      <c r="I5" s="115">
        <v>6.2</v>
      </c>
      <c r="J5" s="115">
        <v>8</v>
      </c>
      <c r="K5" s="115">
        <v>10.5</v>
      </c>
      <c r="L5" s="115">
        <v>11.5</v>
      </c>
      <c r="M5" s="115">
        <v>12.1</v>
      </c>
      <c r="N5" s="115">
        <v>13.3</v>
      </c>
      <c r="O5" s="115">
        <v>14.3</v>
      </c>
      <c r="P5" s="115">
        <v>13.9</v>
      </c>
      <c r="Q5" s="115">
        <v>12.8</v>
      </c>
      <c r="R5" s="115">
        <v>11.1</v>
      </c>
      <c r="S5" s="115">
        <v>8.5</v>
      </c>
      <c r="T5" s="115">
        <v>7.6</v>
      </c>
      <c r="U5" s="115">
        <v>7.4</v>
      </c>
      <c r="V5" s="115">
        <v>6.8</v>
      </c>
      <c r="W5" s="115">
        <v>5.8</v>
      </c>
      <c r="X5" s="115">
        <v>5.2</v>
      </c>
      <c r="Y5" s="115">
        <v>5</v>
      </c>
      <c r="Z5" s="116">
        <f t="shared" si="0"/>
        <v>7.904166666666668</v>
      </c>
      <c r="AA5" s="117">
        <v>14.9</v>
      </c>
      <c r="AB5" s="118" t="s">
        <v>113</v>
      </c>
      <c r="AC5" s="117">
        <v>3.4</v>
      </c>
      <c r="AD5" s="118" t="s">
        <v>139</v>
      </c>
    </row>
    <row r="6" spans="1:30" ht="11.25" customHeight="1">
      <c r="A6" s="78">
        <v>4</v>
      </c>
      <c r="B6" s="115">
        <v>3.5</v>
      </c>
      <c r="C6" s="115">
        <v>3.3</v>
      </c>
      <c r="D6" s="115">
        <v>4.8</v>
      </c>
      <c r="E6" s="115">
        <v>3.7</v>
      </c>
      <c r="F6" s="115">
        <v>2.7</v>
      </c>
      <c r="G6" s="115">
        <v>1.2</v>
      </c>
      <c r="H6" s="115">
        <v>0.9</v>
      </c>
      <c r="I6" s="115">
        <v>4.3</v>
      </c>
      <c r="J6" s="115">
        <v>7.8</v>
      </c>
      <c r="K6" s="115">
        <v>8.6</v>
      </c>
      <c r="L6" s="115">
        <v>9.2</v>
      </c>
      <c r="M6" s="115">
        <v>8.9</v>
      </c>
      <c r="N6" s="115">
        <v>8.8</v>
      </c>
      <c r="O6" s="115">
        <v>8.4</v>
      </c>
      <c r="P6" s="115">
        <v>8.4</v>
      </c>
      <c r="Q6" s="115">
        <v>7.9</v>
      </c>
      <c r="R6" s="115">
        <v>7.7</v>
      </c>
      <c r="S6" s="115">
        <v>7.5</v>
      </c>
      <c r="T6" s="115">
        <v>5.9</v>
      </c>
      <c r="U6" s="115">
        <v>6</v>
      </c>
      <c r="V6" s="115">
        <v>6</v>
      </c>
      <c r="W6" s="115">
        <v>5.9</v>
      </c>
      <c r="X6" s="115">
        <v>4.9</v>
      </c>
      <c r="Y6" s="115">
        <v>5.6</v>
      </c>
      <c r="Z6" s="116">
        <f t="shared" si="0"/>
        <v>5.912500000000001</v>
      </c>
      <c r="AA6" s="117">
        <v>10.1</v>
      </c>
      <c r="AB6" s="118" t="s">
        <v>56</v>
      </c>
      <c r="AC6" s="117">
        <v>0.7</v>
      </c>
      <c r="AD6" s="118" t="s">
        <v>140</v>
      </c>
    </row>
    <row r="7" spans="1:30" ht="11.25" customHeight="1">
      <c r="A7" s="78">
        <v>5</v>
      </c>
      <c r="B7" s="115">
        <v>4.9</v>
      </c>
      <c r="C7" s="115">
        <v>5.1</v>
      </c>
      <c r="D7" s="115">
        <v>5.1</v>
      </c>
      <c r="E7" s="115">
        <v>5.2</v>
      </c>
      <c r="F7" s="115">
        <v>5</v>
      </c>
      <c r="G7" s="115">
        <v>4.3</v>
      </c>
      <c r="H7" s="115">
        <v>3.9</v>
      </c>
      <c r="I7" s="115">
        <v>5.8</v>
      </c>
      <c r="J7" s="115">
        <v>8.5</v>
      </c>
      <c r="K7" s="115">
        <v>9.9</v>
      </c>
      <c r="L7" s="115">
        <v>11.2</v>
      </c>
      <c r="M7" s="115">
        <v>12.6</v>
      </c>
      <c r="N7" s="115">
        <v>13.5</v>
      </c>
      <c r="O7" s="115">
        <v>13.4</v>
      </c>
      <c r="P7" s="115">
        <v>11.7</v>
      </c>
      <c r="Q7" s="115">
        <v>12.3</v>
      </c>
      <c r="R7" s="115">
        <v>6.9</v>
      </c>
      <c r="S7" s="115">
        <v>5.3</v>
      </c>
      <c r="T7" s="115">
        <v>4.4</v>
      </c>
      <c r="U7" s="115">
        <v>3.6</v>
      </c>
      <c r="V7" s="115">
        <v>2.5</v>
      </c>
      <c r="W7" s="115">
        <v>1.6</v>
      </c>
      <c r="X7" s="115">
        <v>1</v>
      </c>
      <c r="Y7" s="115">
        <v>0.6</v>
      </c>
      <c r="Z7" s="116">
        <f t="shared" si="0"/>
        <v>6.595833333333334</v>
      </c>
      <c r="AA7" s="117">
        <v>13.9</v>
      </c>
      <c r="AB7" s="118" t="s">
        <v>114</v>
      </c>
      <c r="AC7" s="117">
        <v>0.6</v>
      </c>
      <c r="AD7" s="118" t="s">
        <v>98</v>
      </c>
    </row>
    <row r="8" spans="1:30" ht="11.25" customHeight="1">
      <c r="A8" s="78">
        <v>6</v>
      </c>
      <c r="B8" s="115">
        <v>0.2</v>
      </c>
      <c r="C8" s="115">
        <v>0</v>
      </c>
      <c r="D8" s="115">
        <v>0.6</v>
      </c>
      <c r="E8" s="115">
        <v>0.7</v>
      </c>
      <c r="F8" s="115">
        <v>-0.1</v>
      </c>
      <c r="G8" s="115">
        <v>-1.6</v>
      </c>
      <c r="H8" s="115">
        <v>-1.8</v>
      </c>
      <c r="I8" s="115">
        <v>1.2</v>
      </c>
      <c r="J8" s="115">
        <v>2</v>
      </c>
      <c r="K8" s="115">
        <v>2.3</v>
      </c>
      <c r="L8" s="115">
        <v>2.5</v>
      </c>
      <c r="M8" s="115">
        <v>3.5</v>
      </c>
      <c r="N8" s="115">
        <v>2.1</v>
      </c>
      <c r="O8" s="115">
        <v>2.3</v>
      </c>
      <c r="P8" s="115">
        <v>2.7</v>
      </c>
      <c r="Q8" s="115">
        <v>2.1</v>
      </c>
      <c r="R8" s="115">
        <v>0.8</v>
      </c>
      <c r="S8" s="115">
        <v>0</v>
      </c>
      <c r="T8" s="115">
        <v>-0.8</v>
      </c>
      <c r="U8" s="115">
        <v>-1.4</v>
      </c>
      <c r="V8" s="115">
        <v>-1.8</v>
      </c>
      <c r="W8" s="115">
        <v>-2.3</v>
      </c>
      <c r="X8" s="115">
        <v>-2.9</v>
      </c>
      <c r="Y8" s="115">
        <v>-2.7</v>
      </c>
      <c r="Z8" s="116">
        <f t="shared" si="0"/>
        <v>0.3166666666666666</v>
      </c>
      <c r="AA8" s="117">
        <v>4.2</v>
      </c>
      <c r="AB8" s="118" t="s">
        <v>115</v>
      </c>
      <c r="AC8" s="117">
        <v>-3.2</v>
      </c>
      <c r="AD8" s="118" t="s">
        <v>141</v>
      </c>
    </row>
    <row r="9" spans="1:30" ht="11.25" customHeight="1">
      <c r="A9" s="78">
        <v>7</v>
      </c>
      <c r="B9" s="115">
        <v>-3.7</v>
      </c>
      <c r="C9" s="115">
        <v>-4.2</v>
      </c>
      <c r="D9" s="115">
        <v>-4.3</v>
      </c>
      <c r="E9" s="115">
        <v>-3.8</v>
      </c>
      <c r="F9" s="115">
        <v>-4.7</v>
      </c>
      <c r="G9" s="115">
        <v>-4.3</v>
      </c>
      <c r="H9" s="115">
        <v>-3.6</v>
      </c>
      <c r="I9" s="115">
        <v>-0.4</v>
      </c>
      <c r="J9" s="115">
        <v>2</v>
      </c>
      <c r="K9" s="115">
        <v>4.2</v>
      </c>
      <c r="L9" s="115">
        <v>5.9</v>
      </c>
      <c r="M9" s="115">
        <v>5.4</v>
      </c>
      <c r="N9" s="115">
        <v>6.9</v>
      </c>
      <c r="O9" s="115">
        <v>7.3</v>
      </c>
      <c r="P9" s="115">
        <v>6.9</v>
      </c>
      <c r="Q9" s="115">
        <v>5.7</v>
      </c>
      <c r="R9" s="115">
        <v>4.9</v>
      </c>
      <c r="S9" s="115">
        <v>3.6</v>
      </c>
      <c r="T9" s="115">
        <v>2</v>
      </c>
      <c r="U9" s="115">
        <v>2.4</v>
      </c>
      <c r="V9" s="115">
        <v>3.7</v>
      </c>
      <c r="W9" s="115">
        <v>2.5</v>
      </c>
      <c r="X9" s="115">
        <v>1.9</v>
      </c>
      <c r="Y9" s="115">
        <v>1</v>
      </c>
      <c r="Z9" s="116">
        <f t="shared" si="0"/>
        <v>1.554166666666667</v>
      </c>
      <c r="AA9" s="117">
        <v>7.6</v>
      </c>
      <c r="AB9" s="118" t="s">
        <v>116</v>
      </c>
      <c r="AC9" s="117">
        <v>-5</v>
      </c>
      <c r="AD9" s="118" t="s">
        <v>142</v>
      </c>
    </row>
    <row r="10" spans="1:30" ht="11.25" customHeight="1">
      <c r="A10" s="78">
        <v>8</v>
      </c>
      <c r="B10" s="115">
        <v>0.1</v>
      </c>
      <c r="C10" s="115">
        <v>2.2</v>
      </c>
      <c r="D10" s="115">
        <v>0.9</v>
      </c>
      <c r="E10" s="115">
        <v>0.4</v>
      </c>
      <c r="F10" s="115">
        <v>-0.6</v>
      </c>
      <c r="G10" s="115">
        <v>-1</v>
      </c>
      <c r="H10" s="115">
        <v>-0.6</v>
      </c>
      <c r="I10" s="115">
        <v>1.3</v>
      </c>
      <c r="J10" s="115">
        <v>7.2</v>
      </c>
      <c r="K10" s="115">
        <v>9</v>
      </c>
      <c r="L10" s="115">
        <v>9.5</v>
      </c>
      <c r="M10" s="115">
        <v>10.5</v>
      </c>
      <c r="N10" s="115">
        <v>10.4</v>
      </c>
      <c r="O10" s="115">
        <v>10.1</v>
      </c>
      <c r="P10" s="115">
        <v>10.1</v>
      </c>
      <c r="Q10" s="115">
        <v>8</v>
      </c>
      <c r="R10" s="115">
        <v>5.9</v>
      </c>
      <c r="S10" s="115">
        <v>4.8</v>
      </c>
      <c r="T10" s="115">
        <v>4.1</v>
      </c>
      <c r="U10" s="115">
        <v>3.1</v>
      </c>
      <c r="V10" s="115">
        <v>2.8</v>
      </c>
      <c r="W10" s="115">
        <v>2.3</v>
      </c>
      <c r="X10" s="115">
        <v>0.8</v>
      </c>
      <c r="Y10" s="115">
        <v>0.8</v>
      </c>
      <c r="Z10" s="116">
        <f t="shared" si="0"/>
        <v>4.2541666666666655</v>
      </c>
      <c r="AA10" s="117">
        <v>11</v>
      </c>
      <c r="AB10" s="118" t="s">
        <v>117</v>
      </c>
      <c r="AC10" s="117">
        <v>-1.2</v>
      </c>
      <c r="AD10" s="118" t="s">
        <v>143</v>
      </c>
    </row>
    <row r="11" spans="1:30" ht="11.25" customHeight="1">
      <c r="A11" s="78">
        <v>9</v>
      </c>
      <c r="B11" s="115">
        <v>0.6</v>
      </c>
      <c r="C11" s="115">
        <v>1</v>
      </c>
      <c r="D11" s="115">
        <v>1</v>
      </c>
      <c r="E11" s="115">
        <v>0</v>
      </c>
      <c r="F11" s="115">
        <v>-0.3</v>
      </c>
      <c r="G11" s="115">
        <v>-0.6</v>
      </c>
      <c r="H11" s="115">
        <v>-0.6</v>
      </c>
      <c r="I11" s="115">
        <v>0.7</v>
      </c>
      <c r="J11" s="115">
        <v>1.4</v>
      </c>
      <c r="K11" s="115">
        <v>3</v>
      </c>
      <c r="L11" s="115">
        <v>4.2</v>
      </c>
      <c r="M11" s="115">
        <v>5.3</v>
      </c>
      <c r="N11" s="115">
        <v>6.1</v>
      </c>
      <c r="O11" s="115">
        <v>6.3</v>
      </c>
      <c r="P11" s="115">
        <v>5.1</v>
      </c>
      <c r="Q11" s="115">
        <v>4.5</v>
      </c>
      <c r="R11" s="115">
        <v>2.9</v>
      </c>
      <c r="S11" s="115">
        <v>1.4</v>
      </c>
      <c r="T11" s="115">
        <v>0.5</v>
      </c>
      <c r="U11" s="115">
        <v>-0.5</v>
      </c>
      <c r="V11" s="115">
        <v>-0.5</v>
      </c>
      <c r="W11" s="115">
        <v>-0.5</v>
      </c>
      <c r="X11" s="115">
        <v>-0.3</v>
      </c>
      <c r="Y11" s="115">
        <v>-0.6</v>
      </c>
      <c r="Z11" s="116">
        <f t="shared" si="0"/>
        <v>1.6708333333333332</v>
      </c>
      <c r="AA11" s="117">
        <v>6.3</v>
      </c>
      <c r="AB11" s="118" t="s">
        <v>63</v>
      </c>
      <c r="AC11" s="117">
        <v>-1.3</v>
      </c>
      <c r="AD11" s="118" t="s">
        <v>144</v>
      </c>
    </row>
    <row r="12" spans="1:30" ht="11.25" customHeight="1">
      <c r="A12" s="128">
        <v>10</v>
      </c>
      <c r="B12" s="129">
        <v>-2</v>
      </c>
      <c r="C12" s="129">
        <v>-0.8</v>
      </c>
      <c r="D12" s="129">
        <v>0.2</v>
      </c>
      <c r="E12" s="129">
        <v>-1.5</v>
      </c>
      <c r="F12" s="129">
        <v>-2.6</v>
      </c>
      <c r="G12" s="129">
        <v>-2.7</v>
      </c>
      <c r="H12" s="129">
        <v>-2.4</v>
      </c>
      <c r="I12" s="129">
        <v>0.9</v>
      </c>
      <c r="J12" s="129">
        <v>2.7</v>
      </c>
      <c r="K12" s="129">
        <v>4.8</v>
      </c>
      <c r="L12" s="129">
        <v>5.7</v>
      </c>
      <c r="M12" s="129">
        <v>5.7</v>
      </c>
      <c r="N12" s="129">
        <v>5.9</v>
      </c>
      <c r="O12" s="129">
        <v>7.3</v>
      </c>
      <c r="P12" s="129">
        <v>7</v>
      </c>
      <c r="Q12" s="129">
        <v>6.9</v>
      </c>
      <c r="R12" s="129">
        <v>6.1</v>
      </c>
      <c r="S12" s="129">
        <v>4.1</v>
      </c>
      <c r="T12" s="129">
        <v>4.2</v>
      </c>
      <c r="U12" s="129">
        <v>2.4</v>
      </c>
      <c r="V12" s="129">
        <v>3.2</v>
      </c>
      <c r="W12" s="129">
        <v>3.8</v>
      </c>
      <c r="X12" s="129">
        <v>3.9</v>
      </c>
      <c r="Y12" s="129">
        <v>3.9</v>
      </c>
      <c r="Z12" s="130">
        <f t="shared" si="0"/>
        <v>2.779166666666667</v>
      </c>
      <c r="AA12" s="131">
        <v>7.6</v>
      </c>
      <c r="AB12" s="132" t="s">
        <v>118</v>
      </c>
      <c r="AC12" s="131">
        <v>-3</v>
      </c>
      <c r="AD12" s="132" t="s">
        <v>145</v>
      </c>
    </row>
    <row r="13" spans="1:30" ht="11.25" customHeight="1">
      <c r="A13" s="78">
        <v>11</v>
      </c>
      <c r="B13" s="115">
        <v>3.5</v>
      </c>
      <c r="C13" s="115">
        <v>3.1</v>
      </c>
      <c r="D13" s="115">
        <v>2.5</v>
      </c>
      <c r="E13" s="115">
        <v>1.1</v>
      </c>
      <c r="F13" s="115"/>
      <c r="G13" s="115">
        <v>-0.4</v>
      </c>
      <c r="H13" s="115"/>
      <c r="I13" s="115">
        <v>2</v>
      </c>
      <c r="J13" s="115"/>
      <c r="K13" s="115"/>
      <c r="L13" s="115"/>
      <c r="M13" s="115">
        <v>8.1</v>
      </c>
      <c r="N13" s="115">
        <v>8.9</v>
      </c>
      <c r="O13" s="115">
        <v>9.4</v>
      </c>
      <c r="P13" s="115">
        <v>9.3</v>
      </c>
      <c r="Q13" s="115"/>
      <c r="R13" s="115">
        <v>6.9</v>
      </c>
      <c r="S13" s="115">
        <v>4</v>
      </c>
      <c r="T13" s="115">
        <v>3.1</v>
      </c>
      <c r="U13" s="115">
        <v>2.9</v>
      </c>
      <c r="V13" s="115">
        <v>2.2</v>
      </c>
      <c r="W13" s="115">
        <v>2.2</v>
      </c>
      <c r="X13" s="115">
        <v>1.4</v>
      </c>
      <c r="Y13" s="115">
        <v>1.7</v>
      </c>
      <c r="Z13" s="116">
        <f t="shared" si="0"/>
        <v>3.9944444444444454</v>
      </c>
      <c r="AA13" s="117">
        <v>9.7</v>
      </c>
      <c r="AB13" s="118" t="s">
        <v>119</v>
      </c>
      <c r="AC13" s="117">
        <v>-1.2</v>
      </c>
      <c r="AD13" s="118" t="s">
        <v>146</v>
      </c>
    </row>
    <row r="14" spans="1:30" ht="11.25" customHeight="1">
      <c r="A14" s="78">
        <v>12</v>
      </c>
      <c r="B14" s="115">
        <v>2.1</v>
      </c>
      <c r="C14" s="115">
        <v>0.9</v>
      </c>
      <c r="D14" s="115">
        <v>1.5</v>
      </c>
      <c r="E14" s="115">
        <v>1.2</v>
      </c>
      <c r="F14" s="115">
        <v>1</v>
      </c>
      <c r="G14" s="115">
        <v>0.1</v>
      </c>
      <c r="H14" s="115">
        <v>0.7</v>
      </c>
      <c r="I14" s="115">
        <v>4.9</v>
      </c>
      <c r="J14" s="115">
        <v>9</v>
      </c>
      <c r="K14" s="115">
        <v>10.4</v>
      </c>
      <c r="L14" s="115">
        <v>11.4</v>
      </c>
      <c r="M14" s="115">
        <v>12.2</v>
      </c>
      <c r="N14" s="115">
        <v>12.1</v>
      </c>
      <c r="O14" s="115">
        <v>12.9</v>
      </c>
      <c r="P14" s="115">
        <v>13.6</v>
      </c>
      <c r="Q14" s="115">
        <v>13.2</v>
      </c>
      <c r="R14" s="115">
        <v>11.3</v>
      </c>
      <c r="S14" s="115">
        <v>10.2</v>
      </c>
      <c r="T14" s="115">
        <v>9.7</v>
      </c>
      <c r="U14" s="115">
        <v>8.1</v>
      </c>
      <c r="V14" s="115">
        <v>7.1</v>
      </c>
      <c r="W14" s="115">
        <v>7.3</v>
      </c>
      <c r="X14" s="115">
        <v>7</v>
      </c>
      <c r="Y14" s="115">
        <v>7.5</v>
      </c>
      <c r="Z14" s="116">
        <f t="shared" si="0"/>
        <v>7.308333333333333</v>
      </c>
      <c r="AA14" s="117">
        <v>14.6</v>
      </c>
      <c r="AB14" s="118" t="s">
        <v>120</v>
      </c>
      <c r="AC14" s="117">
        <v>-0.3</v>
      </c>
      <c r="AD14" s="118" t="s">
        <v>147</v>
      </c>
    </row>
    <row r="15" spans="1:30" ht="11.25" customHeight="1">
      <c r="A15" s="78">
        <v>13</v>
      </c>
      <c r="B15" s="115">
        <v>7.5</v>
      </c>
      <c r="C15" s="115">
        <v>7.4</v>
      </c>
      <c r="D15" s="115">
        <v>7.8</v>
      </c>
      <c r="E15" s="115">
        <v>7.7</v>
      </c>
      <c r="F15" s="115">
        <v>8.3</v>
      </c>
      <c r="G15" s="115">
        <v>7.1</v>
      </c>
      <c r="H15" s="115">
        <v>7.2</v>
      </c>
      <c r="I15" s="115">
        <v>7.3</v>
      </c>
      <c r="J15" s="115">
        <v>9.1</v>
      </c>
      <c r="K15" s="115">
        <v>9.4</v>
      </c>
      <c r="L15" s="115">
        <v>11.6</v>
      </c>
      <c r="M15" s="115">
        <v>13.5</v>
      </c>
      <c r="N15" s="115">
        <v>13.2</v>
      </c>
      <c r="O15" s="115">
        <v>13.3</v>
      </c>
      <c r="P15" s="115">
        <v>13.5</v>
      </c>
      <c r="Q15" s="115">
        <v>12.4</v>
      </c>
      <c r="R15" s="115">
        <v>11.6</v>
      </c>
      <c r="S15" s="115">
        <v>10.5</v>
      </c>
      <c r="T15" s="115">
        <v>9.2</v>
      </c>
      <c r="U15" s="115">
        <v>8.7</v>
      </c>
      <c r="V15" s="115">
        <v>8.1</v>
      </c>
      <c r="W15" s="115">
        <v>7.6</v>
      </c>
      <c r="X15" s="115">
        <v>7.2</v>
      </c>
      <c r="Y15" s="115">
        <v>7.1</v>
      </c>
      <c r="Z15" s="116">
        <f t="shared" si="0"/>
        <v>9.429166666666665</v>
      </c>
      <c r="AA15" s="117">
        <v>14.2</v>
      </c>
      <c r="AB15" s="118" t="s">
        <v>121</v>
      </c>
      <c r="AC15" s="117">
        <v>6.6</v>
      </c>
      <c r="AD15" s="118" t="s">
        <v>148</v>
      </c>
    </row>
    <row r="16" spans="1:30" ht="11.25" customHeight="1">
      <c r="A16" s="78">
        <v>14</v>
      </c>
      <c r="B16" s="115">
        <v>6.8</v>
      </c>
      <c r="C16" s="115">
        <v>6.6</v>
      </c>
      <c r="D16" s="115">
        <v>6.6</v>
      </c>
      <c r="E16" s="115">
        <v>7.3</v>
      </c>
      <c r="F16" s="115">
        <v>6.5</v>
      </c>
      <c r="G16" s="115">
        <v>6.4</v>
      </c>
      <c r="H16" s="115">
        <v>6.5</v>
      </c>
      <c r="I16" s="115">
        <v>9.9</v>
      </c>
      <c r="J16" s="115">
        <v>13.1</v>
      </c>
      <c r="K16" s="115">
        <v>14.8</v>
      </c>
      <c r="L16" s="115">
        <v>15.5</v>
      </c>
      <c r="M16" s="115">
        <v>14.9</v>
      </c>
      <c r="N16" s="115">
        <v>15.4</v>
      </c>
      <c r="O16" s="115">
        <v>14.5</v>
      </c>
      <c r="P16" s="115">
        <v>14.3</v>
      </c>
      <c r="Q16" s="115">
        <v>14.1</v>
      </c>
      <c r="R16" s="115">
        <v>13.7</v>
      </c>
      <c r="S16" s="115">
        <v>13.5</v>
      </c>
      <c r="T16" s="115">
        <v>12.6</v>
      </c>
      <c r="U16" s="115">
        <v>12.3</v>
      </c>
      <c r="V16" s="115">
        <v>12.3</v>
      </c>
      <c r="W16" s="115">
        <v>11.2</v>
      </c>
      <c r="X16" s="115">
        <v>10.5</v>
      </c>
      <c r="Y16" s="115">
        <v>10.4</v>
      </c>
      <c r="Z16" s="116">
        <f t="shared" si="0"/>
        <v>11.237499999999997</v>
      </c>
      <c r="AA16" s="117">
        <v>15.9</v>
      </c>
      <c r="AB16" s="118" t="s">
        <v>122</v>
      </c>
      <c r="AC16" s="117">
        <v>5.8</v>
      </c>
      <c r="AD16" s="118" t="s">
        <v>104</v>
      </c>
    </row>
    <row r="17" spans="1:30" ht="11.25" customHeight="1">
      <c r="A17" s="78">
        <v>15</v>
      </c>
      <c r="B17" s="115">
        <v>9.4</v>
      </c>
      <c r="C17" s="115">
        <v>8.1</v>
      </c>
      <c r="D17" s="115">
        <v>7.5</v>
      </c>
      <c r="E17" s="115">
        <v>6.4</v>
      </c>
      <c r="F17" s="115">
        <v>7</v>
      </c>
      <c r="G17" s="115">
        <v>6</v>
      </c>
      <c r="H17" s="115">
        <v>5.9</v>
      </c>
      <c r="I17" s="115">
        <v>9.3</v>
      </c>
      <c r="J17" s="115">
        <v>13.8</v>
      </c>
      <c r="K17" s="115">
        <v>14.5</v>
      </c>
      <c r="L17" s="115">
        <v>15.1</v>
      </c>
      <c r="M17" s="115">
        <v>15.2</v>
      </c>
      <c r="N17" s="115">
        <v>15.6</v>
      </c>
      <c r="O17" s="115">
        <v>15.8</v>
      </c>
      <c r="P17" s="115">
        <v>15.1</v>
      </c>
      <c r="Q17" s="115">
        <v>14.4</v>
      </c>
      <c r="R17" s="115">
        <v>13.5</v>
      </c>
      <c r="S17" s="115">
        <v>12.5</v>
      </c>
      <c r="T17" s="115">
        <v>13</v>
      </c>
      <c r="U17" s="115">
        <v>11.9</v>
      </c>
      <c r="V17" s="115">
        <v>11.7</v>
      </c>
      <c r="W17" s="115">
        <v>11.1</v>
      </c>
      <c r="X17" s="115">
        <v>11.3</v>
      </c>
      <c r="Y17" s="115">
        <v>11</v>
      </c>
      <c r="Z17" s="116">
        <f t="shared" si="0"/>
        <v>11.462499999999999</v>
      </c>
      <c r="AA17" s="117">
        <v>16.3</v>
      </c>
      <c r="AB17" s="118" t="s">
        <v>123</v>
      </c>
      <c r="AC17" s="117">
        <v>5.3</v>
      </c>
      <c r="AD17" s="118" t="s">
        <v>149</v>
      </c>
    </row>
    <row r="18" spans="1:30" ht="11.25" customHeight="1">
      <c r="A18" s="78">
        <v>16</v>
      </c>
      <c r="B18" s="115">
        <v>10</v>
      </c>
      <c r="C18" s="115">
        <v>9.8</v>
      </c>
      <c r="D18" s="115">
        <v>10</v>
      </c>
      <c r="E18" s="115">
        <v>10.3</v>
      </c>
      <c r="F18" s="115">
        <v>10.3</v>
      </c>
      <c r="G18" s="115">
        <v>10.2</v>
      </c>
      <c r="H18" s="115">
        <v>10.4</v>
      </c>
      <c r="I18" s="115">
        <v>10.5</v>
      </c>
      <c r="J18" s="115">
        <v>10.4</v>
      </c>
      <c r="K18" s="115">
        <v>10.4</v>
      </c>
      <c r="L18" s="115">
        <v>9.5</v>
      </c>
      <c r="M18" s="115">
        <v>9</v>
      </c>
      <c r="N18" s="115">
        <v>8.7</v>
      </c>
      <c r="O18" s="115">
        <v>8.4</v>
      </c>
      <c r="P18" s="115">
        <v>8.1</v>
      </c>
      <c r="Q18" s="115">
        <v>7.9</v>
      </c>
      <c r="R18" s="115">
        <v>7.9</v>
      </c>
      <c r="S18" s="115">
        <v>7.9</v>
      </c>
      <c r="T18" s="115">
        <v>8</v>
      </c>
      <c r="U18" s="115">
        <v>8</v>
      </c>
      <c r="V18" s="115">
        <v>7.9</v>
      </c>
      <c r="W18" s="115">
        <v>7.8</v>
      </c>
      <c r="X18" s="115">
        <v>7.6</v>
      </c>
      <c r="Y18" s="115">
        <v>7.5</v>
      </c>
      <c r="Z18" s="116">
        <f t="shared" si="0"/>
        <v>9.020833333333336</v>
      </c>
      <c r="AA18" s="117">
        <v>11.1</v>
      </c>
      <c r="AB18" s="118" t="s">
        <v>124</v>
      </c>
      <c r="AC18" s="117">
        <v>7.5</v>
      </c>
      <c r="AD18" s="118" t="s">
        <v>98</v>
      </c>
    </row>
    <row r="19" spans="1:30" ht="11.25" customHeight="1">
      <c r="A19" s="78">
        <v>17</v>
      </c>
      <c r="B19" s="115">
        <v>7.4</v>
      </c>
      <c r="C19" s="115">
        <v>7.5</v>
      </c>
      <c r="D19" s="115">
        <v>7.5</v>
      </c>
      <c r="E19" s="115">
        <v>7.7</v>
      </c>
      <c r="F19" s="115">
        <v>7.9</v>
      </c>
      <c r="G19" s="115">
        <v>7.7</v>
      </c>
      <c r="H19" s="115">
        <v>7.5</v>
      </c>
      <c r="I19" s="115">
        <v>7.5</v>
      </c>
      <c r="J19" s="115">
        <v>7.7</v>
      </c>
      <c r="K19" s="115">
        <v>7.6</v>
      </c>
      <c r="L19" s="115">
        <v>7.4</v>
      </c>
      <c r="M19" s="115">
        <v>7</v>
      </c>
      <c r="N19" s="115">
        <v>7.1</v>
      </c>
      <c r="O19" s="115">
        <v>7</v>
      </c>
      <c r="P19" s="115">
        <v>7.1</v>
      </c>
      <c r="Q19" s="115">
        <v>7</v>
      </c>
      <c r="R19" s="115">
        <v>7.1</v>
      </c>
      <c r="S19" s="115">
        <v>6</v>
      </c>
      <c r="T19" s="115">
        <v>5.5</v>
      </c>
      <c r="U19" s="115">
        <v>5.6</v>
      </c>
      <c r="V19" s="115">
        <v>5.1</v>
      </c>
      <c r="W19" s="115">
        <v>4.3</v>
      </c>
      <c r="X19" s="115">
        <v>3.6</v>
      </c>
      <c r="Y19" s="115">
        <v>3</v>
      </c>
      <c r="Z19" s="116">
        <f t="shared" si="0"/>
        <v>6.616666666666666</v>
      </c>
      <c r="AA19" s="117">
        <v>7.9</v>
      </c>
      <c r="AB19" s="118" t="s">
        <v>94</v>
      </c>
      <c r="AC19" s="117">
        <v>3</v>
      </c>
      <c r="AD19" s="118" t="s">
        <v>98</v>
      </c>
    </row>
    <row r="20" spans="1:30" ht="11.25" customHeight="1">
      <c r="A20" s="78">
        <v>18</v>
      </c>
      <c r="B20" s="115">
        <v>1.8</v>
      </c>
      <c r="C20" s="115">
        <v>1.5</v>
      </c>
      <c r="D20" s="115">
        <v>1.8</v>
      </c>
      <c r="E20" s="115">
        <v>2.3</v>
      </c>
      <c r="F20" s="115">
        <v>2.2</v>
      </c>
      <c r="G20" s="115">
        <v>2.4</v>
      </c>
      <c r="H20" s="115">
        <v>1.9</v>
      </c>
      <c r="I20" s="115">
        <v>3.5</v>
      </c>
      <c r="J20" s="115">
        <v>6.1</v>
      </c>
      <c r="K20" s="115">
        <v>7.4</v>
      </c>
      <c r="L20" s="115">
        <v>8.2</v>
      </c>
      <c r="M20" s="115">
        <v>8.1</v>
      </c>
      <c r="N20" s="115">
        <v>9.6</v>
      </c>
      <c r="O20" s="115">
        <v>9.7</v>
      </c>
      <c r="P20" s="115">
        <v>9.6</v>
      </c>
      <c r="Q20" s="115">
        <v>8.8</v>
      </c>
      <c r="R20" s="115">
        <v>7.3</v>
      </c>
      <c r="S20" s="115">
        <v>5.1</v>
      </c>
      <c r="T20" s="115">
        <v>2.5</v>
      </c>
      <c r="U20" s="115">
        <v>1.8</v>
      </c>
      <c r="V20" s="115">
        <v>1.4</v>
      </c>
      <c r="W20" s="115">
        <v>1.7</v>
      </c>
      <c r="X20" s="115">
        <v>1.3</v>
      </c>
      <c r="Y20" s="115">
        <v>1.9</v>
      </c>
      <c r="Z20" s="116">
        <f t="shared" si="0"/>
        <v>4.495833333333333</v>
      </c>
      <c r="AA20" s="117">
        <v>10</v>
      </c>
      <c r="AB20" s="118" t="s">
        <v>125</v>
      </c>
      <c r="AC20" s="117">
        <v>1.1</v>
      </c>
      <c r="AD20" s="118" t="s">
        <v>150</v>
      </c>
    </row>
    <row r="21" spans="1:30" ht="11.25" customHeight="1">
      <c r="A21" s="78">
        <v>19</v>
      </c>
      <c r="B21" s="115">
        <v>1.6</v>
      </c>
      <c r="C21" s="115">
        <v>1.7</v>
      </c>
      <c r="D21" s="115">
        <v>0.8</v>
      </c>
      <c r="E21" s="115">
        <v>0.5</v>
      </c>
      <c r="F21" s="115">
        <v>0</v>
      </c>
      <c r="G21" s="115">
        <v>0.2</v>
      </c>
      <c r="H21" s="115">
        <v>0.9</v>
      </c>
      <c r="I21" s="115">
        <v>4.1</v>
      </c>
      <c r="J21" s="115">
        <v>7.8</v>
      </c>
      <c r="K21" s="115">
        <v>8.9</v>
      </c>
      <c r="L21" s="115">
        <v>9.9</v>
      </c>
      <c r="M21" s="115">
        <v>10.2</v>
      </c>
      <c r="N21" s="115">
        <v>10.1</v>
      </c>
      <c r="O21" s="115">
        <v>10.9</v>
      </c>
      <c r="P21" s="115">
        <v>10.6</v>
      </c>
      <c r="Q21" s="115">
        <v>9.8</v>
      </c>
      <c r="R21" s="115">
        <v>9.2</v>
      </c>
      <c r="S21" s="115">
        <v>7</v>
      </c>
      <c r="T21" s="115">
        <v>6.3</v>
      </c>
      <c r="U21" s="115">
        <v>6.1</v>
      </c>
      <c r="V21" s="115">
        <v>5.1</v>
      </c>
      <c r="W21" s="115">
        <v>4.7</v>
      </c>
      <c r="X21" s="115">
        <v>3.4</v>
      </c>
      <c r="Y21" s="115">
        <v>4.1</v>
      </c>
      <c r="Z21" s="116">
        <f t="shared" si="0"/>
        <v>5.579166666666666</v>
      </c>
      <c r="AA21" s="117">
        <v>11.4</v>
      </c>
      <c r="AB21" s="118" t="s">
        <v>126</v>
      </c>
      <c r="AC21" s="117">
        <v>-0.5</v>
      </c>
      <c r="AD21" s="118" t="s">
        <v>151</v>
      </c>
    </row>
    <row r="22" spans="1:30" ht="11.25" customHeight="1">
      <c r="A22" s="128">
        <v>20</v>
      </c>
      <c r="B22" s="129">
        <v>3.8</v>
      </c>
      <c r="C22" s="129">
        <v>4</v>
      </c>
      <c r="D22" s="129">
        <v>3.9</v>
      </c>
      <c r="E22" s="129">
        <v>3.7</v>
      </c>
      <c r="F22" s="129">
        <v>3.6</v>
      </c>
      <c r="G22" s="129">
        <v>3.5</v>
      </c>
      <c r="H22" s="129">
        <v>4.1</v>
      </c>
      <c r="I22" s="129">
        <v>7.4</v>
      </c>
      <c r="J22" s="129">
        <v>9.9</v>
      </c>
      <c r="K22" s="129">
        <v>10.6</v>
      </c>
      <c r="L22" s="129">
        <v>10.9</v>
      </c>
      <c r="M22" s="129">
        <v>11</v>
      </c>
      <c r="N22" s="129">
        <v>10.5</v>
      </c>
      <c r="O22" s="129">
        <v>9.4</v>
      </c>
      <c r="P22" s="129">
        <v>8.9</v>
      </c>
      <c r="Q22" s="129">
        <v>8.6</v>
      </c>
      <c r="R22" s="129">
        <v>8.1</v>
      </c>
      <c r="S22" s="129">
        <v>7.5</v>
      </c>
      <c r="T22" s="129">
        <v>6.8</v>
      </c>
      <c r="U22" s="129">
        <v>6.3</v>
      </c>
      <c r="V22" s="129">
        <v>6</v>
      </c>
      <c r="W22" s="129">
        <v>6</v>
      </c>
      <c r="X22" s="129">
        <v>5.4</v>
      </c>
      <c r="Y22" s="129">
        <v>4.4</v>
      </c>
      <c r="Z22" s="130">
        <f t="shared" si="0"/>
        <v>6.845833333333335</v>
      </c>
      <c r="AA22" s="131">
        <v>11.6</v>
      </c>
      <c r="AB22" s="132" t="s">
        <v>127</v>
      </c>
      <c r="AC22" s="131">
        <v>3.3</v>
      </c>
      <c r="AD22" s="132" t="s">
        <v>152</v>
      </c>
    </row>
    <row r="23" spans="1:30" ht="11.25" customHeight="1">
      <c r="A23" s="78">
        <v>21</v>
      </c>
      <c r="B23" s="115">
        <v>5.1</v>
      </c>
      <c r="C23" s="115">
        <v>4.6</v>
      </c>
      <c r="D23" s="115">
        <v>3.4</v>
      </c>
      <c r="E23" s="115">
        <v>1.9</v>
      </c>
      <c r="F23" s="115">
        <v>1.2</v>
      </c>
      <c r="G23" s="115">
        <v>0.7</v>
      </c>
      <c r="H23" s="115">
        <v>1.7</v>
      </c>
      <c r="I23" s="115">
        <v>4.9</v>
      </c>
      <c r="J23" s="115">
        <v>7</v>
      </c>
      <c r="K23" s="115">
        <v>8.5</v>
      </c>
      <c r="L23" s="115">
        <v>9.6</v>
      </c>
      <c r="M23" s="115">
        <v>9.9</v>
      </c>
      <c r="N23" s="115">
        <v>10.9</v>
      </c>
      <c r="O23" s="115">
        <v>10.5</v>
      </c>
      <c r="P23" s="115">
        <v>10.5</v>
      </c>
      <c r="Q23" s="115">
        <v>10.3</v>
      </c>
      <c r="R23" s="115">
        <v>9.4</v>
      </c>
      <c r="S23" s="115">
        <v>8</v>
      </c>
      <c r="T23" s="115">
        <v>7.3</v>
      </c>
      <c r="U23" s="115">
        <v>6.9</v>
      </c>
      <c r="V23" s="115">
        <v>7.4</v>
      </c>
      <c r="W23" s="115">
        <v>7.1</v>
      </c>
      <c r="X23" s="115">
        <v>8.2</v>
      </c>
      <c r="Y23" s="115">
        <v>8.4</v>
      </c>
      <c r="Z23" s="116">
        <f t="shared" si="0"/>
        <v>6.808333333333334</v>
      </c>
      <c r="AA23" s="117">
        <v>11.1</v>
      </c>
      <c r="AB23" s="118" t="s">
        <v>128</v>
      </c>
      <c r="AC23" s="117">
        <v>0.6</v>
      </c>
      <c r="AD23" s="118" t="s">
        <v>153</v>
      </c>
    </row>
    <row r="24" spans="1:30" ht="11.25" customHeight="1">
      <c r="A24" s="78">
        <v>22</v>
      </c>
      <c r="B24" s="115">
        <v>8.6</v>
      </c>
      <c r="C24" s="115">
        <v>8.2</v>
      </c>
      <c r="D24" s="115">
        <v>8.8</v>
      </c>
      <c r="E24" s="115">
        <v>8.5</v>
      </c>
      <c r="F24" s="115">
        <v>8.6</v>
      </c>
      <c r="G24" s="115">
        <v>8.7</v>
      </c>
      <c r="H24" s="115">
        <v>9.1</v>
      </c>
      <c r="I24" s="115">
        <v>9.4</v>
      </c>
      <c r="J24" s="115">
        <v>10</v>
      </c>
      <c r="K24" s="115">
        <v>10.8</v>
      </c>
      <c r="L24" s="115">
        <v>10.7</v>
      </c>
      <c r="M24" s="115">
        <v>11.4</v>
      </c>
      <c r="N24" s="115">
        <v>12.8</v>
      </c>
      <c r="O24" s="115">
        <v>13.5</v>
      </c>
      <c r="P24" s="115">
        <v>15.5</v>
      </c>
      <c r="Q24" s="115">
        <v>15.9</v>
      </c>
      <c r="R24" s="115">
        <v>15.1</v>
      </c>
      <c r="S24" s="115">
        <v>14.9</v>
      </c>
      <c r="T24" s="115">
        <v>13.2</v>
      </c>
      <c r="U24" s="115">
        <v>13.3</v>
      </c>
      <c r="V24" s="115">
        <v>13</v>
      </c>
      <c r="W24" s="115">
        <v>12</v>
      </c>
      <c r="X24" s="115">
        <v>10.4</v>
      </c>
      <c r="Y24" s="115">
        <v>8.1</v>
      </c>
      <c r="Z24" s="116">
        <f t="shared" si="0"/>
        <v>11.270833333333334</v>
      </c>
      <c r="AA24" s="117">
        <v>16.1</v>
      </c>
      <c r="AB24" s="118" t="s">
        <v>129</v>
      </c>
      <c r="AC24" s="117">
        <v>7.8</v>
      </c>
      <c r="AD24" s="118" t="s">
        <v>154</v>
      </c>
    </row>
    <row r="25" spans="1:30" ht="11.25" customHeight="1">
      <c r="A25" s="78">
        <v>23</v>
      </c>
      <c r="B25" s="115">
        <v>8.4</v>
      </c>
      <c r="C25" s="115">
        <v>9</v>
      </c>
      <c r="D25" s="115">
        <v>8.8</v>
      </c>
      <c r="E25" s="115">
        <v>7.9</v>
      </c>
      <c r="F25" s="115">
        <v>6.7</v>
      </c>
      <c r="G25" s="115">
        <v>5.8</v>
      </c>
      <c r="H25" s="115">
        <v>5.5</v>
      </c>
      <c r="I25" s="115">
        <v>9.1</v>
      </c>
      <c r="J25" s="115">
        <v>11.1</v>
      </c>
      <c r="K25" s="115">
        <v>11.6</v>
      </c>
      <c r="L25" s="115">
        <v>11.6</v>
      </c>
      <c r="M25" s="115">
        <v>12.2</v>
      </c>
      <c r="N25" s="115">
        <v>11</v>
      </c>
      <c r="O25" s="115">
        <v>10.6</v>
      </c>
      <c r="P25" s="115">
        <v>10.7</v>
      </c>
      <c r="Q25" s="115">
        <v>9.6</v>
      </c>
      <c r="R25" s="115">
        <v>8.3</v>
      </c>
      <c r="S25" s="115">
        <v>7.2</v>
      </c>
      <c r="T25" s="115">
        <v>6.4</v>
      </c>
      <c r="U25" s="115">
        <v>5.9</v>
      </c>
      <c r="V25" s="115">
        <v>5.9</v>
      </c>
      <c r="W25" s="115">
        <v>4</v>
      </c>
      <c r="X25" s="115">
        <v>2.4</v>
      </c>
      <c r="Y25" s="115">
        <v>3.3</v>
      </c>
      <c r="Z25" s="116">
        <f t="shared" si="0"/>
        <v>8.041666666666666</v>
      </c>
      <c r="AA25" s="117">
        <v>12.5</v>
      </c>
      <c r="AB25" s="118" t="s">
        <v>130</v>
      </c>
      <c r="AC25" s="117">
        <v>2.1</v>
      </c>
      <c r="AD25" s="118" t="s">
        <v>155</v>
      </c>
    </row>
    <row r="26" spans="1:30" ht="11.25" customHeight="1">
      <c r="A26" s="78">
        <v>24</v>
      </c>
      <c r="B26" s="115">
        <v>1.8</v>
      </c>
      <c r="C26" s="115">
        <v>1.5</v>
      </c>
      <c r="D26" s="115">
        <v>3</v>
      </c>
      <c r="E26" s="115">
        <v>1.6</v>
      </c>
      <c r="F26" s="115">
        <v>2</v>
      </c>
      <c r="G26" s="115">
        <v>1.5</v>
      </c>
      <c r="H26" s="115">
        <v>2.7</v>
      </c>
      <c r="I26" s="115">
        <v>6.2</v>
      </c>
      <c r="J26" s="115">
        <v>8.5</v>
      </c>
      <c r="K26" s="115">
        <v>9.5</v>
      </c>
      <c r="L26" s="115">
        <v>10.5</v>
      </c>
      <c r="M26" s="115">
        <v>10.8</v>
      </c>
      <c r="N26" s="115">
        <v>11.5</v>
      </c>
      <c r="O26" s="115">
        <v>11.9</v>
      </c>
      <c r="P26" s="115">
        <v>12.8</v>
      </c>
      <c r="Q26" s="115">
        <v>11.9</v>
      </c>
      <c r="R26" s="115">
        <v>11</v>
      </c>
      <c r="S26" s="115">
        <v>9.6</v>
      </c>
      <c r="T26" s="115">
        <v>8.3</v>
      </c>
      <c r="U26" s="115">
        <v>7.8</v>
      </c>
      <c r="V26" s="115">
        <v>6.8</v>
      </c>
      <c r="W26" s="115">
        <v>5.6</v>
      </c>
      <c r="X26" s="115">
        <v>6.2</v>
      </c>
      <c r="Y26" s="115">
        <v>6.4</v>
      </c>
      <c r="Z26" s="116">
        <f t="shared" si="0"/>
        <v>7.0583333333333345</v>
      </c>
      <c r="AA26" s="117">
        <v>12.9</v>
      </c>
      <c r="AB26" s="118" t="s">
        <v>131</v>
      </c>
      <c r="AC26" s="117">
        <v>1.3</v>
      </c>
      <c r="AD26" s="118" t="s">
        <v>101</v>
      </c>
    </row>
    <row r="27" spans="1:30" ht="11.25" customHeight="1">
      <c r="A27" s="78">
        <v>25</v>
      </c>
      <c r="B27" s="115">
        <v>6.1</v>
      </c>
      <c r="C27" s="115">
        <v>4.6</v>
      </c>
      <c r="D27" s="115">
        <v>4.4</v>
      </c>
      <c r="E27" s="115">
        <v>4.7</v>
      </c>
      <c r="F27" s="115">
        <v>4.5</v>
      </c>
      <c r="G27" s="115">
        <v>4.2</v>
      </c>
      <c r="H27" s="115">
        <v>4.9</v>
      </c>
      <c r="I27" s="115">
        <v>8.9</v>
      </c>
      <c r="J27" s="115">
        <v>11</v>
      </c>
      <c r="K27" s="115">
        <v>12.3</v>
      </c>
      <c r="L27" s="115">
        <v>13.1</v>
      </c>
      <c r="M27" s="115">
        <v>11.8</v>
      </c>
      <c r="N27" s="115">
        <v>12.3</v>
      </c>
      <c r="O27" s="115">
        <v>12.1</v>
      </c>
      <c r="P27" s="115">
        <v>11.7</v>
      </c>
      <c r="Q27" s="115">
        <v>10.9</v>
      </c>
      <c r="R27" s="115">
        <v>9.6</v>
      </c>
      <c r="S27" s="115">
        <v>8.8</v>
      </c>
      <c r="T27" s="115">
        <v>8.3</v>
      </c>
      <c r="U27" s="115">
        <v>7.9</v>
      </c>
      <c r="V27" s="115">
        <v>7.4</v>
      </c>
      <c r="W27" s="115">
        <v>7.2</v>
      </c>
      <c r="X27" s="115">
        <v>7.2</v>
      </c>
      <c r="Y27" s="115">
        <v>6.9</v>
      </c>
      <c r="Z27" s="116">
        <f t="shared" si="0"/>
        <v>8.366666666666665</v>
      </c>
      <c r="AA27" s="117">
        <v>13.8</v>
      </c>
      <c r="AB27" s="118" t="s">
        <v>132</v>
      </c>
      <c r="AC27" s="117">
        <v>4</v>
      </c>
      <c r="AD27" s="118" t="s">
        <v>156</v>
      </c>
    </row>
    <row r="28" spans="1:30" ht="11.25" customHeight="1">
      <c r="A28" s="78">
        <v>26</v>
      </c>
      <c r="B28" s="115">
        <v>6.7</v>
      </c>
      <c r="C28" s="115">
        <v>6.4</v>
      </c>
      <c r="D28" s="115">
        <v>6.2</v>
      </c>
      <c r="E28" s="115">
        <v>6</v>
      </c>
      <c r="F28" s="115">
        <v>5.8</v>
      </c>
      <c r="G28" s="115">
        <v>5.7</v>
      </c>
      <c r="H28" s="115">
        <v>5.8</v>
      </c>
      <c r="I28" s="115">
        <v>5.8</v>
      </c>
      <c r="J28" s="115">
        <v>6.1</v>
      </c>
      <c r="K28" s="115">
        <v>6.3</v>
      </c>
      <c r="L28" s="115">
        <v>7.2</v>
      </c>
      <c r="M28" s="115">
        <v>8.1</v>
      </c>
      <c r="N28" s="115">
        <v>7.9</v>
      </c>
      <c r="O28" s="115">
        <v>8.7</v>
      </c>
      <c r="P28" s="115">
        <v>8.4</v>
      </c>
      <c r="Q28" s="115">
        <v>8.4</v>
      </c>
      <c r="R28" s="115">
        <v>8.1</v>
      </c>
      <c r="S28" s="115">
        <v>7.5</v>
      </c>
      <c r="T28" s="115">
        <v>6.7</v>
      </c>
      <c r="U28" s="115">
        <v>6.1</v>
      </c>
      <c r="V28" s="115">
        <v>5.3</v>
      </c>
      <c r="W28" s="115">
        <v>4.4</v>
      </c>
      <c r="X28" s="115">
        <v>3.4</v>
      </c>
      <c r="Y28" s="115">
        <v>3.3</v>
      </c>
      <c r="Z28" s="116">
        <f t="shared" si="0"/>
        <v>6.429166666666668</v>
      </c>
      <c r="AA28" s="117">
        <v>8.7</v>
      </c>
      <c r="AB28" s="118" t="s">
        <v>133</v>
      </c>
      <c r="AC28" s="117">
        <v>3.2</v>
      </c>
      <c r="AD28" s="118" t="s">
        <v>154</v>
      </c>
    </row>
    <row r="29" spans="1:30" ht="11.25" customHeight="1">
      <c r="A29" s="78">
        <v>27</v>
      </c>
      <c r="B29" s="115">
        <v>3</v>
      </c>
      <c r="C29" s="115">
        <v>2.5</v>
      </c>
      <c r="D29" s="115">
        <v>1.2</v>
      </c>
      <c r="E29" s="115">
        <v>4</v>
      </c>
      <c r="F29" s="115">
        <v>3.8</v>
      </c>
      <c r="G29" s="115">
        <v>3.2</v>
      </c>
      <c r="H29" s="115">
        <v>3.6</v>
      </c>
      <c r="I29" s="115">
        <v>5.6</v>
      </c>
      <c r="J29" s="115">
        <v>7.5</v>
      </c>
      <c r="K29" s="115">
        <v>8.7</v>
      </c>
      <c r="L29" s="115">
        <v>8</v>
      </c>
      <c r="M29" s="115">
        <v>8</v>
      </c>
      <c r="N29" s="115">
        <v>5.5</v>
      </c>
      <c r="O29" s="115">
        <v>5</v>
      </c>
      <c r="P29" s="115">
        <v>8.7</v>
      </c>
      <c r="Q29" s="115">
        <v>6.9</v>
      </c>
      <c r="R29" s="115">
        <v>5.6</v>
      </c>
      <c r="S29" s="115">
        <v>4.5</v>
      </c>
      <c r="T29" s="115">
        <v>3.8</v>
      </c>
      <c r="U29" s="115">
        <v>2.9</v>
      </c>
      <c r="V29" s="115">
        <v>1.1</v>
      </c>
      <c r="W29" s="115">
        <v>0</v>
      </c>
      <c r="X29" s="115">
        <v>0.8</v>
      </c>
      <c r="Y29" s="115">
        <v>0.1</v>
      </c>
      <c r="Z29" s="116">
        <f t="shared" si="0"/>
        <v>4.333333333333333</v>
      </c>
      <c r="AA29" s="117">
        <v>9</v>
      </c>
      <c r="AB29" s="118" t="s">
        <v>134</v>
      </c>
      <c r="AC29" s="117">
        <v>-0.1</v>
      </c>
      <c r="AD29" s="118" t="s">
        <v>157</v>
      </c>
    </row>
    <row r="30" spans="1:30" ht="11.25" customHeight="1">
      <c r="A30" s="78">
        <v>28</v>
      </c>
      <c r="B30" s="115">
        <v>-0.4</v>
      </c>
      <c r="C30" s="115">
        <v>2.3</v>
      </c>
      <c r="D30" s="115">
        <v>0.2</v>
      </c>
      <c r="E30" s="115">
        <v>1.6</v>
      </c>
      <c r="F30" s="115">
        <v>-0.4</v>
      </c>
      <c r="G30" s="115">
        <v>-0.8</v>
      </c>
      <c r="H30" s="115">
        <v>0.7</v>
      </c>
      <c r="I30" s="115">
        <v>4.4</v>
      </c>
      <c r="J30" s="115">
        <v>6.5</v>
      </c>
      <c r="K30" s="115">
        <v>6.8</v>
      </c>
      <c r="L30" s="115">
        <v>8</v>
      </c>
      <c r="M30" s="115">
        <v>9.8</v>
      </c>
      <c r="N30" s="115">
        <v>10</v>
      </c>
      <c r="O30" s="115">
        <v>9.5</v>
      </c>
      <c r="P30" s="115">
        <v>8.8</v>
      </c>
      <c r="Q30" s="115">
        <v>8.3</v>
      </c>
      <c r="R30" s="115">
        <v>7.6</v>
      </c>
      <c r="S30" s="115">
        <v>6.8</v>
      </c>
      <c r="T30" s="115">
        <v>6.3</v>
      </c>
      <c r="U30" s="115">
        <v>5.6</v>
      </c>
      <c r="V30" s="115">
        <v>5.3</v>
      </c>
      <c r="W30" s="115">
        <v>4.8</v>
      </c>
      <c r="X30" s="115">
        <v>4</v>
      </c>
      <c r="Y30" s="115">
        <v>3.9</v>
      </c>
      <c r="Z30" s="116">
        <f t="shared" si="0"/>
        <v>4.9833333333333325</v>
      </c>
      <c r="AA30" s="117">
        <v>10.6</v>
      </c>
      <c r="AB30" s="118" t="s">
        <v>135</v>
      </c>
      <c r="AC30" s="117">
        <v>-1.4</v>
      </c>
      <c r="AD30" s="118" t="s">
        <v>90</v>
      </c>
    </row>
    <row r="31" spans="1:30" ht="11.25" customHeight="1">
      <c r="A31" s="78">
        <v>29</v>
      </c>
      <c r="B31" s="115">
        <v>3.6</v>
      </c>
      <c r="C31" s="115">
        <v>2.7</v>
      </c>
      <c r="D31" s="115">
        <v>2.5</v>
      </c>
      <c r="E31" s="115">
        <v>3.5</v>
      </c>
      <c r="F31" s="115">
        <v>3.9</v>
      </c>
      <c r="G31" s="115">
        <v>4.3</v>
      </c>
      <c r="H31" s="115">
        <v>5</v>
      </c>
      <c r="I31" s="115">
        <v>5.4</v>
      </c>
      <c r="J31" s="115">
        <v>5.7</v>
      </c>
      <c r="K31" s="115">
        <v>6</v>
      </c>
      <c r="L31" s="115">
        <v>6.7</v>
      </c>
      <c r="M31" s="115">
        <v>8.3</v>
      </c>
      <c r="N31" s="115">
        <v>9</v>
      </c>
      <c r="O31" s="115">
        <v>8.4</v>
      </c>
      <c r="P31" s="115">
        <v>8.4</v>
      </c>
      <c r="Q31" s="115">
        <v>8.4</v>
      </c>
      <c r="R31" s="115">
        <v>7.8</v>
      </c>
      <c r="S31" s="115">
        <v>6.8</v>
      </c>
      <c r="T31" s="115">
        <v>6.9</v>
      </c>
      <c r="U31" s="115">
        <v>6.6</v>
      </c>
      <c r="V31" s="115">
        <v>7.3</v>
      </c>
      <c r="W31" s="115">
        <v>7.2</v>
      </c>
      <c r="X31" s="115">
        <v>7.2</v>
      </c>
      <c r="Y31" s="115">
        <v>6.7</v>
      </c>
      <c r="Z31" s="116">
        <f t="shared" si="0"/>
        <v>6.179166666666666</v>
      </c>
      <c r="AA31" s="117">
        <v>9.6</v>
      </c>
      <c r="AB31" s="118" t="s">
        <v>136</v>
      </c>
      <c r="AC31" s="117">
        <v>2.2</v>
      </c>
      <c r="AD31" s="118" t="s">
        <v>158</v>
      </c>
    </row>
    <row r="32" spans="1:30" ht="11.25" customHeight="1">
      <c r="A32" s="78">
        <v>30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6"/>
      <c r="AA32" s="117"/>
      <c r="AB32" s="118"/>
      <c r="AC32" s="117"/>
      <c r="AD32" s="118"/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3.817241379310344</v>
      </c>
      <c r="C34" s="120">
        <f t="shared" si="1"/>
        <v>3.73448275862069</v>
      </c>
      <c r="D34" s="120">
        <f t="shared" si="1"/>
        <v>3.6620689655172414</v>
      </c>
      <c r="E34" s="120">
        <f t="shared" si="1"/>
        <v>3.5689655172413794</v>
      </c>
      <c r="F34" s="120">
        <f t="shared" si="1"/>
        <v>3.3214285714285716</v>
      </c>
      <c r="G34" s="120">
        <f t="shared" si="1"/>
        <v>2.855172413793104</v>
      </c>
      <c r="H34" s="120">
        <f t="shared" si="1"/>
        <v>3.2214285714285715</v>
      </c>
      <c r="I34" s="120">
        <f t="shared" si="1"/>
        <v>5.410344827586207</v>
      </c>
      <c r="J34" s="120">
        <f t="shared" si="1"/>
        <v>7.682142857142857</v>
      </c>
      <c r="K34" s="120">
        <f t="shared" si="1"/>
        <v>8.739285714285716</v>
      </c>
      <c r="L34" s="120">
        <f t="shared" si="1"/>
        <v>9.510714285714284</v>
      </c>
      <c r="M34" s="120">
        <f t="shared" si="1"/>
        <v>9.824137931034484</v>
      </c>
      <c r="N34" s="120">
        <f t="shared" si="1"/>
        <v>10.024137931034483</v>
      </c>
      <c r="O34" s="120">
        <f t="shared" si="1"/>
        <v>10.113793103448275</v>
      </c>
      <c r="P34" s="120">
        <f t="shared" si="1"/>
        <v>10.134482758620686</v>
      </c>
      <c r="Q34" s="120">
        <f t="shared" si="1"/>
        <v>9.571428571428573</v>
      </c>
      <c r="R34" s="120">
        <f t="shared" si="1"/>
        <v>8.372413793103448</v>
      </c>
      <c r="S34" s="120">
        <f t="shared" si="1"/>
        <v>7.158620689655173</v>
      </c>
      <c r="T34" s="120">
        <f t="shared" si="1"/>
        <v>6.320689655172415</v>
      </c>
      <c r="U34" s="120">
        <f t="shared" si="1"/>
        <v>5.775862068965517</v>
      </c>
      <c r="V34" s="120">
        <f t="shared" si="1"/>
        <v>5.479310344827589</v>
      </c>
      <c r="W34" s="120">
        <f t="shared" si="1"/>
        <v>4.968965517241379</v>
      </c>
      <c r="X34" s="120">
        <f t="shared" si="1"/>
        <v>4.53448275862069</v>
      </c>
      <c r="Y34" s="120">
        <f t="shared" si="1"/>
        <v>4.372413793103449</v>
      </c>
      <c r="Z34" s="120">
        <f>AVERAGE(B3:Y33)</f>
        <v>6.334782608695656</v>
      </c>
      <c r="AA34" s="121">
        <f>AVERAGE(AA3:AA33)</f>
        <v>11.258620689655173</v>
      </c>
      <c r="AB34" s="122"/>
      <c r="AC34" s="121">
        <f>AVERAGE(AC3:AC33)</f>
        <v>1.4965517241379311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16.3</v>
      </c>
      <c r="C46" s="105">
        <f>MATCH(B46,AA3:AA33,0)</f>
        <v>15</v>
      </c>
      <c r="D46" s="106" t="str">
        <f>INDEX(AB3:AB33,C46,1)</f>
        <v>14:27</v>
      </c>
      <c r="E46" s="119"/>
      <c r="F46" s="103"/>
      <c r="G46" s="104">
        <f>MIN(AC3:AC33)</f>
        <v>-5</v>
      </c>
      <c r="H46" s="105">
        <f>MATCH(G46,AC3:AC33,0)</f>
        <v>7</v>
      </c>
      <c r="I46" s="106" t="str">
        <f>INDEX(AD3:AD33,H46,1)</f>
        <v>05:04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2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6.7</v>
      </c>
      <c r="C3" s="115">
        <v>5.3</v>
      </c>
      <c r="D3" s="115">
        <v>4.9</v>
      </c>
      <c r="E3" s="115">
        <v>4.8</v>
      </c>
      <c r="F3" s="115">
        <v>4.2</v>
      </c>
      <c r="G3" s="115">
        <v>3.7</v>
      </c>
      <c r="H3" s="115">
        <v>4.3</v>
      </c>
      <c r="I3" s="115">
        <v>9.1</v>
      </c>
      <c r="J3" s="115">
        <v>11.2</v>
      </c>
      <c r="K3" s="115">
        <v>12.6</v>
      </c>
      <c r="L3" s="115">
        <v>12.5</v>
      </c>
      <c r="M3" s="115">
        <v>13.2</v>
      </c>
      <c r="N3" s="115">
        <v>13.5</v>
      </c>
      <c r="O3" s="115">
        <v>13.7</v>
      </c>
      <c r="P3" s="115">
        <v>14</v>
      </c>
      <c r="Q3" s="115">
        <v>14.1</v>
      </c>
      <c r="R3" s="115">
        <v>12.4</v>
      </c>
      <c r="S3" s="115">
        <v>10.6</v>
      </c>
      <c r="T3" s="115">
        <v>10.5</v>
      </c>
      <c r="U3" s="115">
        <v>8.9</v>
      </c>
      <c r="V3" s="115">
        <v>8.4</v>
      </c>
      <c r="W3" s="115">
        <v>7.8</v>
      </c>
      <c r="X3" s="115">
        <v>7.2</v>
      </c>
      <c r="Y3" s="115">
        <v>6.6</v>
      </c>
      <c r="Z3" s="116">
        <f aca="true" t="shared" si="0" ref="Z3:Z33">AVERAGE(B3:Y3)</f>
        <v>9.174999999999999</v>
      </c>
      <c r="AA3" s="117">
        <v>14.3</v>
      </c>
      <c r="AB3" s="118" t="s">
        <v>159</v>
      </c>
      <c r="AC3" s="117">
        <v>3.5</v>
      </c>
      <c r="AD3" s="118" t="s">
        <v>177</v>
      </c>
    </row>
    <row r="4" spans="1:30" ht="11.25" customHeight="1">
      <c r="A4" s="78">
        <v>2</v>
      </c>
      <c r="B4" s="115">
        <v>6.7</v>
      </c>
      <c r="C4" s="115">
        <v>6.5</v>
      </c>
      <c r="D4" s="115">
        <v>6.3</v>
      </c>
      <c r="E4" s="115">
        <v>6</v>
      </c>
      <c r="F4" s="115">
        <v>6</v>
      </c>
      <c r="G4" s="115">
        <v>5.7</v>
      </c>
      <c r="H4" s="115">
        <v>5.6</v>
      </c>
      <c r="I4" s="115">
        <v>5.5</v>
      </c>
      <c r="J4" s="115">
        <v>5.8</v>
      </c>
      <c r="K4" s="115">
        <v>6</v>
      </c>
      <c r="L4" s="115">
        <v>6.1</v>
      </c>
      <c r="M4" s="115">
        <v>6.1</v>
      </c>
      <c r="N4" s="115">
        <v>6.2</v>
      </c>
      <c r="O4" s="115">
        <v>6.1</v>
      </c>
      <c r="P4" s="115">
        <v>6.1</v>
      </c>
      <c r="Q4" s="115">
        <v>6</v>
      </c>
      <c r="R4" s="115">
        <v>5.9</v>
      </c>
      <c r="S4" s="119">
        <v>5.9</v>
      </c>
      <c r="T4" s="115">
        <v>6</v>
      </c>
      <c r="U4" s="115">
        <v>6.1</v>
      </c>
      <c r="V4" s="115">
        <v>6.1</v>
      </c>
      <c r="W4" s="115">
        <v>6.1</v>
      </c>
      <c r="X4" s="115">
        <v>6</v>
      </c>
      <c r="Y4" s="115">
        <v>5.9</v>
      </c>
      <c r="Z4" s="116">
        <f t="shared" si="0"/>
        <v>6.029166666666666</v>
      </c>
      <c r="AA4" s="117">
        <v>6.7</v>
      </c>
      <c r="AB4" s="118" t="s">
        <v>160</v>
      </c>
      <c r="AC4" s="117">
        <v>5.4</v>
      </c>
      <c r="AD4" s="118" t="s">
        <v>178</v>
      </c>
    </row>
    <row r="5" spans="1:30" ht="11.25" customHeight="1">
      <c r="A5" s="78">
        <v>3</v>
      </c>
      <c r="B5" s="115">
        <v>5.5</v>
      </c>
      <c r="C5" s="115">
        <v>5.2</v>
      </c>
      <c r="D5" s="115">
        <v>3.8</v>
      </c>
      <c r="E5" s="115">
        <v>3.3</v>
      </c>
      <c r="F5" s="115">
        <v>2.6</v>
      </c>
      <c r="G5" s="115">
        <v>3.4</v>
      </c>
      <c r="H5" s="115">
        <v>4.3</v>
      </c>
      <c r="I5" s="115">
        <v>7.9</v>
      </c>
      <c r="J5" s="115">
        <v>10.8</v>
      </c>
      <c r="K5" s="115">
        <v>11.8</v>
      </c>
      <c r="L5" s="115">
        <v>13</v>
      </c>
      <c r="M5" s="115">
        <v>13.9</v>
      </c>
      <c r="N5" s="115">
        <v>13.3</v>
      </c>
      <c r="O5" s="115">
        <v>13.7</v>
      </c>
      <c r="P5" s="115">
        <v>13.7</v>
      </c>
      <c r="Q5" s="115">
        <v>14</v>
      </c>
      <c r="R5" s="115">
        <v>13.3</v>
      </c>
      <c r="S5" s="115">
        <v>10.9</v>
      </c>
      <c r="T5" s="115">
        <v>8.3</v>
      </c>
      <c r="U5" s="115">
        <v>6.9</v>
      </c>
      <c r="V5" s="115">
        <v>6.3</v>
      </c>
      <c r="W5" s="115">
        <v>6</v>
      </c>
      <c r="X5" s="115">
        <v>6.4</v>
      </c>
      <c r="Y5" s="115">
        <v>6.7</v>
      </c>
      <c r="Z5" s="116">
        <f t="shared" si="0"/>
        <v>8.541666666666668</v>
      </c>
      <c r="AA5" s="117">
        <v>14.6</v>
      </c>
      <c r="AB5" s="118" t="s">
        <v>161</v>
      </c>
      <c r="AC5" s="117">
        <v>2.6</v>
      </c>
      <c r="AD5" s="118" t="s">
        <v>179</v>
      </c>
    </row>
    <row r="6" spans="1:30" ht="11.25" customHeight="1">
      <c r="A6" s="78">
        <v>4</v>
      </c>
      <c r="B6" s="115">
        <v>7</v>
      </c>
      <c r="C6" s="115">
        <v>7.1</v>
      </c>
      <c r="D6" s="115">
        <v>7</v>
      </c>
      <c r="E6" s="115">
        <v>6.9</v>
      </c>
      <c r="F6" s="115">
        <v>6.9</v>
      </c>
      <c r="G6" s="115">
        <v>7</v>
      </c>
      <c r="H6" s="115">
        <v>7.2</v>
      </c>
      <c r="I6" s="115">
        <v>7.5</v>
      </c>
      <c r="J6" s="115">
        <v>8</v>
      </c>
      <c r="K6" s="115">
        <v>8.2</v>
      </c>
      <c r="L6" s="115">
        <v>8.7</v>
      </c>
      <c r="M6" s="115">
        <v>8.5</v>
      </c>
      <c r="N6" s="115">
        <v>7.5</v>
      </c>
      <c r="O6" s="115">
        <v>7</v>
      </c>
      <c r="P6" s="115">
        <v>6.5</v>
      </c>
      <c r="Q6" s="115">
        <v>6.6</v>
      </c>
      <c r="R6" s="115">
        <v>6.7</v>
      </c>
      <c r="S6" s="115">
        <v>7</v>
      </c>
      <c r="T6" s="115">
        <v>7.2</v>
      </c>
      <c r="U6" s="115">
        <v>7.3</v>
      </c>
      <c r="V6" s="115">
        <v>7.3</v>
      </c>
      <c r="W6" s="115">
        <v>7.4</v>
      </c>
      <c r="X6" s="115">
        <v>7.5</v>
      </c>
      <c r="Y6" s="115">
        <v>7.5</v>
      </c>
      <c r="Z6" s="116">
        <f t="shared" si="0"/>
        <v>7.312500000000001</v>
      </c>
      <c r="AA6" s="117">
        <v>8.8</v>
      </c>
      <c r="AB6" s="118" t="s">
        <v>130</v>
      </c>
      <c r="AC6" s="117">
        <v>6.5</v>
      </c>
      <c r="AD6" s="118" t="s">
        <v>180</v>
      </c>
    </row>
    <row r="7" spans="1:30" ht="11.25" customHeight="1">
      <c r="A7" s="78">
        <v>5</v>
      </c>
      <c r="B7" s="115">
        <v>7.4</v>
      </c>
      <c r="C7" s="115">
        <v>7.2</v>
      </c>
      <c r="D7" s="115">
        <v>7.2</v>
      </c>
      <c r="E7" s="115">
        <v>7.3</v>
      </c>
      <c r="F7" s="115">
        <v>6.8</v>
      </c>
      <c r="G7" s="115">
        <v>7</v>
      </c>
      <c r="H7" s="115">
        <v>7.3</v>
      </c>
      <c r="I7" s="115">
        <v>8.9</v>
      </c>
      <c r="J7" s="115">
        <v>8.8</v>
      </c>
      <c r="K7" s="115">
        <v>10</v>
      </c>
      <c r="L7" s="115">
        <v>11.8</v>
      </c>
      <c r="M7" s="115">
        <v>11.7</v>
      </c>
      <c r="N7" s="115">
        <v>11.9</v>
      </c>
      <c r="O7" s="115">
        <v>10.7</v>
      </c>
      <c r="P7" s="115">
        <v>10.6</v>
      </c>
      <c r="Q7" s="115">
        <v>9.6</v>
      </c>
      <c r="R7" s="115">
        <v>8.1</v>
      </c>
      <c r="S7" s="115">
        <v>6.7</v>
      </c>
      <c r="T7" s="115">
        <v>6.1</v>
      </c>
      <c r="U7" s="115">
        <v>5.4</v>
      </c>
      <c r="V7" s="115">
        <v>4.3</v>
      </c>
      <c r="W7" s="115">
        <v>3.5</v>
      </c>
      <c r="X7" s="115">
        <v>2.1</v>
      </c>
      <c r="Y7" s="115">
        <v>1.6</v>
      </c>
      <c r="Z7" s="116">
        <f t="shared" si="0"/>
        <v>7.583333333333332</v>
      </c>
      <c r="AA7" s="117">
        <v>12.8</v>
      </c>
      <c r="AB7" s="118" t="s">
        <v>162</v>
      </c>
      <c r="AC7" s="117">
        <v>1.4</v>
      </c>
      <c r="AD7" s="118" t="s">
        <v>80</v>
      </c>
    </row>
    <row r="8" spans="1:30" ht="11.25" customHeight="1">
      <c r="A8" s="78">
        <v>6</v>
      </c>
      <c r="B8" s="115">
        <v>3.1</v>
      </c>
      <c r="C8" s="115">
        <v>2.9</v>
      </c>
      <c r="D8" s="115">
        <v>1.1</v>
      </c>
      <c r="E8" s="115">
        <v>2.6</v>
      </c>
      <c r="F8" s="115">
        <v>1.7</v>
      </c>
      <c r="G8" s="115">
        <v>2.3</v>
      </c>
      <c r="H8" s="115">
        <v>3.2</v>
      </c>
      <c r="I8" s="115">
        <v>7.6</v>
      </c>
      <c r="J8" s="115">
        <v>7.6</v>
      </c>
      <c r="K8" s="115">
        <v>8.8</v>
      </c>
      <c r="L8" s="115">
        <v>9.1</v>
      </c>
      <c r="M8" s="115">
        <v>10.2</v>
      </c>
      <c r="N8" s="115">
        <v>11</v>
      </c>
      <c r="O8" s="115">
        <v>11.2</v>
      </c>
      <c r="P8" s="115">
        <v>11.3</v>
      </c>
      <c r="Q8" s="115">
        <v>10.4</v>
      </c>
      <c r="R8" s="115">
        <v>9.8</v>
      </c>
      <c r="S8" s="115">
        <v>8.1</v>
      </c>
      <c r="T8" s="115">
        <v>6.5</v>
      </c>
      <c r="U8" s="115">
        <v>5.7</v>
      </c>
      <c r="V8" s="115">
        <v>5.2</v>
      </c>
      <c r="W8" s="115">
        <v>4.6</v>
      </c>
      <c r="X8" s="115">
        <v>4.4</v>
      </c>
      <c r="Y8" s="115">
        <v>4.5</v>
      </c>
      <c r="Z8" s="116">
        <f t="shared" si="0"/>
        <v>6.370833333333333</v>
      </c>
      <c r="AA8" s="117">
        <v>11.5</v>
      </c>
      <c r="AB8" s="118" t="s">
        <v>163</v>
      </c>
      <c r="AC8" s="117">
        <v>1.1</v>
      </c>
      <c r="AD8" s="118" t="s">
        <v>181</v>
      </c>
    </row>
    <row r="9" spans="1:30" ht="11.25" customHeight="1">
      <c r="A9" s="78">
        <v>7</v>
      </c>
      <c r="B9" s="115">
        <v>4.7</v>
      </c>
      <c r="C9" s="115">
        <v>3.2</v>
      </c>
      <c r="D9" s="115">
        <v>2.4</v>
      </c>
      <c r="E9" s="115">
        <v>2.1</v>
      </c>
      <c r="F9" s="115">
        <v>3.2</v>
      </c>
      <c r="G9" s="115">
        <v>3.1</v>
      </c>
      <c r="H9" s="115">
        <v>3.4</v>
      </c>
      <c r="I9" s="115">
        <v>5.3</v>
      </c>
      <c r="J9" s="115">
        <v>6.1</v>
      </c>
      <c r="K9" s="115">
        <v>7.1</v>
      </c>
      <c r="L9" s="115">
        <v>8.1</v>
      </c>
      <c r="M9" s="115">
        <v>8</v>
      </c>
      <c r="N9" s="115">
        <v>7.9</v>
      </c>
      <c r="O9" s="115">
        <v>7.6</v>
      </c>
      <c r="P9" s="115">
        <v>7.3</v>
      </c>
      <c r="Q9" s="115">
        <v>7.4</v>
      </c>
      <c r="R9" s="115">
        <v>7.4</v>
      </c>
      <c r="S9" s="115">
        <v>7.2</v>
      </c>
      <c r="T9" s="115">
        <v>7.2</v>
      </c>
      <c r="U9" s="115">
        <v>6.4</v>
      </c>
      <c r="V9" s="115">
        <v>6.1</v>
      </c>
      <c r="W9" s="115">
        <v>6.2</v>
      </c>
      <c r="X9" s="115">
        <v>6.1</v>
      </c>
      <c r="Y9" s="115">
        <v>6</v>
      </c>
      <c r="Z9" s="116">
        <f t="shared" si="0"/>
        <v>5.812500000000001</v>
      </c>
      <c r="AA9" s="117">
        <v>8.4</v>
      </c>
      <c r="AB9" s="118" t="s">
        <v>164</v>
      </c>
      <c r="AC9" s="117">
        <v>1.9</v>
      </c>
      <c r="AD9" s="118" t="s">
        <v>182</v>
      </c>
    </row>
    <row r="10" spans="1:30" ht="11.25" customHeight="1">
      <c r="A10" s="78">
        <v>8</v>
      </c>
      <c r="B10" s="115">
        <v>5.4</v>
      </c>
      <c r="C10" s="115">
        <v>5.4</v>
      </c>
      <c r="D10" s="115">
        <v>5.5</v>
      </c>
      <c r="E10" s="115">
        <v>5.9</v>
      </c>
      <c r="F10" s="115">
        <v>4.9</v>
      </c>
      <c r="G10" s="115">
        <v>5.1</v>
      </c>
      <c r="H10" s="115">
        <v>5.6</v>
      </c>
      <c r="I10" s="115">
        <v>5.6</v>
      </c>
      <c r="J10" s="115">
        <v>6.3</v>
      </c>
      <c r="K10" s="115">
        <v>7.4</v>
      </c>
      <c r="L10" s="115">
        <v>8</v>
      </c>
      <c r="M10" s="115">
        <v>8</v>
      </c>
      <c r="N10" s="115">
        <v>8</v>
      </c>
      <c r="O10" s="115">
        <v>8.4</v>
      </c>
      <c r="P10" s="115">
        <v>9</v>
      </c>
      <c r="Q10" s="115">
        <v>9.6</v>
      </c>
      <c r="R10" s="115">
        <v>9.7</v>
      </c>
      <c r="S10" s="115">
        <v>9.3</v>
      </c>
      <c r="T10" s="115">
        <v>8.9</v>
      </c>
      <c r="U10" s="115">
        <v>8.4</v>
      </c>
      <c r="V10" s="115">
        <v>7.3</v>
      </c>
      <c r="W10" s="115">
        <v>7.5</v>
      </c>
      <c r="X10" s="115">
        <v>7.4</v>
      </c>
      <c r="Y10" s="115">
        <v>7.7</v>
      </c>
      <c r="Z10" s="116">
        <f t="shared" si="0"/>
        <v>7.2625</v>
      </c>
      <c r="AA10" s="117">
        <v>9.8</v>
      </c>
      <c r="AB10" s="118" t="s">
        <v>165</v>
      </c>
      <c r="AC10" s="117">
        <v>4.8</v>
      </c>
      <c r="AD10" s="118" t="s">
        <v>183</v>
      </c>
    </row>
    <row r="11" spans="1:30" ht="11.25" customHeight="1">
      <c r="A11" s="78">
        <v>9</v>
      </c>
      <c r="B11" s="115">
        <v>8.4</v>
      </c>
      <c r="C11" s="115">
        <v>9.8</v>
      </c>
      <c r="D11" s="115">
        <v>9.4</v>
      </c>
      <c r="E11" s="115">
        <v>8.8</v>
      </c>
      <c r="F11" s="115">
        <v>7.9</v>
      </c>
      <c r="G11" s="115">
        <v>7.4</v>
      </c>
      <c r="H11" s="115">
        <v>8.4</v>
      </c>
      <c r="I11" s="115">
        <v>10.5</v>
      </c>
      <c r="J11" s="115">
        <v>11.4</v>
      </c>
      <c r="K11" s="115">
        <v>11</v>
      </c>
      <c r="L11" s="115">
        <v>13.2</v>
      </c>
      <c r="M11" s="115">
        <v>15.9</v>
      </c>
      <c r="N11" s="115">
        <v>15</v>
      </c>
      <c r="O11" s="115">
        <v>14.9</v>
      </c>
      <c r="P11" s="115">
        <v>14.5</v>
      </c>
      <c r="Q11" s="115">
        <v>15.3</v>
      </c>
      <c r="R11" s="115">
        <v>12.8</v>
      </c>
      <c r="S11" s="115">
        <v>11.9</v>
      </c>
      <c r="T11" s="115">
        <v>11.4</v>
      </c>
      <c r="U11" s="115">
        <v>11.1</v>
      </c>
      <c r="V11" s="115">
        <v>11.3</v>
      </c>
      <c r="W11" s="115">
        <v>11</v>
      </c>
      <c r="X11" s="115">
        <v>11</v>
      </c>
      <c r="Y11" s="115">
        <v>12</v>
      </c>
      <c r="Z11" s="116">
        <f t="shared" si="0"/>
        <v>11.429166666666669</v>
      </c>
      <c r="AA11" s="117">
        <v>16.5</v>
      </c>
      <c r="AB11" s="118" t="s">
        <v>166</v>
      </c>
      <c r="AC11" s="117">
        <v>6.7</v>
      </c>
      <c r="AD11" s="118" t="s">
        <v>184</v>
      </c>
    </row>
    <row r="12" spans="1:30" ht="11.25" customHeight="1">
      <c r="A12" s="128">
        <v>10</v>
      </c>
      <c r="B12" s="129">
        <v>12</v>
      </c>
      <c r="C12" s="129">
        <v>12.3</v>
      </c>
      <c r="D12" s="129">
        <v>12.1</v>
      </c>
      <c r="E12" s="129">
        <v>12</v>
      </c>
      <c r="F12" s="129">
        <v>12.3</v>
      </c>
      <c r="G12" s="129">
        <v>11.4</v>
      </c>
      <c r="H12" s="129">
        <v>11.2</v>
      </c>
      <c r="I12" s="129">
        <v>11.3</v>
      </c>
      <c r="J12" s="129">
        <v>12.7</v>
      </c>
      <c r="K12" s="129">
        <v>0</v>
      </c>
      <c r="L12" s="129">
        <v>13.3</v>
      </c>
      <c r="M12" s="129">
        <v>13.7</v>
      </c>
      <c r="N12" s="129">
        <v>14.9</v>
      </c>
      <c r="O12" s="129">
        <v>15.7</v>
      </c>
      <c r="P12" s="129">
        <v>15.6</v>
      </c>
      <c r="Q12" s="129">
        <v>15.6</v>
      </c>
      <c r="R12" s="129">
        <v>15.4</v>
      </c>
      <c r="S12" s="129">
        <v>15.3</v>
      </c>
      <c r="T12" s="129">
        <v>15.1</v>
      </c>
      <c r="U12" s="129">
        <v>14.9</v>
      </c>
      <c r="V12" s="129">
        <v>15.2</v>
      </c>
      <c r="W12" s="129">
        <v>16</v>
      </c>
      <c r="X12" s="129">
        <v>17.5</v>
      </c>
      <c r="Y12" s="129">
        <v>17.6</v>
      </c>
      <c r="Z12" s="130">
        <f t="shared" si="0"/>
        <v>13.4625</v>
      </c>
      <c r="AA12" s="131">
        <v>17.6</v>
      </c>
      <c r="AB12" s="132" t="s">
        <v>98</v>
      </c>
      <c r="AC12" s="131">
        <v>11</v>
      </c>
      <c r="AD12" s="132" t="s">
        <v>185</v>
      </c>
    </row>
    <row r="13" spans="1:30" ht="11.25" customHeight="1">
      <c r="A13" s="78">
        <v>11</v>
      </c>
      <c r="B13" s="115">
        <v>16.3</v>
      </c>
      <c r="C13" s="115">
        <v>16.9</v>
      </c>
      <c r="D13" s="115">
        <v>16</v>
      </c>
      <c r="E13" s="115">
        <v>15</v>
      </c>
      <c r="F13" s="115">
        <v>14.8</v>
      </c>
      <c r="G13" s="115">
        <v>12</v>
      </c>
      <c r="H13" s="115">
        <v>13.8</v>
      </c>
      <c r="I13" s="115">
        <v>16.1</v>
      </c>
      <c r="J13" s="115">
        <v>16.8</v>
      </c>
      <c r="K13" s="115">
        <v>17.4</v>
      </c>
      <c r="L13" s="115">
        <v>18.2</v>
      </c>
      <c r="M13" s="115">
        <v>18.4</v>
      </c>
      <c r="N13" s="115">
        <v>18.9</v>
      </c>
      <c r="O13" s="115">
        <v>19.2</v>
      </c>
      <c r="P13" s="115">
        <v>15.9</v>
      </c>
      <c r="Q13" s="115">
        <v>15.5</v>
      </c>
      <c r="R13" s="115">
        <v>14.6</v>
      </c>
      <c r="S13" s="115">
        <v>12.7</v>
      </c>
      <c r="T13" s="115">
        <v>11.7</v>
      </c>
      <c r="U13" s="115">
        <v>10.9</v>
      </c>
      <c r="V13" s="115">
        <v>10.1</v>
      </c>
      <c r="W13" s="115">
        <v>9.5</v>
      </c>
      <c r="X13" s="115">
        <v>9.2</v>
      </c>
      <c r="Y13" s="115">
        <v>9</v>
      </c>
      <c r="Z13" s="116">
        <f t="shared" si="0"/>
        <v>14.537500000000001</v>
      </c>
      <c r="AA13" s="117">
        <v>20.2</v>
      </c>
      <c r="AB13" s="118" t="s">
        <v>167</v>
      </c>
      <c r="AC13" s="117">
        <v>8.9</v>
      </c>
      <c r="AD13" s="118" t="s">
        <v>186</v>
      </c>
    </row>
    <row r="14" spans="1:30" ht="11.25" customHeight="1">
      <c r="A14" s="78">
        <v>12</v>
      </c>
      <c r="B14" s="115">
        <v>8.6</v>
      </c>
      <c r="C14" s="115">
        <v>6.5</v>
      </c>
      <c r="D14" s="115">
        <v>4.8</v>
      </c>
      <c r="E14" s="115">
        <v>3.8</v>
      </c>
      <c r="F14" s="115">
        <v>3.1</v>
      </c>
      <c r="G14" s="115">
        <v>2.4</v>
      </c>
      <c r="H14" s="115">
        <v>5.1</v>
      </c>
      <c r="I14" s="115">
        <v>9.6</v>
      </c>
      <c r="J14" s="115">
        <v>11.1</v>
      </c>
      <c r="K14" s="115">
        <v>11.9</v>
      </c>
      <c r="L14" s="115">
        <v>12.2</v>
      </c>
      <c r="M14" s="115">
        <v>11.8</v>
      </c>
      <c r="N14" s="115">
        <v>11.6</v>
      </c>
      <c r="O14" s="115">
        <v>12.1</v>
      </c>
      <c r="P14" s="115">
        <v>12.1</v>
      </c>
      <c r="Q14" s="115">
        <v>11.6</v>
      </c>
      <c r="R14" s="115">
        <v>10.8</v>
      </c>
      <c r="S14" s="115">
        <v>10.3</v>
      </c>
      <c r="T14" s="115">
        <v>7.2</v>
      </c>
      <c r="U14" s="115">
        <v>6.8</v>
      </c>
      <c r="V14" s="115">
        <v>7.3</v>
      </c>
      <c r="W14" s="115">
        <v>6.5</v>
      </c>
      <c r="X14" s="115">
        <v>7.3</v>
      </c>
      <c r="Y14" s="115">
        <v>8</v>
      </c>
      <c r="Z14" s="116">
        <f t="shared" si="0"/>
        <v>8.437500000000002</v>
      </c>
      <c r="AA14" s="117">
        <v>13</v>
      </c>
      <c r="AB14" s="118" t="s">
        <v>122</v>
      </c>
      <c r="AC14" s="117">
        <v>2.3</v>
      </c>
      <c r="AD14" s="118" t="s">
        <v>187</v>
      </c>
    </row>
    <row r="15" spans="1:30" ht="11.25" customHeight="1">
      <c r="A15" s="78">
        <v>13</v>
      </c>
      <c r="B15" s="115">
        <v>8.4</v>
      </c>
      <c r="C15" s="115">
        <v>9</v>
      </c>
      <c r="D15" s="115">
        <v>8.2</v>
      </c>
      <c r="E15" s="115">
        <v>7.6</v>
      </c>
      <c r="F15" s="115">
        <v>7.3</v>
      </c>
      <c r="G15" s="115">
        <v>6.7</v>
      </c>
      <c r="H15" s="115">
        <v>8.4</v>
      </c>
      <c r="I15" s="115">
        <v>12.8</v>
      </c>
      <c r="J15" s="115">
        <v>14.6</v>
      </c>
      <c r="K15" s="115">
        <v>16</v>
      </c>
      <c r="L15" s="115">
        <v>14.4</v>
      </c>
      <c r="M15" s="115">
        <v>15.1</v>
      </c>
      <c r="N15" s="115">
        <v>17.7</v>
      </c>
      <c r="O15" s="115">
        <v>17.6</v>
      </c>
      <c r="P15" s="115">
        <v>17.8</v>
      </c>
      <c r="Q15" s="115">
        <v>15.6</v>
      </c>
      <c r="R15" s="115">
        <v>15.2</v>
      </c>
      <c r="S15" s="115">
        <v>13.7</v>
      </c>
      <c r="T15" s="115">
        <v>13.3</v>
      </c>
      <c r="U15" s="115">
        <v>11.4</v>
      </c>
      <c r="V15" s="115">
        <v>10</v>
      </c>
      <c r="W15" s="115">
        <v>9</v>
      </c>
      <c r="X15" s="115">
        <v>9.1</v>
      </c>
      <c r="Y15" s="115">
        <v>8</v>
      </c>
      <c r="Z15" s="116">
        <f t="shared" si="0"/>
        <v>11.954166666666666</v>
      </c>
      <c r="AA15" s="117">
        <v>18.2</v>
      </c>
      <c r="AB15" s="118" t="s">
        <v>118</v>
      </c>
      <c r="AC15" s="117">
        <v>6.7</v>
      </c>
      <c r="AD15" s="118" t="s">
        <v>188</v>
      </c>
    </row>
    <row r="16" spans="1:30" ht="11.25" customHeight="1">
      <c r="A16" s="78">
        <v>14</v>
      </c>
      <c r="B16" s="115">
        <v>7.3</v>
      </c>
      <c r="C16" s="115">
        <v>6.8</v>
      </c>
      <c r="D16" s="115">
        <v>6.5</v>
      </c>
      <c r="E16" s="115">
        <v>6.5</v>
      </c>
      <c r="F16" s="115">
        <v>6.4</v>
      </c>
      <c r="G16" s="115">
        <v>6.3</v>
      </c>
      <c r="H16" s="115">
        <v>6.3</v>
      </c>
      <c r="I16" s="115">
        <v>6.2</v>
      </c>
      <c r="J16" s="115">
        <v>5.2</v>
      </c>
      <c r="K16" s="115">
        <v>3.6</v>
      </c>
      <c r="L16" s="115">
        <v>2.5</v>
      </c>
      <c r="M16" s="115">
        <v>3.5</v>
      </c>
      <c r="N16" s="115">
        <v>3.3</v>
      </c>
      <c r="O16" s="115">
        <v>3</v>
      </c>
      <c r="P16" s="115">
        <v>2.7</v>
      </c>
      <c r="Q16" s="115">
        <v>2.2</v>
      </c>
      <c r="R16" s="115">
        <v>2.5</v>
      </c>
      <c r="S16" s="115">
        <v>2.7</v>
      </c>
      <c r="T16" s="115">
        <v>3</v>
      </c>
      <c r="U16" s="115">
        <v>3.3</v>
      </c>
      <c r="V16" s="115">
        <v>3.3</v>
      </c>
      <c r="W16" s="115">
        <v>3.2</v>
      </c>
      <c r="X16" s="115">
        <v>2.7</v>
      </c>
      <c r="Y16" s="115">
        <v>1.7</v>
      </c>
      <c r="Z16" s="116">
        <f t="shared" si="0"/>
        <v>4.195833333333334</v>
      </c>
      <c r="AA16" s="117">
        <v>8</v>
      </c>
      <c r="AB16" s="118" t="s">
        <v>168</v>
      </c>
      <c r="AC16" s="117">
        <v>1.7</v>
      </c>
      <c r="AD16" s="118" t="s">
        <v>98</v>
      </c>
    </row>
    <row r="17" spans="1:30" ht="11.25" customHeight="1">
      <c r="A17" s="78">
        <v>15</v>
      </c>
      <c r="B17" s="115">
        <v>1.1</v>
      </c>
      <c r="C17" s="115">
        <v>1</v>
      </c>
      <c r="D17" s="115">
        <v>0.5</v>
      </c>
      <c r="E17" s="115">
        <v>0.1</v>
      </c>
      <c r="F17" s="115">
        <v>0</v>
      </c>
      <c r="G17" s="115">
        <v>0</v>
      </c>
      <c r="H17" s="115">
        <v>1.1</v>
      </c>
      <c r="I17" s="115">
        <v>4.7</v>
      </c>
      <c r="J17" s="115">
        <v>6.7</v>
      </c>
      <c r="K17" s="115">
        <v>7</v>
      </c>
      <c r="L17" s="115">
        <v>8.9</v>
      </c>
      <c r="M17" s="115">
        <v>8.9</v>
      </c>
      <c r="N17" s="115">
        <v>8.4</v>
      </c>
      <c r="O17" s="115">
        <v>9</v>
      </c>
      <c r="P17" s="115">
        <v>8.8</v>
      </c>
      <c r="Q17" s="115">
        <v>8.5</v>
      </c>
      <c r="R17" s="115">
        <v>8</v>
      </c>
      <c r="S17" s="115">
        <v>7.6</v>
      </c>
      <c r="T17" s="115">
        <v>8.1</v>
      </c>
      <c r="U17" s="115">
        <v>7</v>
      </c>
      <c r="V17" s="115">
        <v>6.6</v>
      </c>
      <c r="W17" s="115">
        <v>6.7</v>
      </c>
      <c r="X17" s="115">
        <v>5.9</v>
      </c>
      <c r="Y17" s="115">
        <v>5.3</v>
      </c>
      <c r="Z17" s="116">
        <f t="shared" si="0"/>
        <v>5.4125000000000005</v>
      </c>
      <c r="AA17" s="117">
        <v>9.7</v>
      </c>
      <c r="AB17" s="118" t="s">
        <v>130</v>
      </c>
      <c r="AC17" s="117">
        <v>-0.2</v>
      </c>
      <c r="AD17" s="118" t="s">
        <v>189</v>
      </c>
    </row>
    <row r="18" spans="1:30" ht="11.25" customHeight="1">
      <c r="A18" s="78">
        <v>16</v>
      </c>
      <c r="B18" s="115">
        <v>4.5</v>
      </c>
      <c r="C18" s="115">
        <v>4.3</v>
      </c>
      <c r="D18" s="115">
        <v>5.1</v>
      </c>
      <c r="E18" s="115">
        <v>3.7</v>
      </c>
      <c r="F18" s="115">
        <v>3.3</v>
      </c>
      <c r="G18" s="115">
        <v>3.1</v>
      </c>
      <c r="H18" s="115">
        <v>5.3</v>
      </c>
      <c r="I18" s="115">
        <v>7.1</v>
      </c>
      <c r="J18" s="115">
        <v>9.8</v>
      </c>
      <c r="K18" s="115">
        <v>9.3</v>
      </c>
      <c r="L18" s="115">
        <v>9.7</v>
      </c>
      <c r="M18" s="115">
        <v>11.9</v>
      </c>
      <c r="N18" s="115">
        <v>12.1</v>
      </c>
      <c r="O18" s="115">
        <v>10.2</v>
      </c>
      <c r="P18" s="115">
        <v>9.7</v>
      </c>
      <c r="Q18" s="115">
        <v>8.7</v>
      </c>
      <c r="R18" s="115">
        <v>7.2</v>
      </c>
      <c r="S18" s="115">
        <v>5.7</v>
      </c>
      <c r="T18" s="115">
        <v>4.6</v>
      </c>
      <c r="U18" s="115">
        <v>3.8</v>
      </c>
      <c r="V18" s="115">
        <v>3.2</v>
      </c>
      <c r="W18" s="115">
        <v>1.9</v>
      </c>
      <c r="X18" s="115">
        <v>0.9</v>
      </c>
      <c r="Y18" s="115">
        <v>0.7</v>
      </c>
      <c r="Z18" s="116">
        <f t="shared" si="0"/>
        <v>6.075</v>
      </c>
      <c r="AA18" s="117">
        <v>12.8</v>
      </c>
      <c r="AB18" s="118" t="s">
        <v>62</v>
      </c>
      <c r="AC18" s="117">
        <v>0.4</v>
      </c>
      <c r="AD18" s="118" t="s">
        <v>190</v>
      </c>
    </row>
    <row r="19" spans="1:30" ht="11.25" customHeight="1">
      <c r="A19" s="78">
        <v>17</v>
      </c>
      <c r="B19" s="115">
        <v>0</v>
      </c>
      <c r="C19" s="115">
        <v>0.2</v>
      </c>
      <c r="D19" s="115">
        <v>0</v>
      </c>
      <c r="E19" s="115">
        <v>-0.2</v>
      </c>
      <c r="F19" s="115">
        <v>0.2</v>
      </c>
      <c r="G19" s="115">
        <v>0.2</v>
      </c>
      <c r="H19" s="115">
        <v>2.8</v>
      </c>
      <c r="I19" s="115">
        <v>6.4</v>
      </c>
      <c r="J19" s="115">
        <v>7.5</v>
      </c>
      <c r="K19" s="115">
        <v>8.7</v>
      </c>
      <c r="L19" s="115">
        <v>8.3</v>
      </c>
      <c r="M19" s="115">
        <v>8.9</v>
      </c>
      <c r="N19" s="115">
        <v>10.5</v>
      </c>
      <c r="O19" s="115">
        <v>11.6</v>
      </c>
      <c r="P19" s="115">
        <v>11</v>
      </c>
      <c r="Q19" s="115">
        <v>10.3</v>
      </c>
      <c r="R19" s="115">
        <v>10</v>
      </c>
      <c r="S19" s="115">
        <v>9.2</v>
      </c>
      <c r="T19" s="115">
        <v>7.4</v>
      </c>
      <c r="U19" s="115">
        <v>6.7</v>
      </c>
      <c r="V19" s="115">
        <v>5.9</v>
      </c>
      <c r="W19" s="115">
        <v>4.6</v>
      </c>
      <c r="X19" s="115">
        <v>6.9</v>
      </c>
      <c r="Y19" s="115">
        <v>6.7</v>
      </c>
      <c r="Z19" s="116">
        <f t="shared" si="0"/>
        <v>5.991666666666667</v>
      </c>
      <c r="AA19" s="117">
        <v>11.9</v>
      </c>
      <c r="AB19" s="118" t="s">
        <v>169</v>
      </c>
      <c r="AC19" s="117">
        <v>-0.8</v>
      </c>
      <c r="AD19" s="118" t="s">
        <v>191</v>
      </c>
    </row>
    <row r="20" spans="1:30" ht="11.25" customHeight="1">
      <c r="A20" s="78">
        <v>18</v>
      </c>
      <c r="B20" s="115">
        <v>6</v>
      </c>
      <c r="C20" s="115">
        <v>3.5</v>
      </c>
      <c r="D20" s="115">
        <v>4</v>
      </c>
      <c r="E20" s="115">
        <v>3.7</v>
      </c>
      <c r="F20" s="115">
        <v>4.7</v>
      </c>
      <c r="G20" s="115">
        <v>6.9</v>
      </c>
      <c r="H20" s="115">
        <v>7.5</v>
      </c>
      <c r="I20" s="115">
        <v>9.7</v>
      </c>
      <c r="J20" s="115">
        <v>12.7</v>
      </c>
      <c r="K20" s="115">
        <v>14.5</v>
      </c>
      <c r="L20" s="115">
        <v>15.5</v>
      </c>
      <c r="M20" s="115">
        <v>16.5</v>
      </c>
      <c r="N20" s="115">
        <v>17.3</v>
      </c>
      <c r="O20" s="115">
        <v>13.9</v>
      </c>
      <c r="P20" s="115">
        <v>14.1</v>
      </c>
      <c r="Q20" s="115">
        <v>13.7</v>
      </c>
      <c r="R20" s="115">
        <v>12.7</v>
      </c>
      <c r="S20" s="115">
        <v>11.2</v>
      </c>
      <c r="T20" s="115">
        <v>8.8</v>
      </c>
      <c r="U20" s="115">
        <v>8.3</v>
      </c>
      <c r="V20" s="115">
        <v>7.8</v>
      </c>
      <c r="W20" s="115">
        <v>7.5</v>
      </c>
      <c r="X20" s="115">
        <v>7.1</v>
      </c>
      <c r="Y20" s="115">
        <v>7.1</v>
      </c>
      <c r="Z20" s="116">
        <f t="shared" si="0"/>
        <v>9.779166666666667</v>
      </c>
      <c r="AA20" s="117">
        <v>17.6</v>
      </c>
      <c r="AB20" s="118" t="s">
        <v>170</v>
      </c>
      <c r="AC20" s="117">
        <v>3.3</v>
      </c>
      <c r="AD20" s="118" t="s">
        <v>192</v>
      </c>
    </row>
    <row r="21" spans="1:30" ht="11.25" customHeight="1">
      <c r="A21" s="78">
        <v>19</v>
      </c>
      <c r="B21" s="115">
        <v>6.7</v>
      </c>
      <c r="C21" s="115">
        <v>6.5</v>
      </c>
      <c r="D21" s="115">
        <v>6.1</v>
      </c>
      <c r="E21" s="115">
        <v>5.7</v>
      </c>
      <c r="F21" s="115">
        <v>5.8</v>
      </c>
      <c r="G21" s="115">
        <v>6.1</v>
      </c>
      <c r="H21" s="115">
        <v>8.7</v>
      </c>
      <c r="I21" s="115">
        <v>12.5</v>
      </c>
      <c r="J21" s="115">
        <v>13.5</v>
      </c>
      <c r="K21" s="115">
        <v>14.5</v>
      </c>
      <c r="L21" s="115">
        <v>14.6</v>
      </c>
      <c r="M21" s="115">
        <v>15.1</v>
      </c>
      <c r="N21" s="115">
        <v>15.9</v>
      </c>
      <c r="O21" s="115">
        <v>17.4</v>
      </c>
      <c r="P21" s="115">
        <v>20.2</v>
      </c>
      <c r="Q21" s="115">
        <v>16.6</v>
      </c>
      <c r="R21" s="115">
        <v>16.7</v>
      </c>
      <c r="S21" s="115">
        <v>17.3</v>
      </c>
      <c r="T21" s="115">
        <v>15.5</v>
      </c>
      <c r="U21" s="115">
        <v>15.3</v>
      </c>
      <c r="V21" s="115">
        <v>15.8</v>
      </c>
      <c r="W21" s="115">
        <v>16.1</v>
      </c>
      <c r="X21" s="115">
        <v>16.4</v>
      </c>
      <c r="Y21" s="115">
        <v>14.6</v>
      </c>
      <c r="Z21" s="116">
        <f t="shared" si="0"/>
        <v>13.066666666666668</v>
      </c>
      <c r="AA21" s="117">
        <v>20.3</v>
      </c>
      <c r="AB21" s="118" t="s">
        <v>171</v>
      </c>
      <c r="AC21" s="117">
        <v>5.5</v>
      </c>
      <c r="AD21" s="118" t="s">
        <v>193</v>
      </c>
    </row>
    <row r="22" spans="1:30" ht="11.25" customHeight="1">
      <c r="A22" s="128">
        <v>20</v>
      </c>
      <c r="B22" s="129">
        <v>14.1</v>
      </c>
      <c r="C22" s="129">
        <v>14.1</v>
      </c>
      <c r="D22" s="129">
        <v>13.8</v>
      </c>
      <c r="E22" s="129">
        <v>14.2</v>
      </c>
      <c r="F22" s="129">
        <v>13.8</v>
      </c>
      <c r="G22" s="129">
        <v>9.7</v>
      </c>
      <c r="H22" s="129">
        <v>8.5</v>
      </c>
      <c r="I22" s="129">
        <v>8.8</v>
      </c>
      <c r="J22" s="129">
        <v>11.6</v>
      </c>
      <c r="K22" s="129">
        <v>13.5</v>
      </c>
      <c r="L22" s="129">
        <v>14.2</v>
      </c>
      <c r="M22" s="129">
        <v>15</v>
      </c>
      <c r="N22" s="129">
        <v>15.3</v>
      </c>
      <c r="O22" s="129">
        <v>15.1</v>
      </c>
      <c r="P22" s="129">
        <v>14.1</v>
      </c>
      <c r="Q22" s="129">
        <v>13.6</v>
      </c>
      <c r="R22" s="129">
        <v>12.8</v>
      </c>
      <c r="S22" s="129">
        <v>11.3</v>
      </c>
      <c r="T22" s="129">
        <v>10.8</v>
      </c>
      <c r="U22" s="129">
        <v>10.9</v>
      </c>
      <c r="V22" s="129">
        <v>9.2</v>
      </c>
      <c r="W22" s="129">
        <v>10.7</v>
      </c>
      <c r="X22" s="129">
        <v>10.2</v>
      </c>
      <c r="Y22" s="129">
        <v>8.9</v>
      </c>
      <c r="Z22" s="130">
        <f t="shared" si="0"/>
        <v>12.258333333333333</v>
      </c>
      <c r="AA22" s="131">
        <v>15.7</v>
      </c>
      <c r="AB22" s="132" t="s">
        <v>172</v>
      </c>
      <c r="AC22" s="131">
        <v>7.7</v>
      </c>
      <c r="AD22" s="132" t="s">
        <v>194</v>
      </c>
    </row>
    <row r="23" spans="1:30" ht="11.25" customHeight="1">
      <c r="A23" s="78">
        <v>21</v>
      </c>
      <c r="B23" s="115">
        <v>6.1</v>
      </c>
      <c r="C23" s="115">
        <v>5.2</v>
      </c>
      <c r="D23" s="115">
        <v>4.9</v>
      </c>
      <c r="E23" s="115">
        <v>4.1</v>
      </c>
      <c r="F23" s="115">
        <v>4.1</v>
      </c>
      <c r="G23" s="115">
        <v>3.9</v>
      </c>
      <c r="H23" s="115">
        <v>6.8</v>
      </c>
      <c r="I23" s="115">
        <v>11.4</v>
      </c>
      <c r="J23" s="115">
        <v>12.8</v>
      </c>
      <c r="K23" s="115">
        <v>14.2</v>
      </c>
      <c r="L23" s="115">
        <v>14.5</v>
      </c>
      <c r="M23" s="115">
        <v>15.2</v>
      </c>
      <c r="N23" s="115">
        <v>15</v>
      </c>
      <c r="O23" s="115">
        <v>16</v>
      </c>
      <c r="P23" s="115">
        <v>15.8</v>
      </c>
      <c r="Q23" s="115">
        <v>15.5</v>
      </c>
      <c r="R23" s="115">
        <v>15.1</v>
      </c>
      <c r="S23" s="115">
        <v>13.4</v>
      </c>
      <c r="T23" s="115">
        <v>11.6</v>
      </c>
      <c r="U23" s="115">
        <v>11</v>
      </c>
      <c r="V23" s="115">
        <v>9.7</v>
      </c>
      <c r="W23" s="115">
        <v>8.9</v>
      </c>
      <c r="X23" s="115">
        <v>8.9</v>
      </c>
      <c r="Y23" s="115">
        <v>8.7</v>
      </c>
      <c r="Z23" s="116">
        <f t="shared" si="0"/>
        <v>10.533333333333333</v>
      </c>
      <c r="AA23" s="117">
        <v>16.7</v>
      </c>
      <c r="AB23" s="118" t="s">
        <v>120</v>
      </c>
      <c r="AC23" s="117">
        <v>3.7</v>
      </c>
      <c r="AD23" s="118" t="s">
        <v>195</v>
      </c>
    </row>
    <row r="24" spans="1:30" ht="11.25" customHeight="1">
      <c r="A24" s="78">
        <v>22</v>
      </c>
      <c r="B24" s="115">
        <v>8.4</v>
      </c>
      <c r="C24" s="115">
        <v>8.7</v>
      </c>
      <c r="D24" s="115">
        <v>7.8</v>
      </c>
      <c r="E24" s="115">
        <v>7.7</v>
      </c>
      <c r="F24" s="115">
        <v>7.1</v>
      </c>
      <c r="G24" s="115">
        <v>7.3</v>
      </c>
      <c r="H24" s="115">
        <v>9.2</v>
      </c>
      <c r="I24" s="115">
        <v>13.6</v>
      </c>
      <c r="J24" s="115">
        <v>14.9</v>
      </c>
      <c r="K24" s="115">
        <v>16.3</v>
      </c>
      <c r="L24" s="115">
        <v>20.7</v>
      </c>
      <c r="M24" s="115">
        <v>22</v>
      </c>
      <c r="N24" s="115">
        <v>23.3</v>
      </c>
      <c r="O24" s="115">
        <v>17.1</v>
      </c>
      <c r="P24" s="115">
        <v>15.9</v>
      </c>
      <c r="Q24" s="115">
        <v>15.2</v>
      </c>
      <c r="R24" s="115">
        <v>13.4</v>
      </c>
      <c r="S24" s="115">
        <v>13.2</v>
      </c>
      <c r="T24" s="115">
        <v>14.6</v>
      </c>
      <c r="U24" s="115">
        <v>13</v>
      </c>
      <c r="V24" s="115">
        <v>12.4</v>
      </c>
      <c r="W24" s="115">
        <v>9.9</v>
      </c>
      <c r="X24" s="115">
        <v>9.7</v>
      </c>
      <c r="Y24" s="115">
        <v>8.3</v>
      </c>
      <c r="Z24" s="116">
        <f t="shared" si="0"/>
        <v>12.904166666666663</v>
      </c>
      <c r="AA24" s="117">
        <v>24.1</v>
      </c>
      <c r="AB24" s="118" t="s">
        <v>173</v>
      </c>
      <c r="AC24" s="117">
        <v>7</v>
      </c>
      <c r="AD24" s="118" t="s">
        <v>196</v>
      </c>
    </row>
    <row r="25" spans="1:30" ht="11.25" customHeight="1">
      <c r="A25" s="78">
        <v>23</v>
      </c>
      <c r="B25" s="115">
        <v>7.5</v>
      </c>
      <c r="C25" s="115">
        <v>7.2</v>
      </c>
      <c r="D25" s="115">
        <v>6.4</v>
      </c>
      <c r="E25" s="115">
        <v>6.4</v>
      </c>
      <c r="F25" s="115">
        <v>6.5</v>
      </c>
      <c r="G25" s="115">
        <v>6.6</v>
      </c>
      <c r="H25" s="115">
        <v>7.6</v>
      </c>
      <c r="I25" s="115">
        <v>8.3</v>
      </c>
      <c r="J25" s="115">
        <v>9.8</v>
      </c>
      <c r="K25" s="115">
        <v>10.7</v>
      </c>
      <c r="L25" s="115">
        <v>11.9</v>
      </c>
      <c r="M25" s="115">
        <v>13.3</v>
      </c>
      <c r="N25" s="115">
        <v>13.6</v>
      </c>
      <c r="O25" s="115">
        <v>10.5</v>
      </c>
      <c r="P25" s="115">
        <v>9.4</v>
      </c>
      <c r="Q25" s="115">
        <v>9.3</v>
      </c>
      <c r="R25" s="115">
        <v>9.3</v>
      </c>
      <c r="S25" s="115">
        <v>8</v>
      </c>
      <c r="T25" s="115">
        <v>6.6</v>
      </c>
      <c r="U25" s="115">
        <v>6.2</v>
      </c>
      <c r="V25" s="115">
        <v>5.2</v>
      </c>
      <c r="W25" s="115">
        <v>4.3</v>
      </c>
      <c r="X25" s="115">
        <v>4.5</v>
      </c>
      <c r="Y25" s="115">
        <v>5.9</v>
      </c>
      <c r="Z25" s="116">
        <f t="shared" si="0"/>
        <v>8.125</v>
      </c>
      <c r="AA25" s="117">
        <v>14</v>
      </c>
      <c r="AB25" s="118" t="s">
        <v>75</v>
      </c>
      <c r="AC25" s="117">
        <v>4</v>
      </c>
      <c r="AD25" s="118" t="s">
        <v>197</v>
      </c>
    </row>
    <row r="26" spans="1:30" ht="11.25" customHeight="1">
      <c r="A26" s="78">
        <v>24</v>
      </c>
      <c r="B26" s="115">
        <v>4.8</v>
      </c>
      <c r="C26" s="115">
        <v>3.3</v>
      </c>
      <c r="D26" s="115">
        <v>3.1</v>
      </c>
      <c r="E26" s="115">
        <v>2.9</v>
      </c>
      <c r="F26" s="115">
        <v>1.9</v>
      </c>
      <c r="G26" s="115">
        <v>1.6</v>
      </c>
      <c r="H26" s="115">
        <v>4.4</v>
      </c>
      <c r="I26" s="115">
        <v>6.5</v>
      </c>
      <c r="J26" s="115">
        <v>7.9</v>
      </c>
      <c r="K26" s="115">
        <v>8.9</v>
      </c>
      <c r="L26" s="115">
        <v>9.7</v>
      </c>
      <c r="M26" s="115">
        <v>10.1</v>
      </c>
      <c r="N26" s="115">
        <v>10.2</v>
      </c>
      <c r="O26" s="115">
        <v>11.2</v>
      </c>
      <c r="P26" s="115">
        <v>9.5</v>
      </c>
      <c r="Q26" s="115">
        <v>9.5</v>
      </c>
      <c r="R26" s="115">
        <v>8.7</v>
      </c>
      <c r="S26" s="115">
        <v>6.8</v>
      </c>
      <c r="T26" s="115">
        <v>6.2</v>
      </c>
      <c r="U26" s="115">
        <v>5.4</v>
      </c>
      <c r="V26" s="115">
        <v>4.9</v>
      </c>
      <c r="W26" s="115">
        <v>4.1</v>
      </c>
      <c r="X26" s="115">
        <v>3.1</v>
      </c>
      <c r="Y26" s="115">
        <v>2</v>
      </c>
      <c r="Z26" s="116">
        <f t="shared" si="0"/>
        <v>6.1125</v>
      </c>
      <c r="AA26" s="117">
        <v>11.4</v>
      </c>
      <c r="AB26" s="118" t="s">
        <v>53</v>
      </c>
      <c r="AC26" s="117">
        <v>1.5</v>
      </c>
      <c r="AD26" s="118" t="s">
        <v>101</v>
      </c>
    </row>
    <row r="27" spans="1:30" ht="11.25" customHeight="1">
      <c r="A27" s="78">
        <v>25</v>
      </c>
      <c r="B27" s="115">
        <v>1.5</v>
      </c>
      <c r="C27" s="115">
        <v>1.2</v>
      </c>
      <c r="D27" s="115">
        <v>0.9</v>
      </c>
      <c r="E27" s="115">
        <v>0.7</v>
      </c>
      <c r="F27" s="115">
        <v>0.2</v>
      </c>
      <c r="G27" s="115">
        <v>1.4</v>
      </c>
      <c r="H27" s="115">
        <v>6.3</v>
      </c>
      <c r="I27" s="115">
        <v>6.9</v>
      </c>
      <c r="J27" s="115">
        <v>8.7</v>
      </c>
      <c r="K27" s="115">
        <v>9.7</v>
      </c>
      <c r="L27" s="115">
        <v>10.7</v>
      </c>
      <c r="M27" s="115">
        <v>12.1</v>
      </c>
      <c r="N27" s="115">
        <v>11.5</v>
      </c>
      <c r="O27" s="115">
        <v>11.3</v>
      </c>
      <c r="P27" s="115">
        <v>11.3</v>
      </c>
      <c r="Q27" s="115">
        <v>10.8</v>
      </c>
      <c r="R27" s="115">
        <v>10.3</v>
      </c>
      <c r="S27" s="115">
        <v>8.4</v>
      </c>
      <c r="T27" s="115">
        <v>7.4</v>
      </c>
      <c r="U27" s="115">
        <v>6.2</v>
      </c>
      <c r="V27" s="115">
        <v>5.1</v>
      </c>
      <c r="W27" s="115">
        <v>4.5</v>
      </c>
      <c r="X27" s="115">
        <v>4.2</v>
      </c>
      <c r="Y27" s="115">
        <v>4.5</v>
      </c>
      <c r="Z27" s="116">
        <f t="shared" si="0"/>
        <v>6.491666666666666</v>
      </c>
      <c r="AA27" s="117">
        <v>12.7</v>
      </c>
      <c r="AB27" s="118" t="s">
        <v>174</v>
      </c>
      <c r="AC27" s="117">
        <v>0</v>
      </c>
      <c r="AD27" s="118" t="s">
        <v>198</v>
      </c>
    </row>
    <row r="28" spans="1:30" ht="11.25" customHeight="1">
      <c r="A28" s="78">
        <v>26</v>
      </c>
      <c r="B28" s="115">
        <v>5.3</v>
      </c>
      <c r="C28" s="115">
        <v>4.9</v>
      </c>
      <c r="D28" s="115">
        <v>4</v>
      </c>
      <c r="E28" s="115">
        <v>3.4</v>
      </c>
      <c r="F28" s="115">
        <v>3.5</v>
      </c>
      <c r="G28" s="115">
        <v>3.5</v>
      </c>
      <c r="H28" s="115">
        <v>6.3</v>
      </c>
      <c r="I28" s="115">
        <v>8.3</v>
      </c>
      <c r="J28" s="115">
        <v>10.5</v>
      </c>
      <c r="K28" s="115">
        <v>11.4</v>
      </c>
      <c r="L28" s="115">
        <v>13.2</v>
      </c>
      <c r="M28" s="115">
        <v>16.4</v>
      </c>
      <c r="N28" s="115">
        <v>14.8</v>
      </c>
      <c r="O28" s="115">
        <v>16.4</v>
      </c>
      <c r="P28" s="115">
        <v>16.4</v>
      </c>
      <c r="Q28" s="115">
        <v>15.9</v>
      </c>
      <c r="R28" s="115">
        <v>15.1</v>
      </c>
      <c r="S28" s="115">
        <v>13.5</v>
      </c>
      <c r="T28" s="115">
        <v>11.2</v>
      </c>
      <c r="U28" s="115">
        <v>10.3</v>
      </c>
      <c r="V28" s="115">
        <v>10.2</v>
      </c>
      <c r="W28" s="115">
        <v>9.8</v>
      </c>
      <c r="X28" s="115">
        <v>10</v>
      </c>
      <c r="Y28" s="115">
        <v>8.7</v>
      </c>
      <c r="Z28" s="116">
        <f t="shared" si="0"/>
        <v>10.124999999999998</v>
      </c>
      <c r="AA28" s="117">
        <v>17.9</v>
      </c>
      <c r="AB28" s="118" t="s">
        <v>119</v>
      </c>
      <c r="AC28" s="117">
        <v>3.4</v>
      </c>
      <c r="AD28" s="118" t="s">
        <v>199</v>
      </c>
    </row>
    <row r="29" spans="1:30" ht="11.25" customHeight="1">
      <c r="A29" s="78">
        <v>27</v>
      </c>
      <c r="B29" s="115">
        <v>9.7</v>
      </c>
      <c r="C29" s="115">
        <v>8.1</v>
      </c>
      <c r="D29" s="115">
        <v>7.1</v>
      </c>
      <c r="E29" s="115">
        <v>6.9</v>
      </c>
      <c r="F29" s="115">
        <v>6.8</v>
      </c>
      <c r="G29" s="115">
        <v>6.7</v>
      </c>
      <c r="H29" s="115">
        <v>10.5</v>
      </c>
      <c r="I29" s="115">
        <v>14.2</v>
      </c>
      <c r="J29" s="115">
        <v>15.7</v>
      </c>
      <c r="K29" s="115">
        <v>14.2</v>
      </c>
      <c r="L29" s="115">
        <v>14.6</v>
      </c>
      <c r="M29" s="115">
        <v>16</v>
      </c>
      <c r="N29" s="115">
        <v>17.1</v>
      </c>
      <c r="O29" s="115">
        <v>19.2</v>
      </c>
      <c r="P29" s="115">
        <v>21.5</v>
      </c>
      <c r="Q29" s="115">
        <v>20</v>
      </c>
      <c r="R29" s="115">
        <v>18.8</v>
      </c>
      <c r="S29" s="115">
        <v>18</v>
      </c>
      <c r="T29" s="115">
        <v>18.2</v>
      </c>
      <c r="U29" s="115">
        <v>18.1</v>
      </c>
      <c r="V29" s="115">
        <v>17.8</v>
      </c>
      <c r="W29" s="115">
        <v>17.7</v>
      </c>
      <c r="X29" s="115">
        <v>17.5</v>
      </c>
      <c r="Y29" s="115">
        <v>17.3</v>
      </c>
      <c r="Z29" s="116">
        <f t="shared" si="0"/>
        <v>14.654166666666669</v>
      </c>
      <c r="AA29" s="117">
        <v>21.6</v>
      </c>
      <c r="AB29" s="118" t="s">
        <v>171</v>
      </c>
      <c r="AC29" s="117">
        <v>6.2</v>
      </c>
      <c r="AD29" s="118" t="s">
        <v>200</v>
      </c>
    </row>
    <row r="30" spans="1:30" ht="11.25" customHeight="1">
      <c r="A30" s="78">
        <v>28</v>
      </c>
      <c r="B30" s="115">
        <v>17.7</v>
      </c>
      <c r="C30" s="115">
        <v>18</v>
      </c>
      <c r="D30" s="115">
        <v>18.4</v>
      </c>
      <c r="E30" s="115">
        <v>18.6</v>
      </c>
      <c r="F30" s="115">
        <v>18.1</v>
      </c>
      <c r="G30" s="115">
        <v>17.7</v>
      </c>
      <c r="H30" s="115">
        <v>17</v>
      </c>
      <c r="I30" s="115">
        <v>17</v>
      </c>
      <c r="J30" s="115">
        <v>15.3</v>
      </c>
      <c r="K30" s="115">
        <v>14.4</v>
      </c>
      <c r="L30" s="115">
        <v>12.5</v>
      </c>
      <c r="M30" s="115">
        <v>11.6</v>
      </c>
      <c r="N30" s="115">
        <v>10.6</v>
      </c>
      <c r="O30" s="115">
        <v>10.2</v>
      </c>
      <c r="P30" s="115">
        <v>9</v>
      </c>
      <c r="Q30" s="115">
        <v>8.4</v>
      </c>
      <c r="R30" s="115">
        <v>7.5</v>
      </c>
      <c r="S30" s="115">
        <v>7.7</v>
      </c>
      <c r="T30" s="115">
        <v>7.7</v>
      </c>
      <c r="U30" s="115">
        <v>7.3</v>
      </c>
      <c r="V30" s="115">
        <v>7.4</v>
      </c>
      <c r="W30" s="115">
        <v>7.2</v>
      </c>
      <c r="X30" s="115">
        <v>6.6</v>
      </c>
      <c r="Y30" s="115">
        <v>6.2</v>
      </c>
      <c r="Z30" s="116">
        <f t="shared" si="0"/>
        <v>12.170833333333333</v>
      </c>
      <c r="AA30" s="117">
        <v>18.6</v>
      </c>
      <c r="AB30" s="118" t="s">
        <v>175</v>
      </c>
      <c r="AC30" s="117">
        <v>6.2</v>
      </c>
      <c r="AD30" s="118" t="s">
        <v>98</v>
      </c>
    </row>
    <row r="31" spans="1:30" ht="11.25" customHeight="1">
      <c r="A31" s="78">
        <v>29</v>
      </c>
      <c r="B31" s="115">
        <v>5.5</v>
      </c>
      <c r="C31" s="115">
        <v>5.1</v>
      </c>
      <c r="D31" s="115">
        <v>4.8</v>
      </c>
      <c r="E31" s="115">
        <v>4</v>
      </c>
      <c r="F31" s="115">
        <v>3.5</v>
      </c>
      <c r="G31" s="115">
        <v>3.2</v>
      </c>
      <c r="H31" s="115">
        <v>2.5</v>
      </c>
      <c r="I31" s="115">
        <v>1.9</v>
      </c>
      <c r="J31" s="115">
        <v>1.6</v>
      </c>
      <c r="K31" s="115">
        <v>1.9</v>
      </c>
      <c r="L31" s="115">
        <v>1.1</v>
      </c>
      <c r="M31" s="115">
        <v>0.6</v>
      </c>
      <c r="N31" s="115">
        <v>0.7</v>
      </c>
      <c r="O31" s="115">
        <v>1.8</v>
      </c>
      <c r="P31" s="115">
        <v>2.6</v>
      </c>
      <c r="Q31" s="115">
        <v>3.2</v>
      </c>
      <c r="R31" s="115">
        <v>3.8</v>
      </c>
      <c r="S31" s="115">
        <v>3.9</v>
      </c>
      <c r="T31" s="115">
        <v>3.2</v>
      </c>
      <c r="U31" s="115">
        <v>3.1</v>
      </c>
      <c r="V31" s="115">
        <v>3</v>
      </c>
      <c r="W31" s="115">
        <v>2.5</v>
      </c>
      <c r="X31" s="115">
        <v>1.8</v>
      </c>
      <c r="Y31" s="115">
        <v>1.6</v>
      </c>
      <c r="Z31" s="116">
        <f t="shared" si="0"/>
        <v>2.7874999999999996</v>
      </c>
      <c r="AA31" s="117">
        <v>6.2</v>
      </c>
      <c r="AB31" s="118" t="s">
        <v>176</v>
      </c>
      <c r="AC31" s="117">
        <v>0.6</v>
      </c>
      <c r="AD31" s="118" t="s">
        <v>201</v>
      </c>
    </row>
    <row r="32" spans="1:30" ht="11.25" customHeight="1">
      <c r="A32" s="78">
        <v>30</v>
      </c>
      <c r="B32" s="115">
        <v>1.8</v>
      </c>
      <c r="C32" s="115">
        <v>3.1</v>
      </c>
      <c r="D32" s="115">
        <v>3.4</v>
      </c>
      <c r="E32" s="115">
        <v>3.5</v>
      </c>
      <c r="F32" s="115">
        <v>3.4</v>
      </c>
      <c r="G32" s="115">
        <v>3.5</v>
      </c>
      <c r="H32" s="115">
        <v>4.6</v>
      </c>
      <c r="I32" s="115">
        <v>6.3</v>
      </c>
      <c r="J32" s="115">
        <v>7.8</v>
      </c>
      <c r="K32" s="115">
        <v>7.8</v>
      </c>
      <c r="L32" s="115">
        <v>8.4</v>
      </c>
      <c r="M32" s="115">
        <v>8.8</v>
      </c>
      <c r="N32" s="115">
        <v>8.6</v>
      </c>
      <c r="O32" s="115">
        <v>8.6</v>
      </c>
      <c r="P32" s="115">
        <v>8.7</v>
      </c>
      <c r="Q32" s="115">
        <v>8.3</v>
      </c>
      <c r="R32" s="115">
        <v>7.5</v>
      </c>
      <c r="S32" s="115">
        <v>7.2</v>
      </c>
      <c r="T32" s="115">
        <v>6.2</v>
      </c>
      <c r="U32" s="115">
        <v>5.9</v>
      </c>
      <c r="V32" s="115">
        <v>5.5</v>
      </c>
      <c r="W32" s="115">
        <v>5.2</v>
      </c>
      <c r="X32" s="115">
        <v>5.3</v>
      </c>
      <c r="Y32" s="115">
        <v>4.8</v>
      </c>
      <c r="Z32" s="116">
        <f t="shared" si="0"/>
        <v>6.008333333333334</v>
      </c>
      <c r="AA32" s="117">
        <v>9.4</v>
      </c>
      <c r="AB32" s="118" t="s">
        <v>61</v>
      </c>
      <c r="AC32" s="117">
        <v>1.4</v>
      </c>
      <c r="AD32" s="118" t="s">
        <v>202</v>
      </c>
    </row>
    <row r="33" spans="1:30" ht="11.25" customHeight="1">
      <c r="A33" s="78">
        <v>31</v>
      </c>
      <c r="B33" s="115">
        <v>4.5</v>
      </c>
      <c r="C33" s="115">
        <v>4.1</v>
      </c>
      <c r="D33" s="115">
        <v>4.2</v>
      </c>
      <c r="E33" s="115">
        <v>3.7</v>
      </c>
      <c r="F33" s="115">
        <v>3.7</v>
      </c>
      <c r="G33" s="115">
        <v>4.6</v>
      </c>
      <c r="H33" s="115">
        <v>7.1</v>
      </c>
      <c r="I33" s="115">
        <v>7.5</v>
      </c>
      <c r="J33" s="115">
        <v>8.7</v>
      </c>
      <c r="K33" s="115">
        <v>10.6</v>
      </c>
      <c r="L33" s="115">
        <v>10.3</v>
      </c>
      <c r="M33" s="115">
        <v>11</v>
      </c>
      <c r="N33" s="115">
        <v>11.1</v>
      </c>
      <c r="O33" s="115">
        <v>11.2</v>
      </c>
      <c r="P33" s="115">
        <v>10.3</v>
      </c>
      <c r="Q33" s="115">
        <v>9.5</v>
      </c>
      <c r="R33" s="115">
        <v>10.2</v>
      </c>
      <c r="S33" s="115">
        <v>9.4</v>
      </c>
      <c r="T33" s="115">
        <v>9.6</v>
      </c>
      <c r="U33" s="115">
        <v>9.4</v>
      </c>
      <c r="V33" s="115">
        <v>9.7</v>
      </c>
      <c r="W33" s="115">
        <v>10.1</v>
      </c>
      <c r="X33" s="115">
        <v>10.2</v>
      </c>
      <c r="Y33" s="115">
        <v>9.8</v>
      </c>
      <c r="Z33" s="116">
        <f t="shared" si="0"/>
        <v>8.354166666666666</v>
      </c>
      <c r="AA33" s="117">
        <v>11.8</v>
      </c>
      <c r="AB33" s="118" t="s">
        <v>174</v>
      </c>
      <c r="AC33" s="117">
        <v>3.2</v>
      </c>
      <c r="AD33" s="118" t="s">
        <v>203</v>
      </c>
    </row>
    <row r="34" spans="1:30" ht="15" customHeight="1">
      <c r="A34" s="79" t="s">
        <v>9</v>
      </c>
      <c r="B34" s="120">
        <f aca="true" t="shared" si="1" ref="B34:Y34">AVERAGE(B3:B33)</f>
        <v>6.861290322580646</v>
      </c>
      <c r="C34" s="120">
        <f t="shared" si="1"/>
        <v>6.535483870967741</v>
      </c>
      <c r="D34" s="120">
        <f t="shared" si="1"/>
        <v>6.119354838709678</v>
      </c>
      <c r="E34" s="120">
        <f t="shared" si="1"/>
        <v>5.861290322580645</v>
      </c>
      <c r="F34" s="120">
        <f t="shared" si="1"/>
        <v>5.63548387096774</v>
      </c>
      <c r="G34" s="120">
        <f t="shared" si="1"/>
        <v>5.46774193548387</v>
      </c>
      <c r="H34" s="120">
        <f t="shared" si="1"/>
        <v>6.783870967741935</v>
      </c>
      <c r="I34" s="120">
        <f t="shared" si="1"/>
        <v>8.870967741935484</v>
      </c>
      <c r="J34" s="120">
        <f t="shared" si="1"/>
        <v>10.061290322580644</v>
      </c>
      <c r="K34" s="120">
        <f t="shared" si="1"/>
        <v>10.303225806451612</v>
      </c>
      <c r="L34" s="120">
        <f t="shared" si="1"/>
        <v>11.287096774193548</v>
      </c>
      <c r="M34" s="120">
        <f t="shared" si="1"/>
        <v>11.980645161290326</v>
      </c>
      <c r="N34" s="120">
        <f t="shared" si="1"/>
        <v>12.151612903225809</v>
      </c>
      <c r="O34" s="120">
        <f t="shared" si="1"/>
        <v>11.987096774193548</v>
      </c>
      <c r="P34" s="120">
        <f t="shared" si="1"/>
        <v>11.787096774193548</v>
      </c>
      <c r="Q34" s="120">
        <f t="shared" si="1"/>
        <v>11.306451612903222</v>
      </c>
      <c r="R34" s="120">
        <f t="shared" si="1"/>
        <v>10.700000000000001</v>
      </c>
      <c r="S34" s="120">
        <f t="shared" si="1"/>
        <v>9.809677419354836</v>
      </c>
      <c r="T34" s="120">
        <f t="shared" si="1"/>
        <v>9.035483870967742</v>
      </c>
      <c r="U34" s="120">
        <f t="shared" si="1"/>
        <v>8.43225806451613</v>
      </c>
      <c r="V34" s="120">
        <f t="shared" si="1"/>
        <v>7.987096774193548</v>
      </c>
      <c r="W34" s="120">
        <f t="shared" si="1"/>
        <v>7.612903225806451</v>
      </c>
      <c r="X34" s="120">
        <f t="shared" si="1"/>
        <v>7.519354838709677</v>
      </c>
      <c r="Y34" s="120">
        <f t="shared" si="1"/>
        <v>7.22258064516129</v>
      </c>
      <c r="Z34" s="120">
        <f>AVERAGE(B3:Y33)</f>
        <v>8.804973118279563</v>
      </c>
      <c r="AA34" s="121">
        <f>AVERAGE(AA3:AA33)</f>
        <v>13.961290322580643</v>
      </c>
      <c r="AB34" s="122"/>
      <c r="AC34" s="121">
        <f>AVERAGE(AC3:AC33)</f>
        <v>3.793548387096775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24.1</v>
      </c>
      <c r="C46" s="105">
        <f>MATCH(B46,AA3:AA33,0)</f>
        <v>22</v>
      </c>
      <c r="D46" s="106" t="str">
        <f>INDEX(AB3:AB33,C46,1)</f>
        <v>13:09</v>
      </c>
      <c r="E46" s="119"/>
      <c r="F46" s="103"/>
      <c r="G46" s="104">
        <f>MIN(AC3:AC33)</f>
        <v>-0.8</v>
      </c>
      <c r="H46" s="105">
        <f>MATCH(G46,AC3:AC33,0)</f>
        <v>17</v>
      </c>
      <c r="I46" s="106" t="str">
        <f>INDEX(AD3:AD33,H46,1)</f>
        <v>04:26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9.5</v>
      </c>
      <c r="C3" s="115">
        <v>9.3</v>
      </c>
      <c r="D3" s="115">
        <v>10</v>
      </c>
      <c r="E3" s="115">
        <v>10.4</v>
      </c>
      <c r="F3" s="115">
        <v>10.6</v>
      </c>
      <c r="G3" s="115">
        <v>10.7</v>
      </c>
      <c r="H3" s="115">
        <v>11.7</v>
      </c>
      <c r="I3" s="115">
        <v>14.2</v>
      </c>
      <c r="J3" s="115">
        <v>13</v>
      </c>
      <c r="K3" s="115"/>
      <c r="L3" s="115">
        <v>14.6</v>
      </c>
      <c r="M3" s="115">
        <v>14.3</v>
      </c>
      <c r="N3" s="115">
        <v>14.2</v>
      </c>
      <c r="O3" s="115">
        <v>13.2</v>
      </c>
      <c r="P3" s="115">
        <v>12.8</v>
      </c>
      <c r="Q3" s="115">
        <v>12.7</v>
      </c>
      <c r="R3" s="115">
        <v>12.8</v>
      </c>
      <c r="S3" s="115">
        <v>12.9</v>
      </c>
      <c r="T3" s="115">
        <v>13</v>
      </c>
      <c r="U3" s="115">
        <v>13.3</v>
      </c>
      <c r="V3" s="115">
        <v>14.2</v>
      </c>
      <c r="W3" s="115">
        <v>14.1</v>
      </c>
      <c r="X3" s="115">
        <v>13.3</v>
      </c>
      <c r="Y3" s="115">
        <v>13.8</v>
      </c>
      <c r="Z3" s="116">
        <f aca="true" t="shared" si="0" ref="Z3:Z32">AVERAGE(B3:Y3)</f>
        <v>12.547826086956523</v>
      </c>
      <c r="AA3" s="117">
        <v>15</v>
      </c>
      <c r="AB3" s="118" t="s">
        <v>204</v>
      </c>
      <c r="AC3" s="117">
        <v>9.1</v>
      </c>
      <c r="AD3" s="118" t="s">
        <v>230</v>
      </c>
    </row>
    <row r="4" spans="1:30" ht="11.25" customHeight="1">
      <c r="A4" s="78">
        <v>2</v>
      </c>
      <c r="B4" s="115">
        <v>14.6</v>
      </c>
      <c r="C4" s="115">
        <v>15</v>
      </c>
      <c r="D4" s="115">
        <v>15</v>
      </c>
      <c r="E4" s="115">
        <v>13.9</v>
      </c>
      <c r="F4" s="115">
        <v>12.7</v>
      </c>
      <c r="G4" s="115">
        <v>12.1</v>
      </c>
      <c r="H4" s="115">
        <v>12.6</v>
      </c>
      <c r="I4" s="115">
        <v>12.8</v>
      </c>
      <c r="J4" s="115">
        <v>14.7</v>
      </c>
      <c r="K4" s="115">
        <v>15.2</v>
      </c>
      <c r="L4" s="115">
        <v>16.6</v>
      </c>
      <c r="M4" s="115">
        <v>17.3</v>
      </c>
      <c r="N4" s="115">
        <v>17.4</v>
      </c>
      <c r="O4" s="115">
        <v>17.1</v>
      </c>
      <c r="P4" s="115">
        <v>17.1</v>
      </c>
      <c r="Q4" s="115">
        <v>15.9</v>
      </c>
      <c r="R4" s="115">
        <v>13.9</v>
      </c>
      <c r="S4" s="119">
        <v>11.7</v>
      </c>
      <c r="T4" s="115">
        <v>10.3</v>
      </c>
      <c r="U4" s="115">
        <v>9.5</v>
      </c>
      <c r="V4" s="115">
        <v>8.8</v>
      </c>
      <c r="W4" s="115">
        <v>7</v>
      </c>
      <c r="X4" s="115">
        <v>5.5</v>
      </c>
      <c r="Y4" s="115">
        <v>5.1</v>
      </c>
      <c r="Z4" s="116">
        <f t="shared" si="0"/>
        <v>12.991666666666669</v>
      </c>
      <c r="AA4" s="117">
        <v>18.1</v>
      </c>
      <c r="AB4" s="118" t="s">
        <v>205</v>
      </c>
      <c r="AC4" s="117">
        <v>5.1</v>
      </c>
      <c r="AD4" s="118" t="s">
        <v>98</v>
      </c>
    </row>
    <row r="5" spans="1:30" ht="11.25" customHeight="1">
      <c r="A5" s="78">
        <v>3</v>
      </c>
      <c r="B5" s="115">
        <v>5.5</v>
      </c>
      <c r="C5" s="115">
        <v>4.7</v>
      </c>
      <c r="D5" s="115">
        <v>3.7</v>
      </c>
      <c r="E5" s="115">
        <v>4</v>
      </c>
      <c r="F5" s="115">
        <v>3.2</v>
      </c>
      <c r="G5" s="115">
        <v>4.1</v>
      </c>
      <c r="H5" s="115">
        <v>8.2</v>
      </c>
      <c r="I5" s="115">
        <v>10.8</v>
      </c>
      <c r="J5" s="115">
        <v>13.1</v>
      </c>
      <c r="K5" s="115">
        <v>14.2</v>
      </c>
      <c r="L5" s="115">
        <v>13.7</v>
      </c>
      <c r="M5" s="115">
        <v>13.7</v>
      </c>
      <c r="N5" s="115">
        <v>13.2</v>
      </c>
      <c r="O5" s="115">
        <v>14</v>
      </c>
      <c r="P5" s="115">
        <v>13.3</v>
      </c>
      <c r="Q5" s="115">
        <v>13.5</v>
      </c>
      <c r="R5" s="115">
        <v>13.2</v>
      </c>
      <c r="S5" s="115">
        <v>12.6</v>
      </c>
      <c r="T5" s="115">
        <v>11.1</v>
      </c>
      <c r="U5" s="115">
        <v>10.3</v>
      </c>
      <c r="V5" s="115">
        <v>10</v>
      </c>
      <c r="W5" s="115">
        <v>9.7</v>
      </c>
      <c r="X5" s="115">
        <v>10</v>
      </c>
      <c r="Y5" s="115">
        <v>10.3</v>
      </c>
      <c r="Z5" s="116">
        <f t="shared" si="0"/>
        <v>10.004166666666666</v>
      </c>
      <c r="AA5" s="117">
        <v>15.5</v>
      </c>
      <c r="AB5" s="118" t="s">
        <v>206</v>
      </c>
      <c r="AC5" s="117">
        <v>3.2</v>
      </c>
      <c r="AD5" s="118" t="s">
        <v>231</v>
      </c>
    </row>
    <row r="6" spans="1:30" ht="11.25" customHeight="1">
      <c r="A6" s="78">
        <v>4</v>
      </c>
      <c r="B6" s="115">
        <v>9.3</v>
      </c>
      <c r="C6" s="115">
        <v>10.4</v>
      </c>
      <c r="D6" s="115">
        <v>10.2</v>
      </c>
      <c r="E6" s="115">
        <v>10</v>
      </c>
      <c r="F6" s="115">
        <v>9.9</v>
      </c>
      <c r="G6" s="115">
        <v>9.8</v>
      </c>
      <c r="H6" s="115">
        <v>11.1</v>
      </c>
      <c r="I6" s="115">
        <v>12.5</v>
      </c>
      <c r="J6" s="115">
        <v>12.6</v>
      </c>
      <c r="K6" s="115">
        <v>14.2</v>
      </c>
      <c r="L6" s="115">
        <v>15.2</v>
      </c>
      <c r="M6" s="115">
        <v>15.7</v>
      </c>
      <c r="N6" s="115">
        <v>16.4</v>
      </c>
      <c r="O6" s="115">
        <v>16.4</v>
      </c>
      <c r="P6" s="115">
        <v>16.5</v>
      </c>
      <c r="Q6" s="115">
        <v>17.4</v>
      </c>
      <c r="R6" s="115">
        <v>17.3</v>
      </c>
      <c r="S6" s="115">
        <v>15.1</v>
      </c>
      <c r="T6" s="115">
        <v>16.9</v>
      </c>
      <c r="U6" s="115">
        <v>16.3</v>
      </c>
      <c r="V6" s="115">
        <v>13.6</v>
      </c>
      <c r="W6" s="115">
        <v>12.6</v>
      </c>
      <c r="X6" s="115">
        <v>12.5</v>
      </c>
      <c r="Y6" s="115">
        <v>12.9</v>
      </c>
      <c r="Z6" s="116">
        <f t="shared" si="0"/>
        <v>13.533333333333337</v>
      </c>
      <c r="AA6" s="117">
        <v>18.2</v>
      </c>
      <c r="AB6" s="118" t="s">
        <v>207</v>
      </c>
      <c r="AC6" s="117">
        <v>9.1</v>
      </c>
      <c r="AD6" s="118" t="s">
        <v>232</v>
      </c>
    </row>
    <row r="7" spans="1:30" ht="11.25" customHeight="1">
      <c r="A7" s="78">
        <v>5</v>
      </c>
      <c r="B7" s="115">
        <v>12</v>
      </c>
      <c r="C7" s="115">
        <v>11.6</v>
      </c>
      <c r="D7" s="115">
        <v>10.4</v>
      </c>
      <c r="E7" s="115">
        <v>10.2</v>
      </c>
      <c r="F7" s="115">
        <v>9.5</v>
      </c>
      <c r="G7" s="115">
        <v>9.4</v>
      </c>
      <c r="H7" s="115">
        <v>9.7</v>
      </c>
      <c r="I7" s="115">
        <v>9.5</v>
      </c>
      <c r="J7" s="115">
        <v>9.9</v>
      </c>
      <c r="K7" s="115">
        <v>10.1</v>
      </c>
      <c r="L7" s="115">
        <v>9.4</v>
      </c>
      <c r="M7" s="115">
        <v>6.9</v>
      </c>
      <c r="N7" s="115">
        <v>5.9</v>
      </c>
      <c r="O7" s="115">
        <v>6.4</v>
      </c>
      <c r="P7" s="115">
        <v>7</v>
      </c>
      <c r="Q7" s="115">
        <v>7.7</v>
      </c>
      <c r="R7" s="115">
        <v>8.2</v>
      </c>
      <c r="S7" s="115">
        <v>6.8</v>
      </c>
      <c r="T7" s="115">
        <v>5.5</v>
      </c>
      <c r="U7" s="115">
        <v>4.7</v>
      </c>
      <c r="V7" s="115">
        <v>4.4</v>
      </c>
      <c r="W7" s="115">
        <v>4.3</v>
      </c>
      <c r="X7" s="115">
        <v>3.9</v>
      </c>
      <c r="Y7" s="115">
        <v>5</v>
      </c>
      <c r="Z7" s="116">
        <f t="shared" si="0"/>
        <v>7.8500000000000005</v>
      </c>
      <c r="AA7" s="117">
        <v>12.9</v>
      </c>
      <c r="AB7" s="118" t="s">
        <v>208</v>
      </c>
      <c r="AC7" s="117">
        <v>3.9</v>
      </c>
      <c r="AD7" s="118" t="s">
        <v>233</v>
      </c>
    </row>
    <row r="8" spans="1:30" ht="11.25" customHeight="1">
      <c r="A8" s="78">
        <v>6</v>
      </c>
      <c r="B8" s="115">
        <v>4.2</v>
      </c>
      <c r="C8" s="115">
        <v>4.6</v>
      </c>
      <c r="D8" s="115">
        <v>5.5</v>
      </c>
      <c r="E8" s="115">
        <v>3.9</v>
      </c>
      <c r="F8" s="115">
        <v>4.3</v>
      </c>
      <c r="G8" s="115">
        <v>5.2</v>
      </c>
      <c r="H8" s="115">
        <v>6.8</v>
      </c>
      <c r="I8" s="115">
        <v>9.2</v>
      </c>
      <c r="J8" s="115">
        <v>10.2</v>
      </c>
      <c r="K8" s="115">
        <v>10.1</v>
      </c>
      <c r="L8" s="115">
        <v>10.1</v>
      </c>
      <c r="M8" s="115">
        <v>13</v>
      </c>
      <c r="N8" s="115">
        <v>14.5</v>
      </c>
      <c r="O8" s="115">
        <v>16.2</v>
      </c>
      <c r="P8" s="115"/>
      <c r="Q8" s="115">
        <v>15.1</v>
      </c>
      <c r="R8" s="115">
        <v>14</v>
      </c>
      <c r="S8" s="115">
        <v>12.2</v>
      </c>
      <c r="T8" s="115">
        <v>11.1</v>
      </c>
      <c r="U8" s="115">
        <v>10</v>
      </c>
      <c r="V8" s="115">
        <v>9.6</v>
      </c>
      <c r="W8" s="115">
        <v>7.5</v>
      </c>
      <c r="X8" s="115">
        <v>6.9</v>
      </c>
      <c r="Y8" s="115">
        <v>6.7</v>
      </c>
      <c r="Z8" s="116">
        <f t="shared" si="0"/>
        <v>9.169565217391304</v>
      </c>
      <c r="AA8" s="117">
        <v>16.5</v>
      </c>
      <c r="AB8" s="118" t="s">
        <v>209</v>
      </c>
      <c r="AC8" s="117">
        <v>3.6</v>
      </c>
      <c r="AD8" s="118" t="s">
        <v>234</v>
      </c>
    </row>
    <row r="9" spans="1:30" ht="11.25" customHeight="1">
      <c r="A9" s="78">
        <v>7</v>
      </c>
      <c r="B9" s="115">
        <v>5.4</v>
      </c>
      <c r="C9" s="115">
        <v>5.2</v>
      </c>
      <c r="D9" s="115">
        <v>4</v>
      </c>
      <c r="E9" s="115">
        <v>4</v>
      </c>
      <c r="F9" s="115">
        <v>3.5</v>
      </c>
      <c r="G9" s="115">
        <v>5</v>
      </c>
      <c r="H9" s="115">
        <v>8.9</v>
      </c>
      <c r="I9" s="115">
        <v>10.9</v>
      </c>
      <c r="J9" s="115">
        <v>11.4</v>
      </c>
      <c r="K9" s="115">
        <v>11</v>
      </c>
      <c r="L9" s="115">
        <v>12.4</v>
      </c>
      <c r="M9" s="115">
        <v>13</v>
      </c>
      <c r="N9" s="115">
        <v>12.7</v>
      </c>
      <c r="O9" s="115">
        <v>13.2</v>
      </c>
      <c r="P9" s="115">
        <v>12.6</v>
      </c>
      <c r="Q9" s="115">
        <v>12.3</v>
      </c>
      <c r="R9" s="115">
        <v>12.5</v>
      </c>
      <c r="S9" s="115">
        <v>11.1</v>
      </c>
      <c r="T9" s="115">
        <v>8.5</v>
      </c>
      <c r="U9" s="115">
        <v>8.3</v>
      </c>
      <c r="V9" s="115">
        <v>8.2</v>
      </c>
      <c r="W9" s="115">
        <v>7.5</v>
      </c>
      <c r="X9" s="115">
        <v>7.2</v>
      </c>
      <c r="Y9" s="115">
        <v>7.1</v>
      </c>
      <c r="Z9" s="116">
        <f t="shared" si="0"/>
        <v>8.995833333333334</v>
      </c>
      <c r="AA9" s="117">
        <v>13.5</v>
      </c>
      <c r="AB9" s="118" t="s">
        <v>210</v>
      </c>
      <c r="AC9" s="117">
        <v>3.5</v>
      </c>
      <c r="AD9" s="118" t="s">
        <v>235</v>
      </c>
    </row>
    <row r="10" spans="1:30" ht="11.25" customHeight="1">
      <c r="A10" s="78">
        <v>8</v>
      </c>
      <c r="B10" s="115">
        <v>7.1</v>
      </c>
      <c r="C10" s="115">
        <v>7.1</v>
      </c>
      <c r="D10" s="115">
        <v>7.7</v>
      </c>
      <c r="E10" s="115">
        <v>6.4</v>
      </c>
      <c r="F10" s="115">
        <v>5.7</v>
      </c>
      <c r="G10" s="115">
        <v>6</v>
      </c>
      <c r="H10" s="115">
        <v>10.1</v>
      </c>
      <c r="I10" s="115">
        <v>12.4</v>
      </c>
      <c r="J10" s="115">
        <v>14</v>
      </c>
      <c r="K10" s="115">
        <v>14.6</v>
      </c>
      <c r="L10" s="115">
        <v>15.8</v>
      </c>
      <c r="M10" s="115">
        <v>15.9</v>
      </c>
      <c r="N10" s="115">
        <v>16.7</v>
      </c>
      <c r="O10" s="115">
        <v>16.5</v>
      </c>
      <c r="P10" s="115">
        <v>14.8</v>
      </c>
      <c r="Q10" s="115">
        <v>14.5</v>
      </c>
      <c r="R10" s="115">
        <v>14.6</v>
      </c>
      <c r="S10" s="115">
        <v>13.4</v>
      </c>
      <c r="T10" s="115">
        <v>12.1</v>
      </c>
      <c r="U10" s="115">
        <v>11.3</v>
      </c>
      <c r="V10" s="115">
        <v>10.6</v>
      </c>
      <c r="W10" s="115">
        <v>10.3</v>
      </c>
      <c r="X10" s="115">
        <v>9.4</v>
      </c>
      <c r="Y10" s="115">
        <v>9.7</v>
      </c>
      <c r="Z10" s="116">
        <f t="shared" si="0"/>
        <v>11.529166666666667</v>
      </c>
      <c r="AA10" s="117">
        <v>17</v>
      </c>
      <c r="AB10" s="118" t="s">
        <v>113</v>
      </c>
      <c r="AC10" s="117">
        <v>5.1</v>
      </c>
      <c r="AD10" s="118" t="s">
        <v>236</v>
      </c>
    </row>
    <row r="11" spans="1:30" ht="11.25" customHeight="1">
      <c r="A11" s="78">
        <v>9</v>
      </c>
      <c r="B11" s="115">
        <v>8.7</v>
      </c>
      <c r="C11" s="115">
        <v>8.6</v>
      </c>
      <c r="D11" s="115">
        <v>7.9</v>
      </c>
      <c r="E11" s="115">
        <v>10.4</v>
      </c>
      <c r="F11" s="115">
        <v>10.3</v>
      </c>
      <c r="G11" s="115">
        <v>10.4</v>
      </c>
      <c r="H11" s="115">
        <v>11.1</v>
      </c>
      <c r="I11" s="115">
        <v>13</v>
      </c>
      <c r="J11" s="115">
        <v>13.8</v>
      </c>
      <c r="K11" s="115">
        <v>14.3</v>
      </c>
      <c r="L11" s="115">
        <v>14.9</v>
      </c>
      <c r="M11" s="115">
        <v>12.1</v>
      </c>
      <c r="N11" s="115">
        <v>11</v>
      </c>
      <c r="O11" s="115"/>
      <c r="P11" s="115">
        <v>11.5</v>
      </c>
      <c r="Q11" s="115">
        <v>10.6</v>
      </c>
      <c r="R11" s="115">
        <v>10.2</v>
      </c>
      <c r="S11" s="115">
        <v>10.2</v>
      </c>
      <c r="T11" s="115">
        <v>9.7</v>
      </c>
      <c r="U11" s="115">
        <v>8.5</v>
      </c>
      <c r="V11" s="115">
        <v>7.9</v>
      </c>
      <c r="W11" s="115">
        <v>7.5</v>
      </c>
      <c r="X11" s="115">
        <v>7</v>
      </c>
      <c r="Y11" s="115">
        <v>7</v>
      </c>
      <c r="Z11" s="116">
        <f t="shared" si="0"/>
        <v>10.286956521739128</v>
      </c>
      <c r="AA11" s="117">
        <v>15.8</v>
      </c>
      <c r="AB11" s="118" t="s">
        <v>211</v>
      </c>
      <c r="AC11" s="117">
        <v>6.7</v>
      </c>
      <c r="AD11" s="118" t="s">
        <v>237</v>
      </c>
    </row>
    <row r="12" spans="1:30" ht="11.25" customHeight="1">
      <c r="A12" s="128">
        <v>10</v>
      </c>
      <c r="B12" s="129">
        <v>6.2</v>
      </c>
      <c r="C12" s="129">
        <v>5.7</v>
      </c>
      <c r="D12" s="129">
        <v>5.5</v>
      </c>
      <c r="E12" s="129">
        <v>5.7</v>
      </c>
      <c r="F12" s="129">
        <v>5.4</v>
      </c>
      <c r="G12" s="129">
        <v>5.6</v>
      </c>
      <c r="H12" s="129">
        <v>8.1</v>
      </c>
      <c r="I12" s="129">
        <v>9.2</v>
      </c>
      <c r="J12" s="129">
        <v>12.2</v>
      </c>
      <c r="K12" s="129">
        <v>13</v>
      </c>
      <c r="L12" s="129">
        <v>13.6</v>
      </c>
      <c r="M12" s="129">
        <v>14.5</v>
      </c>
      <c r="N12" s="129">
        <v>14.4</v>
      </c>
      <c r="O12" s="129">
        <v>14.4</v>
      </c>
      <c r="P12" s="129">
        <v>13.9</v>
      </c>
      <c r="Q12" s="129">
        <v>13.2</v>
      </c>
      <c r="R12" s="129">
        <v>11.7</v>
      </c>
      <c r="S12" s="129">
        <v>9.7</v>
      </c>
      <c r="T12" s="129">
        <v>8.7</v>
      </c>
      <c r="U12" s="129">
        <v>7.7</v>
      </c>
      <c r="V12" s="129">
        <v>7.9</v>
      </c>
      <c r="W12" s="129">
        <v>7.2</v>
      </c>
      <c r="X12" s="129">
        <v>7</v>
      </c>
      <c r="Y12" s="129">
        <v>7.2</v>
      </c>
      <c r="Z12" s="130">
        <f t="shared" si="0"/>
        <v>9.487499999999997</v>
      </c>
      <c r="AA12" s="131">
        <v>15.1</v>
      </c>
      <c r="AB12" s="132" t="s">
        <v>134</v>
      </c>
      <c r="AC12" s="131">
        <v>5.1</v>
      </c>
      <c r="AD12" s="132" t="s">
        <v>238</v>
      </c>
    </row>
    <row r="13" spans="1:30" ht="11.25" customHeight="1">
      <c r="A13" s="78">
        <v>11</v>
      </c>
      <c r="B13" s="115">
        <v>6.7</v>
      </c>
      <c r="C13" s="115">
        <v>5.7</v>
      </c>
      <c r="D13" s="115">
        <v>5.3</v>
      </c>
      <c r="E13" s="115">
        <v>4.2</v>
      </c>
      <c r="F13" s="115">
        <v>3.2</v>
      </c>
      <c r="G13" s="115">
        <v>4.9</v>
      </c>
      <c r="H13" s="115">
        <v>8.3</v>
      </c>
      <c r="I13" s="115">
        <v>10.7</v>
      </c>
      <c r="J13" s="115">
        <v>12.5</v>
      </c>
      <c r="K13" s="115">
        <v>12.8</v>
      </c>
      <c r="L13" s="115">
        <v>11.6</v>
      </c>
      <c r="M13" s="115">
        <v>11.9</v>
      </c>
      <c r="N13" s="115">
        <v>11.9</v>
      </c>
      <c r="O13" s="115">
        <v>11</v>
      </c>
      <c r="P13" s="115">
        <v>10.7</v>
      </c>
      <c r="Q13" s="115">
        <v>10.6</v>
      </c>
      <c r="R13" s="115">
        <v>9.4</v>
      </c>
      <c r="S13" s="115">
        <v>8.6</v>
      </c>
      <c r="T13" s="115">
        <v>7</v>
      </c>
      <c r="U13" s="115">
        <v>7.1</v>
      </c>
      <c r="V13" s="115">
        <v>7.8</v>
      </c>
      <c r="W13" s="115">
        <v>7.7</v>
      </c>
      <c r="X13" s="115">
        <v>7.9</v>
      </c>
      <c r="Y13" s="115">
        <v>8.4</v>
      </c>
      <c r="Z13" s="116">
        <f t="shared" si="0"/>
        <v>8.579166666666667</v>
      </c>
      <c r="AA13" s="117">
        <v>14</v>
      </c>
      <c r="AB13" s="118" t="s">
        <v>212</v>
      </c>
      <c r="AC13" s="117">
        <v>2.7</v>
      </c>
      <c r="AD13" s="118" t="s">
        <v>196</v>
      </c>
    </row>
    <row r="14" spans="1:30" ht="11.25" customHeight="1">
      <c r="A14" s="78">
        <v>12</v>
      </c>
      <c r="B14" s="115">
        <v>7.8</v>
      </c>
      <c r="C14" s="115">
        <v>7.7</v>
      </c>
      <c r="D14" s="115">
        <v>7.3</v>
      </c>
      <c r="E14" s="115">
        <v>7.7</v>
      </c>
      <c r="F14" s="115">
        <v>7.9</v>
      </c>
      <c r="G14" s="115">
        <v>7.2</v>
      </c>
      <c r="H14" s="115">
        <v>7.2</v>
      </c>
      <c r="I14" s="115">
        <v>7.9</v>
      </c>
      <c r="J14" s="115">
        <v>8.3</v>
      </c>
      <c r="K14" s="115">
        <v>9.8</v>
      </c>
      <c r="L14" s="115">
        <v>11.1</v>
      </c>
      <c r="M14" s="115">
        <v>11.7</v>
      </c>
      <c r="N14" s="115">
        <v>10.7</v>
      </c>
      <c r="O14" s="115">
        <v>12.7</v>
      </c>
      <c r="P14" s="115">
        <v>12</v>
      </c>
      <c r="Q14" s="115">
        <v>10.6</v>
      </c>
      <c r="R14" s="115">
        <v>10.6</v>
      </c>
      <c r="S14" s="115">
        <v>9.5</v>
      </c>
      <c r="T14" s="115">
        <v>8.6</v>
      </c>
      <c r="U14" s="115">
        <v>8.4</v>
      </c>
      <c r="V14" s="115">
        <v>8.2</v>
      </c>
      <c r="W14" s="115">
        <v>9</v>
      </c>
      <c r="X14" s="115">
        <v>9.2</v>
      </c>
      <c r="Y14" s="115">
        <v>9</v>
      </c>
      <c r="Z14" s="116">
        <f t="shared" si="0"/>
        <v>9.170833333333333</v>
      </c>
      <c r="AA14" s="117">
        <v>12.7</v>
      </c>
      <c r="AB14" s="118" t="s">
        <v>213</v>
      </c>
      <c r="AC14" s="117">
        <v>7</v>
      </c>
      <c r="AD14" s="118" t="s">
        <v>239</v>
      </c>
    </row>
    <row r="15" spans="1:30" ht="11.25" customHeight="1">
      <c r="A15" s="78">
        <v>13</v>
      </c>
      <c r="B15" s="115">
        <v>8.5</v>
      </c>
      <c r="C15" s="115">
        <v>8.5</v>
      </c>
      <c r="D15" s="115">
        <v>8.4</v>
      </c>
      <c r="E15" s="115">
        <v>8.3</v>
      </c>
      <c r="F15" s="115">
        <v>8.6</v>
      </c>
      <c r="G15" s="115">
        <v>8.5</v>
      </c>
      <c r="H15" s="115">
        <v>8.4</v>
      </c>
      <c r="I15" s="115">
        <v>9.1</v>
      </c>
      <c r="J15" s="115">
        <v>8.9</v>
      </c>
      <c r="K15" s="115">
        <v>8.7</v>
      </c>
      <c r="L15" s="115">
        <v>8.7</v>
      </c>
      <c r="M15" s="115">
        <v>8.8</v>
      </c>
      <c r="N15" s="115">
        <v>8.6</v>
      </c>
      <c r="O15" s="115">
        <v>8.7</v>
      </c>
      <c r="P15" s="115">
        <v>8.5</v>
      </c>
      <c r="Q15" s="115">
        <v>8.1</v>
      </c>
      <c r="R15" s="115">
        <v>7.2</v>
      </c>
      <c r="S15" s="115">
        <v>5.4</v>
      </c>
      <c r="T15" s="115">
        <v>5</v>
      </c>
      <c r="U15" s="115">
        <v>5.3</v>
      </c>
      <c r="V15" s="115">
        <v>5.1</v>
      </c>
      <c r="W15" s="115">
        <v>5.3</v>
      </c>
      <c r="X15" s="115">
        <v>5.9</v>
      </c>
      <c r="Y15" s="115">
        <v>6.1</v>
      </c>
      <c r="Z15" s="116">
        <f t="shared" si="0"/>
        <v>7.608333333333333</v>
      </c>
      <c r="AA15" s="117">
        <v>9.2</v>
      </c>
      <c r="AB15" s="118" t="s">
        <v>214</v>
      </c>
      <c r="AC15" s="117">
        <v>4.8</v>
      </c>
      <c r="AD15" s="118" t="s">
        <v>240</v>
      </c>
    </row>
    <row r="16" spans="1:30" ht="11.25" customHeight="1">
      <c r="A16" s="78">
        <v>14</v>
      </c>
      <c r="B16" s="115">
        <v>6.3</v>
      </c>
      <c r="C16" s="115">
        <v>6.9</v>
      </c>
      <c r="D16" s="115">
        <v>6.7</v>
      </c>
      <c r="E16" s="115">
        <v>7.3</v>
      </c>
      <c r="F16" s="115">
        <v>6.7</v>
      </c>
      <c r="G16" s="115">
        <v>6.7</v>
      </c>
      <c r="H16" s="115">
        <v>8.5</v>
      </c>
      <c r="I16" s="115">
        <v>9.6</v>
      </c>
      <c r="J16" s="115">
        <v>10.6</v>
      </c>
      <c r="K16" s="115">
        <v>11.1</v>
      </c>
      <c r="L16" s="115">
        <v>11.7</v>
      </c>
      <c r="M16" s="115">
        <v>12.6</v>
      </c>
      <c r="N16" s="115">
        <v>13.3</v>
      </c>
      <c r="O16" s="115">
        <v>14</v>
      </c>
      <c r="P16" s="115">
        <v>13.6</v>
      </c>
      <c r="Q16" s="115">
        <v>13.7</v>
      </c>
      <c r="R16" s="115">
        <v>12.9</v>
      </c>
      <c r="S16" s="115">
        <v>11.4</v>
      </c>
      <c r="T16" s="115">
        <v>9.5</v>
      </c>
      <c r="U16" s="115">
        <v>9.9</v>
      </c>
      <c r="V16" s="115">
        <v>8.6</v>
      </c>
      <c r="W16" s="115">
        <v>6.4</v>
      </c>
      <c r="X16" s="115">
        <v>5.2</v>
      </c>
      <c r="Y16" s="115">
        <v>6</v>
      </c>
      <c r="Z16" s="116">
        <f t="shared" si="0"/>
        <v>9.549999999999999</v>
      </c>
      <c r="AA16" s="117">
        <v>14.3</v>
      </c>
      <c r="AB16" s="118" t="s">
        <v>215</v>
      </c>
      <c r="AC16" s="117">
        <v>4.5</v>
      </c>
      <c r="AD16" s="118" t="s">
        <v>241</v>
      </c>
    </row>
    <row r="17" spans="1:30" ht="11.25" customHeight="1">
      <c r="A17" s="78">
        <v>15</v>
      </c>
      <c r="B17" s="115">
        <v>5.8</v>
      </c>
      <c r="C17" s="115">
        <v>4.9</v>
      </c>
      <c r="D17" s="115">
        <v>4.6</v>
      </c>
      <c r="E17" s="115">
        <v>3.9</v>
      </c>
      <c r="F17" s="115">
        <v>4.1</v>
      </c>
      <c r="G17" s="115">
        <v>5</v>
      </c>
      <c r="H17" s="115">
        <v>8.7</v>
      </c>
      <c r="I17" s="115">
        <v>11.3</v>
      </c>
      <c r="J17" s="115">
        <v>12.1</v>
      </c>
      <c r="K17" s="115">
        <v>13.1</v>
      </c>
      <c r="L17" s="115">
        <v>13.3</v>
      </c>
      <c r="M17" s="115">
        <v>14.4</v>
      </c>
      <c r="N17" s="115">
        <v>15</v>
      </c>
      <c r="O17" s="115">
        <v>14.8</v>
      </c>
      <c r="P17" s="115">
        <v>15.5</v>
      </c>
      <c r="Q17" s="115">
        <v>15.4</v>
      </c>
      <c r="R17" s="115">
        <v>16.5</v>
      </c>
      <c r="S17" s="115">
        <v>17.2</v>
      </c>
      <c r="T17" s="115">
        <v>16.5</v>
      </c>
      <c r="U17" s="115">
        <v>15.3</v>
      </c>
      <c r="V17" s="115">
        <v>14.3</v>
      </c>
      <c r="W17" s="115">
        <v>12</v>
      </c>
      <c r="X17" s="115">
        <v>10.9</v>
      </c>
      <c r="Y17" s="115">
        <v>9.7</v>
      </c>
      <c r="Z17" s="116">
        <f t="shared" si="0"/>
        <v>11.429166666666667</v>
      </c>
      <c r="AA17" s="117">
        <v>17.6</v>
      </c>
      <c r="AB17" s="118" t="s">
        <v>216</v>
      </c>
      <c r="AC17" s="117">
        <v>3.7</v>
      </c>
      <c r="AD17" s="118" t="s">
        <v>196</v>
      </c>
    </row>
    <row r="18" spans="1:30" ht="11.25" customHeight="1">
      <c r="A18" s="78">
        <v>16</v>
      </c>
      <c r="B18" s="115">
        <v>9</v>
      </c>
      <c r="C18" s="115">
        <v>9</v>
      </c>
      <c r="D18" s="115">
        <v>8.9</v>
      </c>
      <c r="E18" s="115">
        <v>8.7</v>
      </c>
      <c r="F18" s="115">
        <v>8.6</v>
      </c>
      <c r="G18" s="115">
        <v>8.5</v>
      </c>
      <c r="H18" s="115">
        <v>8.7</v>
      </c>
      <c r="I18" s="115">
        <v>8.7</v>
      </c>
      <c r="J18" s="115">
        <v>8.9</v>
      </c>
      <c r="K18" s="115">
        <v>8.7</v>
      </c>
      <c r="L18" s="115">
        <v>8.9</v>
      </c>
      <c r="M18" s="115">
        <v>10.5</v>
      </c>
      <c r="N18" s="115">
        <v>9.5</v>
      </c>
      <c r="O18" s="115">
        <v>8.8</v>
      </c>
      <c r="P18" s="115">
        <v>8.9</v>
      </c>
      <c r="Q18" s="115">
        <v>8.6</v>
      </c>
      <c r="R18" s="115">
        <v>8.4</v>
      </c>
      <c r="S18" s="115">
        <v>8</v>
      </c>
      <c r="T18" s="115">
        <v>7.9</v>
      </c>
      <c r="U18" s="115">
        <v>7.8</v>
      </c>
      <c r="V18" s="115">
        <v>7.6</v>
      </c>
      <c r="W18" s="115">
        <v>7.5</v>
      </c>
      <c r="X18" s="115">
        <v>7.5</v>
      </c>
      <c r="Y18" s="115">
        <v>7</v>
      </c>
      <c r="Z18" s="116">
        <f t="shared" si="0"/>
        <v>8.525</v>
      </c>
      <c r="AA18" s="117">
        <v>10.6</v>
      </c>
      <c r="AB18" s="118" t="s">
        <v>217</v>
      </c>
      <c r="AC18" s="117">
        <v>7</v>
      </c>
      <c r="AD18" s="118" t="s">
        <v>98</v>
      </c>
    </row>
    <row r="19" spans="1:30" ht="11.25" customHeight="1">
      <c r="A19" s="78">
        <v>17</v>
      </c>
      <c r="B19" s="115">
        <v>6.7</v>
      </c>
      <c r="C19" s="115">
        <v>6.5</v>
      </c>
      <c r="D19" s="115">
        <v>6.3</v>
      </c>
      <c r="E19" s="115">
        <v>6.3</v>
      </c>
      <c r="F19" s="115">
        <v>6.2</v>
      </c>
      <c r="G19" s="115">
        <v>6.8</v>
      </c>
      <c r="H19" s="115">
        <v>8.1</v>
      </c>
      <c r="I19" s="115">
        <v>9.5</v>
      </c>
      <c r="J19" s="115">
        <v>10.7</v>
      </c>
      <c r="K19" s="115">
        <v>11.1</v>
      </c>
      <c r="L19" s="115">
        <v>11.8</v>
      </c>
      <c r="M19" s="115">
        <v>11.9</v>
      </c>
      <c r="N19" s="115">
        <v>11.9</v>
      </c>
      <c r="O19" s="115">
        <v>12.3</v>
      </c>
      <c r="P19" s="115">
        <v>12.3</v>
      </c>
      <c r="Q19" s="115">
        <v>11.7</v>
      </c>
      <c r="R19" s="115">
        <v>11.4</v>
      </c>
      <c r="S19" s="115">
        <v>11</v>
      </c>
      <c r="T19" s="115">
        <v>10.6</v>
      </c>
      <c r="U19" s="115">
        <v>10.3</v>
      </c>
      <c r="V19" s="115">
        <v>10.4</v>
      </c>
      <c r="W19" s="115">
        <v>10.8</v>
      </c>
      <c r="X19" s="115">
        <v>10.6</v>
      </c>
      <c r="Y19" s="115">
        <v>10.4</v>
      </c>
      <c r="Z19" s="116">
        <f t="shared" si="0"/>
        <v>9.816666666666668</v>
      </c>
      <c r="AA19" s="117">
        <v>12.7</v>
      </c>
      <c r="AB19" s="118" t="s">
        <v>120</v>
      </c>
      <c r="AC19" s="117">
        <v>6.2</v>
      </c>
      <c r="AD19" s="118" t="s">
        <v>242</v>
      </c>
    </row>
    <row r="20" spans="1:30" ht="11.25" customHeight="1">
      <c r="A20" s="78">
        <v>18</v>
      </c>
      <c r="B20" s="115">
        <v>10.6</v>
      </c>
      <c r="C20" s="115">
        <v>10.5</v>
      </c>
      <c r="D20" s="115">
        <v>10.4</v>
      </c>
      <c r="E20" s="115">
        <v>10.5</v>
      </c>
      <c r="F20" s="115">
        <v>11</v>
      </c>
      <c r="G20" s="115">
        <v>12.2</v>
      </c>
      <c r="H20" s="115">
        <v>11.7</v>
      </c>
      <c r="I20" s="115">
        <v>11.6</v>
      </c>
      <c r="J20" s="115">
        <v>11.8</v>
      </c>
      <c r="K20" s="115">
        <v>12</v>
      </c>
      <c r="L20" s="115">
        <v>12.2</v>
      </c>
      <c r="M20" s="115">
        <v>12.3</v>
      </c>
      <c r="N20" s="115">
        <v>12.4</v>
      </c>
      <c r="O20" s="115">
        <v>12.3</v>
      </c>
      <c r="P20" s="115">
        <v>12.5</v>
      </c>
      <c r="Q20" s="115">
        <v>13.8</v>
      </c>
      <c r="R20" s="115">
        <v>13.2</v>
      </c>
      <c r="S20" s="115">
        <v>12.6</v>
      </c>
      <c r="T20" s="115">
        <v>11.7</v>
      </c>
      <c r="U20" s="115">
        <v>10.6</v>
      </c>
      <c r="V20" s="115">
        <v>11</v>
      </c>
      <c r="W20" s="115">
        <v>11.7</v>
      </c>
      <c r="X20" s="115">
        <v>12</v>
      </c>
      <c r="Y20" s="115">
        <v>11.6</v>
      </c>
      <c r="Z20" s="116">
        <f t="shared" si="0"/>
        <v>11.758333333333335</v>
      </c>
      <c r="AA20" s="117">
        <v>14.1</v>
      </c>
      <c r="AB20" s="118" t="s">
        <v>218</v>
      </c>
      <c r="AC20" s="117">
        <v>10.3</v>
      </c>
      <c r="AD20" s="118" t="s">
        <v>243</v>
      </c>
    </row>
    <row r="21" spans="1:30" ht="11.25" customHeight="1">
      <c r="A21" s="78">
        <v>19</v>
      </c>
      <c r="B21" s="115">
        <v>11.6</v>
      </c>
      <c r="C21" s="115">
        <v>11.9</v>
      </c>
      <c r="D21" s="115">
        <v>10.6</v>
      </c>
      <c r="E21" s="115">
        <v>9</v>
      </c>
      <c r="F21" s="115">
        <v>11.2</v>
      </c>
      <c r="G21" s="115">
        <v>11.9</v>
      </c>
      <c r="H21" s="115">
        <v>12.7</v>
      </c>
      <c r="I21" s="115">
        <v>14.1</v>
      </c>
      <c r="J21" s="115">
        <v>15.4</v>
      </c>
      <c r="K21" s="115">
        <v>16.8</v>
      </c>
      <c r="L21" s="115">
        <v>15.6</v>
      </c>
      <c r="M21" s="115">
        <v>15.4</v>
      </c>
      <c r="N21" s="115">
        <v>15.4</v>
      </c>
      <c r="O21" s="115">
        <v>15.8</v>
      </c>
      <c r="P21" s="115">
        <v>16</v>
      </c>
      <c r="Q21" s="115">
        <v>15.7</v>
      </c>
      <c r="R21" s="115">
        <v>13.3</v>
      </c>
      <c r="S21" s="115">
        <v>11.2</v>
      </c>
      <c r="T21" s="115">
        <v>10.3</v>
      </c>
      <c r="U21" s="115">
        <v>9.9</v>
      </c>
      <c r="V21" s="115">
        <v>9.6</v>
      </c>
      <c r="W21" s="115">
        <v>9.4</v>
      </c>
      <c r="X21" s="115">
        <v>9.2</v>
      </c>
      <c r="Y21" s="115">
        <v>9.2</v>
      </c>
      <c r="Z21" s="116">
        <f t="shared" si="0"/>
        <v>12.549999999999999</v>
      </c>
      <c r="AA21" s="117">
        <v>17.6</v>
      </c>
      <c r="AB21" s="118" t="s">
        <v>219</v>
      </c>
      <c r="AC21" s="117">
        <v>9</v>
      </c>
      <c r="AD21" s="118" t="s">
        <v>244</v>
      </c>
    </row>
    <row r="22" spans="1:30" ht="11.25" customHeight="1">
      <c r="A22" s="128">
        <v>20</v>
      </c>
      <c r="B22" s="129">
        <v>9</v>
      </c>
      <c r="C22" s="129">
        <v>8.9</v>
      </c>
      <c r="D22" s="129">
        <v>8.6</v>
      </c>
      <c r="E22" s="129">
        <v>8.7</v>
      </c>
      <c r="F22" s="129">
        <v>8.6</v>
      </c>
      <c r="G22" s="129">
        <v>8.5</v>
      </c>
      <c r="H22" s="129">
        <v>8</v>
      </c>
      <c r="I22" s="129">
        <v>8.2</v>
      </c>
      <c r="J22" s="129">
        <v>8.7</v>
      </c>
      <c r="K22" s="129">
        <v>9</v>
      </c>
      <c r="L22" s="129">
        <v>10.6</v>
      </c>
      <c r="M22" s="129">
        <v>10.8</v>
      </c>
      <c r="N22" s="129">
        <v>11.3</v>
      </c>
      <c r="O22" s="129">
        <v>11.7</v>
      </c>
      <c r="P22" s="129">
        <v>10.9</v>
      </c>
      <c r="Q22" s="129">
        <v>11.2</v>
      </c>
      <c r="R22" s="129">
        <v>10.8</v>
      </c>
      <c r="S22" s="129">
        <v>11.8</v>
      </c>
      <c r="T22" s="129">
        <v>12</v>
      </c>
      <c r="U22" s="129">
        <v>12.4</v>
      </c>
      <c r="V22" s="129">
        <v>12.6</v>
      </c>
      <c r="W22" s="129">
        <v>12.7</v>
      </c>
      <c r="X22" s="129"/>
      <c r="Y22" s="129"/>
      <c r="Z22" s="130">
        <f t="shared" si="0"/>
        <v>10.227272727272727</v>
      </c>
      <c r="AA22" s="131">
        <v>12.7</v>
      </c>
      <c r="AB22" s="132" t="s">
        <v>220</v>
      </c>
      <c r="AC22" s="131">
        <v>8</v>
      </c>
      <c r="AD22" s="132" t="s">
        <v>245</v>
      </c>
    </row>
    <row r="23" spans="1:30" ht="11.25" customHeight="1">
      <c r="A23" s="78">
        <v>21</v>
      </c>
      <c r="B23" s="115"/>
      <c r="C23" s="115"/>
      <c r="D23" s="115">
        <v>9.5</v>
      </c>
      <c r="E23" s="115">
        <v>9.1</v>
      </c>
      <c r="F23" s="115">
        <v>8.6</v>
      </c>
      <c r="G23" s="115">
        <v>9.6</v>
      </c>
      <c r="H23" s="115">
        <v>11.5</v>
      </c>
      <c r="I23" s="115">
        <v>14</v>
      </c>
      <c r="J23" s="115">
        <v>13.8</v>
      </c>
      <c r="K23" s="115">
        <v>16.2</v>
      </c>
      <c r="L23" s="115">
        <v>16.9</v>
      </c>
      <c r="M23" s="115">
        <v>16.4</v>
      </c>
      <c r="N23" s="115">
        <v>17.8</v>
      </c>
      <c r="O23" s="115">
        <v>16.9</v>
      </c>
      <c r="P23" s="115">
        <v>16.7</v>
      </c>
      <c r="Q23" s="115">
        <v>16.8</v>
      </c>
      <c r="R23" s="115">
        <v>16.4</v>
      </c>
      <c r="S23" s="115">
        <v>15.8</v>
      </c>
      <c r="T23" s="115">
        <v>14.9</v>
      </c>
      <c r="U23" s="115">
        <v>14.5</v>
      </c>
      <c r="V23" s="115">
        <v>14.1</v>
      </c>
      <c r="W23" s="115">
        <v>12.2</v>
      </c>
      <c r="X23" s="115">
        <v>11</v>
      </c>
      <c r="Y23" s="115">
        <v>10.5</v>
      </c>
      <c r="Z23" s="116">
        <f t="shared" si="0"/>
        <v>13.781818181818183</v>
      </c>
      <c r="AA23" s="117">
        <v>18.1</v>
      </c>
      <c r="AB23" s="118" t="s">
        <v>221</v>
      </c>
      <c r="AC23" s="117">
        <v>8.4</v>
      </c>
      <c r="AD23" s="118" t="s">
        <v>246</v>
      </c>
    </row>
    <row r="24" spans="1:30" ht="11.25" customHeight="1">
      <c r="A24" s="78">
        <v>22</v>
      </c>
      <c r="B24" s="115">
        <v>10.4</v>
      </c>
      <c r="C24" s="115">
        <v>10.2</v>
      </c>
      <c r="D24" s="115">
        <v>10.1</v>
      </c>
      <c r="E24" s="115">
        <v>10.3</v>
      </c>
      <c r="F24" s="115">
        <v>10.4</v>
      </c>
      <c r="G24" s="115">
        <v>10.6</v>
      </c>
      <c r="H24" s="115">
        <v>11.5</v>
      </c>
      <c r="I24" s="115">
        <v>12.4</v>
      </c>
      <c r="J24" s="115">
        <v>12.6</v>
      </c>
      <c r="K24" s="115">
        <v>14.5</v>
      </c>
      <c r="L24" s="115">
        <v>15</v>
      </c>
      <c r="M24" s="115">
        <v>13.2</v>
      </c>
      <c r="N24" s="115">
        <v>14.7</v>
      </c>
      <c r="O24" s="115">
        <v>13.2</v>
      </c>
      <c r="P24" s="115">
        <v>12.1</v>
      </c>
      <c r="Q24" s="115">
        <v>11.8</v>
      </c>
      <c r="R24" s="115">
        <v>10.8</v>
      </c>
      <c r="S24" s="115">
        <v>10.2</v>
      </c>
      <c r="T24" s="115">
        <v>9.7</v>
      </c>
      <c r="U24" s="115">
        <v>8.4</v>
      </c>
      <c r="V24" s="115">
        <v>7</v>
      </c>
      <c r="W24" s="115">
        <v>6.6</v>
      </c>
      <c r="X24" s="115">
        <v>6.3</v>
      </c>
      <c r="Y24" s="115">
        <v>6.8</v>
      </c>
      <c r="Z24" s="116">
        <f t="shared" si="0"/>
        <v>10.783333333333331</v>
      </c>
      <c r="AA24" s="117">
        <v>15.3</v>
      </c>
      <c r="AB24" s="118" t="s">
        <v>222</v>
      </c>
      <c r="AC24" s="117">
        <v>6.2</v>
      </c>
      <c r="AD24" s="118" t="s">
        <v>247</v>
      </c>
    </row>
    <row r="25" spans="1:30" ht="11.25" customHeight="1">
      <c r="A25" s="78">
        <v>23</v>
      </c>
      <c r="B25" s="115">
        <v>7.4</v>
      </c>
      <c r="C25" s="115">
        <v>7.4</v>
      </c>
      <c r="D25" s="115">
        <v>6.9</v>
      </c>
      <c r="E25" s="115">
        <v>6.2</v>
      </c>
      <c r="F25" s="115">
        <v>5.2</v>
      </c>
      <c r="G25" s="115">
        <v>7</v>
      </c>
      <c r="H25" s="115">
        <v>9.7</v>
      </c>
      <c r="I25" s="115">
        <v>10.5</v>
      </c>
      <c r="J25" s="115">
        <v>11.3</v>
      </c>
      <c r="K25" s="115">
        <v>12.5</v>
      </c>
      <c r="L25" s="115">
        <v>13.6</v>
      </c>
      <c r="M25" s="115">
        <v>14.2</v>
      </c>
      <c r="N25" s="115">
        <v>12.3</v>
      </c>
      <c r="O25" s="115">
        <v>13.9</v>
      </c>
      <c r="P25" s="115">
        <v>12.8</v>
      </c>
      <c r="Q25" s="115">
        <v>13.1</v>
      </c>
      <c r="R25" s="115">
        <v>12.8</v>
      </c>
      <c r="S25" s="115">
        <v>12.5</v>
      </c>
      <c r="T25" s="115">
        <v>10.6</v>
      </c>
      <c r="U25" s="115">
        <v>9.4</v>
      </c>
      <c r="V25" s="115">
        <v>9.1</v>
      </c>
      <c r="W25" s="115">
        <v>9</v>
      </c>
      <c r="X25" s="115">
        <v>8.1</v>
      </c>
      <c r="Y25" s="115">
        <v>7.4</v>
      </c>
      <c r="Z25" s="116">
        <f t="shared" si="0"/>
        <v>10.120833333333334</v>
      </c>
      <c r="AA25" s="117">
        <v>14.9</v>
      </c>
      <c r="AB25" s="118" t="s">
        <v>223</v>
      </c>
      <c r="AC25" s="117">
        <v>5.1</v>
      </c>
      <c r="AD25" s="118" t="s">
        <v>183</v>
      </c>
    </row>
    <row r="26" spans="1:30" ht="11.25" customHeight="1">
      <c r="A26" s="78">
        <v>24</v>
      </c>
      <c r="B26" s="115">
        <v>8.8</v>
      </c>
      <c r="C26" s="115">
        <v>8.6</v>
      </c>
      <c r="D26" s="115">
        <v>8.4</v>
      </c>
      <c r="E26" s="115">
        <v>8.5</v>
      </c>
      <c r="F26" s="115">
        <v>8.4</v>
      </c>
      <c r="G26" s="115">
        <v>8.4</v>
      </c>
      <c r="H26" s="115">
        <v>10.3</v>
      </c>
      <c r="I26" s="115">
        <v>10.9</v>
      </c>
      <c r="J26" s="115">
        <v>11.2</v>
      </c>
      <c r="K26" s="115">
        <v>11.2</v>
      </c>
      <c r="L26" s="115">
        <v>11.9</v>
      </c>
      <c r="M26" s="115">
        <v>12.9</v>
      </c>
      <c r="N26" s="115">
        <v>12.3</v>
      </c>
      <c r="O26" s="115">
        <v>13.3</v>
      </c>
      <c r="P26" s="115">
        <v>13.7</v>
      </c>
      <c r="Q26" s="115">
        <v>12.7</v>
      </c>
      <c r="R26" s="115">
        <v>11.3</v>
      </c>
      <c r="S26" s="115">
        <v>9.6</v>
      </c>
      <c r="T26" s="115">
        <v>7.6</v>
      </c>
      <c r="U26" s="115">
        <v>7.2</v>
      </c>
      <c r="V26" s="115">
        <v>7</v>
      </c>
      <c r="W26" s="115">
        <v>6.6</v>
      </c>
      <c r="X26" s="115">
        <v>6.4</v>
      </c>
      <c r="Y26" s="115">
        <v>6.4</v>
      </c>
      <c r="Z26" s="116">
        <f t="shared" si="0"/>
        <v>9.733333333333333</v>
      </c>
      <c r="AA26" s="117">
        <v>14.2</v>
      </c>
      <c r="AB26" s="118" t="s">
        <v>224</v>
      </c>
      <c r="AC26" s="117">
        <v>6.2</v>
      </c>
      <c r="AD26" s="118" t="s">
        <v>248</v>
      </c>
    </row>
    <row r="27" spans="1:30" ht="11.25" customHeight="1">
      <c r="A27" s="78">
        <v>25</v>
      </c>
      <c r="B27" s="115">
        <v>6</v>
      </c>
      <c r="C27" s="115">
        <v>5.3</v>
      </c>
      <c r="D27" s="115">
        <v>4.6</v>
      </c>
      <c r="E27" s="115">
        <v>4.9</v>
      </c>
      <c r="F27" s="115">
        <v>4.9</v>
      </c>
      <c r="G27" s="115">
        <v>6.6</v>
      </c>
      <c r="H27" s="115">
        <v>8.7</v>
      </c>
      <c r="I27" s="115">
        <v>10.2</v>
      </c>
      <c r="J27" s="115">
        <v>12.8</v>
      </c>
      <c r="K27" s="115">
        <v>13.4</v>
      </c>
      <c r="L27" s="115">
        <v>13.5</v>
      </c>
      <c r="M27" s="115">
        <v>14.8</v>
      </c>
      <c r="N27" s="115">
        <v>15</v>
      </c>
      <c r="O27" s="115">
        <v>14.5</v>
      </c>
      <c r="P27" s="115">
        <v>15.6</v>
      </c>
      <c r="Q27" s="115">
        <v>14.8</v>
      </c>
      <c r="R27" s="115">
        <v>14.4</v>
      </c>
      <c r="S27" s="115">
        <v>13.7</v>
      </c>
      <c r="T27" s="115">
        <v>13.4</v>
      </c>
      <c r="U27" s="115">
        <v>12.9</v>
      </c>
      <c r="V27" s="115">
        <v>12.5</v>
      </c>
      <c r="W27" s="115">
        <v>12.5</v>
      </c>
      <c r="X27" s="115">
        <v>12.1</v>
      </c>
      <c r="Y27" s="115">
        <v>12.1</v>
      </c>
      <c r="Z27" s="116">
        <f t="shared" si="0"/>
        <v>11.216666666666669</v>
      </c>
      <c r="AA27" s="117">
        <v>15.7</v>
      </c>
      <c r="AB27" s="118" t="s">
        <v>225</v>
      </c>
      <c r="AC27" s="117">
        <v>4.4</v>
      </c>
      <c r="AD27" s="118" t="s">
        <v>249</v>
      </c>
    </row>
    <row r="28" spans="1:30" ht="11.25" customHeight="1">
      <c r="A28" s="78">
        <v>26</v>
      </c>
      <c r="B28" s="115">
        <v>11.1</v>
      </c>
      <c r="C28" s="115">
        <v>8.9</v>
      </c>
      <c r="D28" s="115">
        <v>8.5</v>
      </c>
      <c r="E28" s="115">
        <v>7.7</v>
      </c>
      <c r="F28" s="115">
        <v>7.3</v>
      </c>
      <c r="G28" s="115">
        <v>10.1</v>
      </c>
      <c r="H28" s="115">
        <v>15.3</v>
      </c>
      <c r="I28" s="115">
        <v>16.3</v>
      </c>
      <c r="J28" s="115">
        <v>19.2</v>
      </c>
      <c r="K28" s="115">
        <v>20.5</v>
      </c>
      <c r="L28" s="115">
        <v>22.1</v>
      </c>
      <c r="M28" s="115">
        <v>23</v>
      </c>
      <c r="N28" s="115">
        <v>22.8</v>
      </c>
      <c r="O28" s="115">
        <v>21.7</v>
      </c>
      <c r="P28" s="115">
        <v>22.3</v>
      </c>
      <c r="Q28" s="115">
        <v>21.8</v>
      </c>
      <c r="R28" s="115">
        <v>18.9</v>
      </c>
      <c r="S28" s="115">
        <v>14.7</v>
      </c>
      <c r="T28" s="115">
        <v>14</v>
      </c>
      <c r="U28" s="115">
        <v>15.1</v>
      </c>
      <c r="V28" s="115">
        <v>14.2</v>
      </c>
      <c r="W28" s="115">
        <v>13.4</v>
      </c>
      <c r="X28" s="115">
        <v>13.3</v>
      </c>
      <c r="Y28" s="115">
        <v>11.3</v>
      </c>
      <c r="Z28" s="116">
        <f t="shared" si="0"/>
        <v>15.5625</v>
      </c>
      <c r="AA28" s="117">
        <v>24.1</v>
      </c>
      <c r="AB28" s="118" t="s">
        <v>226</v>
      </c>
      <c r="AC28" s="117">
        <v>7.2</v>
      </c>
      <c r="AD28" s="118" t="s">
        <v>250</v>
      </c>
    </row>
    <row r="29" spans="1:30" ht="11.25" customHeight="1">
      <c r="A29" s="78">
        <v>27</v>
      </c>
      <c r="B29" s="115">
        <v>11.5</v>
      </c>
      <c r="C29" s="115">
        <v>10.9</v>
      </c>
      <c r="D29" s="115">
        <v>10.1</v>
      </c>
      <c r="E29" s="115">
        <v>9.4</v>
      </c>
      <c r="F29" s="115">
        <v>9.1</v>
      </c>
      <c r="G29" s="115">
        <v>9.8</v>
      </c>
      <c r="H29" s="115">
        <v>11.4</v>
      </c>
      <c r="I29" s="115">
        <v>11.7</v>
      </c>
      <c r="J29" s="115">
        <v>12.5</v>
      </c>
      <c r="K29" s="115">
        <v>12.9</v>
      </c>
      <c r="L29" s="115">
        <v>13.4</v>
      </c>
      <c r="M29" s="115">
        <v>14.1</v>
      </c>
      <c r="N29" s="115">
        <v>11.7</v>
      </c>
      <c r="O29" s="115">
        <v>10.9</v>
      </c>
      <c r="P29" s="115">
        <v>10.6</v>
      </c>
      <c r="Q29" s="115">
        <v>11.4</v>
      </c>
      <c r="R29" s="115">
        <v>12.3</v>
      </c>
      <c r="S29" s="115">
        <v>11.3</v>
      </c>
      <c r="T29" s="115">
        <v>10.7</v>
      </c>
      <c r="U29" s="115">
        <v>10.5</v>
      </c>
      <c r="V29" s="115">
        <v>10.8</v>
      </c>
      <c r="W29" s="115">
        <v>10.4</v>
      </c>
      <c r="X29" s="115">
        <v>10.4</v>
      </c>
      <c r="Y29" s="115">
        <v>9.7</v>
      </c>
      <c r="Z29" s="116">
        <f t="shared" si="0"/>
        <v>11.145833333333334</v>
      </c>
      <c r="AA29" s="117">
        <v>14.3</v>
      </c>
      <c r="AB29" s="118" t="s">
        <v>121</v>
      </c>
      <c r="AC29" s="117">
        <v>9.1</v>
      </c>
      <c r="AD29" s="118" t="s">
        <v>251</v>
      </c>
    </row>
    <row r="30" spans="1:30" ht="11.25" customHeight="1">
      <c r="A30" s="78">
        <v>28</v>
      </c>
      <c r="B30" s="115">
        <v>9.6</v>
      </c>
      <c r="C30" s="115">
        <v>8.2</v>
      </c>
      <c r="D30" s="115">
        <v>7.3</v>
      </c>
      <c r="E30" s="115">
        <v>5.8</v>
      </c>
      <c r="F30" s="115">
        <v>6.1</v>
      </c>
      <c r="G30" s="115">
        <v>8.1</v>
      </c>
      <c r="H30" s="115">
        <v>10.7</v>
      </c>
      <c r="I30" s="115">
        <v>11.5</v>
      </c>
      <c r="J30" s="115">
        <v>12.8</v>
      </c>
      <c r="K30" s="115">
        <v>13.4</v>
      </c>
      <c r="L30" s="115">
        <v>14.1</v>
      </c>
      <c r="M30" s="115">
        <v>14.1</v>
      </c>
      <c r="N30" s="115">
        <v>12.6</v>
      </c>
      <c r="O30" s="115">
        <v>11.4</v>
      </c>
      <c r="P30" s="115">
        <v>13.3</v>
      </c>
      <c r="Q30" s="115">
        <v>14</v>
      </c>
      <c r="R30" s="115">
        <v>13.3</v>
      </c>
      <c r="S30" s="115">
        <v>12.5</v>
      </c>
      <c r="T30" s="115">
        <v>10.8</v>
      </c>
      <c r="U30" s="115">
        <v>10.3</v>
      </c>
      <c r="V30" s="115">
        <v>10.5</v>
      </c>
      <c r="W30" s="115">
        <v>10.5</v>
      </c>
      <c r="X30" s="115">
        <v>10</v>
      </c>
      <c r="Y30" s="115">
        <v>9.8</v>
      </c>
      <c r="Z30" s="116">
        <f t="shared" si="0"/>
        <v>10.862500000000002</v>
      </c>
      <c r="AA30" s="117">
        <v>15.1</v>
      </c>
      <c r="AB30" s="118" t="s">
        <v>227</v>
      </c>
      <c r="AC30" s="117">
        <v>5.8</v>
      </c>
      <c r="AD30" s="118" t="s">
        <v>252</v>
      </c>
    </row>
    <row r="31" spans="1:30" ht="11.25" customHeight="1">
      <c r="A31" s="78">
        <v>29</v>
      </c>
      <c r="B31" s="115">
        <v>9.1</v>
      </c>
      <c r="C31" s="115">
        <v>8.7</v>
      </c>
      <c r="D31" s="115">
        <v>7.6</v>
      </c>
      <c r="E31" s="115">
        <v>6.9</v>
      </c>
      <c r="F31" s="115">
        <v>6.9</v>
      </c>
      <c r="G31" s="115">
        <v>9.3</v>
      </c>
      <c r="H31" s="115">
        <v>13.2</v>
      </c>
      <c r="I31" s="115">
        <v>14.6</v>
      </c>
      <c r="J31" s="115">
        <v>16.5</v>
      </c>
      <c r="K31" s="115">
        <v>17.4</v>
      </c>
      <c r="L31" s="115">
        <v>17.3</v>
      </c>
      <c r="M31" s="115">
        <v>16.6</v>
      </c>
      <c r="N31" s="115">
        <v>17.1</v>
      </c>
      <c r="O31" s="115">
        <v>18.3</v>
      </c>
      <c r="P31" s="115">
        <v>17.2</v>
      </c>
      <c r="Q31" s="115">
        <v>18.1</v>
      </c>
      <c r="R31" s="115">
        <v>18.1</v>
      </c>
      <c r="S31" s="115">
        <v>17.3</v>
      </c>
      <c r="T31" s="115">
        <v>15.3</v>
      </c>
      <c r="U31" s="115">
        <v>15.1</v>
      </c>
      <c r="V31" s="115">
        <v>14.1</v>
      </c>
      <c r="W31" s="115">
        <v>13.2</v>
      </c>
      <c r="X31" s="115">
        <v>12.1</v>
      </c>
      <c r="Y31" s="115">
        <v>12.8</v>
      </c>
      <c r="Z31" s="116">
        <f t="shared" si="0"/>
        <v>13.866666666666669</v>
      </c>
      <c r="AA31" s="117">
        <v>18.6</v>
      </c>
      <c r="AB31" s="118" t="s">
        <v>228</v>
      </c>
      <c r="AC31" s="117">
        <v>6.7</v>
      </c>
      <c r="AD31" s="118" t="s">
        <v>253</v>
      </c>
    </row>
    <row r="32" spans="1:30" ht="11.25" customHeight="1">
      <c r="A32" s="78">
        <v>30</v>
      </c>
      <c r="B32" s="115">
        <v>11.6</v>
      </c>
      <c r="C32" s="115">
        <v>11.7</v>
      </c>
      <c r="D32" s="115">
        <v>11.1</v>
      </c>
      <c r="E32" s="115">
        <v>10.6</v>
      </c>
      <c r="F32" s="115">
        <v>10</v>
      </c>
      <c r="G32" s="115">
        <v>11.5</v>
      </c>
      <c r="H32" s="115">
        <v>13.8</v>
      </c>
      <c r="I32" s="115">
        <v>15.7</v>
      </c>
      <c r="J32" s="115">
        <v>17.2</v>
      </c>
      <c r="K32" s="115">
        <v>18.7</v>
      </c>
      <c r="L32" s="115">
        <v>19.5</v>
      </c>
      <c r="M32" s="115">
        <v>20.3</v>
      </c>
      <c r="N32" s="115">
        <v>19.9</v>
      </c>
      <c r="O32" s="115">
        <v>19.3</v>
      </c>
      <c r="P32" s="115">
        <v>19</v>
      </c>
      <c r="Q32" s="115">
        <v>17.9</v>
      </c>
      <c r="R32" s="115">
        <v>17.4</v>
      </c>
      <c r="S32" s="115">
        <v>17.5</v>
      </c>
      <c r="T32" s="115">
        <v>15.9</v>
      </c>
      <c r="U32" s="115">
        <v>15.5</v>
      </c>
      <c r="V32" s="115">
        <v>14.9</v>
      </c>
      <c r="W32" s="115">
        <v>14.2</v>
      </c>
      <c r="X32" s="115">
        <v>14.2</v>
      </c>
      <c r="Y32" s="115">
        <v>14.1</v>
      </c>
      <c r="Z32" s="116">
        <f t="shared" si="0"/>
        <v>15.479166666666666</v>
      </c>
      <c r="AA32" s="117">
        <v>21</v>
      </c>
      <c r="AB32" s="118" t="s">
        <v>229</v>
      </c>
      <c r="AC32" s="117">
        <v>9.8</v>
      </c>
      <c r="AD32" s="118" t="s">
        <v>254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8.620689655172415</v>
      </c>
      <c r="C34" s="120">
        <f t="shared" si="1"/>
        <v>8.365517241379312</v>
      </c>
      <c r="D34" s="120">
        <f t="shared" si="1"/>
        <v>8.036666666666667</v>
      </c>
      <c r="E34" s="120">
        <f t="shared" si="1"/>
        <v>7.763333333333334</v>
      </c>
      <c r="F34" s="120">
        <f t="shared" si="1"/>
        <v>7.6033333333333335</v>
      </c>
      <c r="G34" s="120">
        <f t="shared" si="1"/>
        <v>8.316666666666666</v>
      </c>
      <c r="H34" s="120">
        <f t="shared" si="1"/>
        <v>10.156666666666665</v>
      </c>
      <c r="I34" s="120">
        <f t="shared" si="1"/>
        <v>11.433333333333334</v>
      </c>
      <c r="J34" s="120">
        <f t="shared" si="1"/>
        <v>12.423333333333336</v>
      </c>
      <c r="K34" s="120">
        <f t="shared" si="1"/>
        <v>13.12068965517241</v>
      </c>
      <c r="L34" s="120">
        <f t="shared" si="1"/>
        <v>13.636666666666667</v>
      </c>
      <c r="M34" s="120">
        <f t="shared" si="1"/>
        <v>13.876666666666669</v>
      </c>
      <c r="N34" s="120">
        <f t="shared" si="1"/>
        <v>13.753333333333336</v>
      </c>
      <c r="O34" s="120">
        <f t="shared" si="1"/>
        <v>13.89310344827586</v>
      </c>
      <c r="P34" s="120">
        <f t="shared" si="1"/>
        <v>13.57586206896552</v>
      </c>
      <c r="Q34" s="120">
        <f t="shared" si="1"/>
        <v>13.489999999999998</v>
      </c>
      <c r="R34" s="120">
        <f t="shared" si="1"/>
        <v>12.926666666666668</v>
      </c>
      <c r="S34" s="120">
        <f t="shared" si="1"/>
        <v>11.916666666666666</v>
      </c>
      <c r="T34" s="120">
        <f t="shared" si="1"/>
        <v>10.963333333333333</v>
      </c>
      <c r="U34" s="120">
        <f t="shared" si="1"/>
        <v>10.526666666666669</v>
      </c>
      <c r="V34" s="120">
        <f t="shared" si="1"/>
        <v>10.153333333333332</v>
      </c>
      <c r="W34" s="120">
        <f t="shared" si="1"/>
        <v>9.626666666666665</v>
      </c>
      <c r="X34" s="120">
        <f t="shared" si="1"/>
        <v>9.137931034482758</v>
      </c>
      <c r="Y34" s="120">
        <f t="shared" si="1"/>
        <v>9.072413793103449</v>
      </c>
      <c r="Z34" s="120">
        <f>AVERAGE(B3:Y33)</f>
        <v>10.933941093969143</v>
      </c>
      <c r="AA34" s="121">
        <f>AVERAGE(AA3:AA33)</f>
        <v>15.48</v>
      </c>
      <c r="AB34" s="122"/>
      <c r="AC34" s="121">
        <f>AVERAGE(AC3:AC33)</f>
        <v>6.216666666666667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24.1</v>
      </c>
      <c r="C46" s="105">
        <f>MATCH(B46,AA3:AA33,0)</f>
        <v>26</v>
      </c>
      <c r="D46" s="106" t="str">
        <f>INDEX(AB3:AB33,C46,1)</f>
        <v>12:55</v>
      </c>
      <c r="E46" s="119"/>
      <c r="F46" s="103"/>
      <c r="G46" s="104">
        <f>MIN(AC3:AC33)</f>
        <v>2.7</v>
      </c>
      <c r="H46" s="105">
        <f>MATCH(G46,AC3:AC33,0)</f>
        <v>11</v>
      </c>
      <c r="I46" s="106" t="str">
        <f>INDEX(AD3:AD33,H46,1)</f>
        <v>05:29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15.5</v>
      </c>
      <c r="C3" s="115">
        <v>13.1</v>
      </c>
      <c r="D3" s="115">
        <v>12.7</v>
      </c>
      <c r="E3" s="115">
        <v>12.2</v>
      </c>
      <c r="F3" s="115">
        <v>12.1</v>
      </c>
      <c r="G3" s="115">
        <v>14.4</v>
      </c>
      <c r="H3" s="115">
        <v>15.4</v>
      </c>
      <c r="I3" s="115">
        <v>18.1</v>
      </c>
      <c r="J3" s="115">
        <v>18.2</v>
      </c>
      <c r="K3" s="115">
        <v>20.3</v>
      </c>
      <c r="L3" s="115">
        <v>21.5</v>
      </c>
      <c r="M3" s="115">
        <v>21.8</v>
      </c>
      <c r="N3" s="115">
        <v>21.9</v>
      </c>
      <c r="O3" s="115">
        <v>21.3</v>
      </c>
      <c r="P3" s="115">
        <v>22.3</v>
      </c>
      <c r="Q3" s="115">
        <v>21.1</v>
      </c>
      <c r="R3" s="115">
        <v>21.9</v>
      </c>
      <c r="S3" s="115">
        <v>20.2</v>
      </c>
      <c r="T3" s="115">
        <v>18.4</v>
      </c>
      <c r="U3" s="115">
        <v>17.3</v>
      </c>
      <c r="V3" s="115">
        <v>17.6</v>
      </c>
      <c r="W3" s="115">
        <v>16.3</v>
      </c>
      <c r="X3" s="115">
        <v>16.3</v>
      </c>
      <c r="Y3" s="115">
        <v>15.5</v>
      </c>
      <c r="Z3" s="116">
        <f aca="true" t="shared" si="0" ref="Z3:Z33">AVERAGE(B3:Y3)</f>
        <v>17.725</v>
      </c>
      <c r="AA3" s="117">
        <v>22.8</v>
      </c>
      <c r="AB3" s="118" t="s">
        <v>255</v>
      </c>
      <c r="AC3" s="117">
        <v>12</v>
      </c>
      <c r="AD3" s="118" t="s">
        <v>286</v>
      </c>
    </row>
    <row r="4" spans="1:30" ht="11.25" customHeight="1">
      <c r="A4" s="78">
        <v>2</v>
      </c>
      <c r="B4" s="115">
        <v>16.3</v>
      </c>
      <c r="C4" s="115">
        <v>14.7</v>
      </c>
      <c r="D4" s="115">
        <v>14.2</v>
      </c>
      <c r="E4" s="115">
        <v>13.6</v>
      </c>
      <c r="F4" s="115">
        <v>12.9</v>
      </c>
      <c r="G4" s="115">
        <v>15.2</v>
      </c>
      <c r="H4" s="115">
        <v>17.8</v>
      </c>
      <c r="I4" s="115">
        <v>19.8</v>
      </c>
      <c r="J4" s="115">
        <v>22.2</v>
      </c>
      <c r="K4" s="115">
        <v>23.8</v>
      </c>
      <c r="L4" s="115">
        <v>23.4</v>
      </c>
      <c r="M4" s="115">
        <v>23.1</v>
      </c>
      <c r="N4" s="115">
        <v>21.4</v>
      </c>
      <c r="O4" s="115">
        <v>25.1</v>
      </c>
      <c r="P4" s="115">
        <v>25.8</v>
      </c>
      <c r="Q4" s="115">
        <v>23</v>
      </c>
      <c r="R4" s="115">
        <v>21.4</v>
      </c>
      <c r="S4" s="119">
        <v>20.5</v>
      </c>
      <c r="T4" s="115">
        <v>20.4</v>
      </c>
      <c r="U4" s="115">
        <v>19.6</v>
      </c>
      <c r="V4" s="115">
        <v>18.5</v>
      </c>
      <c r="W4" s="115">
        <v>20.9</v>
      </c>
      <c r="X4" s="115">
        <v>18.9</v>
      </c>
      <c r="Y4" s="115">
        <v>18.3</v>
      </c>
      <c r="Z4" s="116">
        <f t="shared" si="0"/>
        <v>19.616666666666664</v>
      </c>
      <c r="AA4" s="117">
        <v>26.6</v>
      </c>
      <c r="AB4" s="118" t="s">
        <v>256</v>
      </c>
      <c r="AC4" s="117">
        <v>12.8</v>
      </c>
      <c r="AD4" s="118" t="s">
        <v>287</v>
      </c>
    </row>
    <row r="5" spans="1:30" ht="11.25" customHeight="1">
      <c r="A5" s="78">
        <v>3</v>
      </c>
      <c r="B5" s="115">
        <v>18.7</v>
      </c>
      <c r="C5" s="115">
        <v>17</v>
      </c>
      <c r="D5" s="115">
        <v>15.7</v>
      </c>
      <c r="E5" s="115">
        <v>15</v>
      </c>
      <c r="F5" s="115">
        <v>14.5</v>
      </c>
      <c r="G5" s="115">
        <v>17</v>
      </c>
      <c r="H5" s="115">
        <v>18.5</v>
      </c>
      <c r="I5" s="115">
        <v>21.4</v>
      </c>
      <c r="J5" s="115">
        <v>21.3</v>
      </c>
      <c r="K5" s="115">
        <v>23.1</v>
      </c>
      <c r="L5" s="115">
        <v>23.7</v>
      </c>
      <c r="M5" s="115">
        <v>22.2</v>
      </c>
      <c r="N5" s="115">
        <v>23.5</v>
      </c>
      <c r="O5" s="115">
        <v>22.4</v>
      </c>
      <c r="P5" s="115">
        <v>22.5</v>
      </c>
      <c r="Q5" s="115">
        <v>23.3</v>
      </c>
      <c r="R5" s="115">
        <v>21.8</v>
      </c>
      <c r="S5" s="115">
        <v>20.6</v>
      </c>
      <c r="T5" s="115">
        <v>21.2</v>
      </c>
      <c r="U5" s="115">
        <v>20.4</v>
      </c>
      <c r="V5" s="115">
        <v>19.8</v>
      </c>
      <c r="W5" s="115">
        <v>18.2</v>
      </c>
      <c r="X5" s="115">
        <v>17.7</v>
      </c>
      <c r="Y5" s="115">
        <v>17.7</v>
      </c>
      <c r="Z5" s="116">
        <f t="shared" si="0"/>
        <v>19.883333333333333</v>
      </c>
      <c r="AA5" s="117">
        <v>23.9</v>
      </c>
      <c r="AB5" s="118" t="s">
        <v>257</v>
      </c>
      <c r="AC5" s="117">
        <v>14.3</v>
      </c>
      <c r="AD5" s="118" t="s">
        <v>288</v>
      </c>
    </row>
    <row r="6" spans="1:30" ht="11.25" customHeight="1">
      <c r="A6" s="78">
        <v>4</v>
      </c>
      <c r="B6" s="115">
        <v>17.9</v>
      </c>
      <c r="C6" s="115">
        <v>17.8</v>
      </c>
      <c r="D6" s="115">
        <v>17.4</v>
      </c>
      <c r="E6" s="115">
        <v>17.5</v>
      </c>
      <c r="F6" s="115">
        <v>18</v>
      </c>
      <c r="G6" s="115">
        <v>17.1</v>
      </c>
      <c r="H6" s="115">
        <v>16.9</v>
      </c>
      <c r="I6" s="115">
        <v>18.5</v>
      </c>
      <c r="J6" s="115">
        <v>20</v>
      </c>
      <c r="K6" s="115">
        <v>20.7</v>
      </c>
      <c r="L6" s="115">
        <v>20.1</v>
      </c>
      <c r="M6" s="115">
        <v>19</v>
      </c>
      <c r="N6" s="115">
        <v>18.8</v>
      </c>
      <c r="O6" s="115">
        <v>18.9</v>
      </c>
      <c r="P6" s="115">
        <v>19.5</v>
      </c>
      <c r="Q6" s="115">
        <v>19.1</v>
      </c>
      <c r="R6" s="115">
        <v>19</v>
      </c>
      <c r="S6" s="115">
        <v>19.2</v>
      </c>
      <c r="T6" s="115">
        <v>17.9</v>
      </c>
      <c r="U6" s="115">
        <v>17.3</v>
      </c>
      <c r="V6" s="115">
        <v>17</v>
      </c>
      <c r="W6" s="115">
        <v>17.6</v>
      </c>
      <c r="X6" s="115">
        <v>16.7</v>
      </c>
      <c r="Y6" s="115">
        <v>19.4</v>
      </c>
      <c r="Z6" s="116">
        <f t="shared" si="0"/>
        <v>18.3875</v>
      </c>
      <c r="AA6" s="117">
        <v>20.9</v>
      </c>
      <c r="AB6" s="118" t="s">
        <v>258</v>
      </c>
      <c r="AC6" s="117">
        <v>16.5</v>
      </c>
      <c r="AD6" s="118" t="s">
        <v>289</v>
      </c>
    </row>
    <row r="7" spans="1:30" ht="11.25" customHeight="1">
      <c r="A7" s="78">
        <v>5</v>
      </c>
      <c r="B7" s="115">
        <v>17</v>
      </c>
      <c r="C7" s="115">
        <v>17.3</v>
      </c>
      <c r="D7" s="115">
        <v>17.9</v>
      </c>
      <c r="E7" s="115">
        <v>18.5</v>
      </c>
      <c r="F7" s="115">
        <v>18</v>
      </c>
      <c r="G7" s="115">
        <v>17.6</v>
      </c>
      <c r="H7" s="115">
        <v>19.7</v>
      </c>
      <c r="I7" s="115">
        <v>21.3</v>
      </c>
      <c r="J7" s="115">
        <v>21.9</v>
      </c>
      <c r="K7" s="115">
        <v>22.3</v>
      </c>
      <c r="L7" s="115">
        <v>22.2</v>
      </c>
      <c r="M7" s="115">
        <v>20.2</v>
      </c>
      <c r="N7" s="115">
        <v>19.9</v>
      </c>
      <c r="O7" s="115">
        <v>19.8</v>
      </c>
      <c r="P7" s="115">
        <v>19.5</v>
      </c>
      <c r="Q7" s="115">
        <v>19.5</v>
      </c>
      <c r="R7" s="115">
        <v>18.1</v>
      </c>
      <c r="S7" s="115">
        <v>17.5</v>
      </c>
      <c r="T7" s="115">
        <v>16.7</v>
      </c>
      <c r="U7" s="115">
        <v>16.5</v>
      </c>
      <c r="V7" s="115">
        <v>15.6</v>
      </c>
      <c r="W7" s="115">
        <v>15.3</v>
      </c>
      <c r="X7" s="115">
        <v>14.9</v>
      </c>
      <c r="Y7" s="115">
        <v>14.4</v>
      </c>
      <c r="Z7" s="116">
        <f t="shared" si="0"/>
        <v>18.4</v>
      </c>
      <c r="AA7" s="117">
        <v>22.7</v>
      </c>
      <c r="AB7" s="118" t="s">
        <v>259</v>
      </c>
      <c r="AC7" s="117">
        <v>14.4</v>
      </c>
      <c r="AD7" s="118" t="s">
        <v>98</v>
      </c>
    </row>
    <row r="8" spans="1:30" ht="11.25" customHeight="1">
      <c r="A8" s="78">
        <v>6</v>
      </c>
      <c r="B8" s="115">
        <v>14.2</v>
      </c>
      <c r="C8" s="115">
        <v>14</v>
      </c>
      <c r="D8" s="115">
        <v>14.1</v>
      </c>
      <c r="E8" s="115">
        <v>14.2</v>
      </c>
      <c r="F8" s="115">
        <v>14.3</v>
      </c>
      <c r="G8" s="115">
        <v>14.1</v>
      </c>
      <c r="H8" s="115">
        <v>14.2</v>
      </c>
      <c r="I8" s="115">
        <v>14.7</v>
      </c>
      <c r="J8" s="115">
        <v>15.3</v>
      </c>
      <c r="K8" s="115">
        <v>15.9</v>
      </c>
      <c r="L8" s="115">
        <v>15.9</v>
      </c>
      <c r="M8" s="115">
        <v>15.6</v>
      </c>
      <c r="N8" s="115">
        <v>14.8</v>
      </c>
      <c r="O8" s="115">
        <v>15.2</v>
      </c>
      <c r="P8" s="115">
        <v>14.6</v>
      </c>
      <c r="Q8" s="115">
        <v>14.6</v>
      </c>
      <c r="R8" s="115">
        <v>14.5</v>
      </c>
      <c r="S8" s="115">
        <v>14.4</v>
      </c>
      <c r="T8" s="115">
        <v>14.5</v>
      </c>
      <c r="U8" s="115">
        <v>14.1</v>
      </c>
      <c r="V8" s="115">
        <v>14</v>
      </c>
      <c r="W8" s="115">
        <v>13.5</v>
      </c>
      <c r="X8" s="115">
        <v>12.9</v>
      </c>
      <c r="Y8" s="115">
        <v>12.6</v>
      </c>
      <c r="Z8" s="116">
        <f t="shared" si="0"/>
        <v>14.424999999999999</v>
      </c>
      <c r="AA8" s="117">
        <v>16.4</v>
      </c>
      <c r="AB8" s="118" t="s">
        <v>260</v>
      </c>
      <c r="AC8" s="117">
        <v>12.6</v>
      </c>
      <c r="AD8" s="118" t="s">
        <v>98</v>
      </c>
    </row>
    <row r="9" spans="1:30" ht="11.25" customHeight="1">
      <c r="A9" s="78">
        <v>7</v>
      </c>
      <c r="B9" s="115">
        <v>11.7</v>
      </c>
      <c r="C9" s="115">
        <v>9.9</v>
      </c>
      <c r="D9" s="115">
        <v>9.3</v>
      </c>
      <c r="E9" s="115">
        <v>9.2</v>
      </c>
      <c r="F9" s="115">
        <v>9.1</v>
      </c>
      <c r="G9" s="115">
        <v>11.1</v>
      </c>
      <c r="H9" s="115">
        <v>12.9</v>
      </c>
      <c r="I9" s="115">
        <v>15.7</v>
      </c>
      <c r="J9" s="115">
        <v>16.8</v>
      </c>
      <c r="K9" s="115">
        <v>18.2</v>
      </c>
      <c r="L9" s="115">
        <v>16.1</v>
      </c>
      <c r="M9" s="115">
        <v>15</v>
      </c>
      <c r="N9" s="115">
        <v>15.5</v>
      </c>
      <c r="O9" s="115">
        <v>16.7</v>
      </c>
      <c r="P9" s="115">
        <v>15.9</v>
      </c>
      <c r="Q9" s="115">
        <v>15.7</v>
      </c>
      <c r="R9" s="115">
        <v>15</v>
      </c>
      <c r="S9" s="115">
        <v>13.9</v>
      </c>
      <c r="T9" s="115">
        <v>12.5</v>
      </c>
      <c r="U9" s="115">
        <v>11.2</v>
      </c>
      <c r="V9" s="115">
        <v>10.9</v>
      </c>
      <c r="W9" s="115">
        <v>9.9</v>
      </c>
      <c r="X9" s="115">
        <v>9</v>
      </c>
      <c r="Y9" s="115">
        <v>8.6</v>
      </c>
      <c r="Z9" s="116">
        <f t="shared" si="0"/>
        <v>12.908333333333331</v>
      </c>
      <c r="AA9" s="117">
        <v>18.7</v>
      </c>
      <c r="AB9" s="118" t="s">
        <v>261</v>
      </c>
      <c r="AC9" s="117">
        <v>8.1</v>
      </c>
      <c r="AD9" s="118" t="s">
        <v>290</v>
      </c>
    </row>
    <row r="10" spans="1:30" ht="11.25" customHeight="1">
      <c r="A10" s="78">
        <v>8</v>
      </c>
      <c r="B10" s="115">
        <v>8.1</v>
      </c>
      <c r="C10" s="115">
        <v>7.3</v>
      </c>
      <c r="D10" s="115">
        <v>6.7</v>
      </c>
      <c r="E10" s="115">
        <v>7.7</v>
      </c>
      <c r="F10" s="115">
        <v>7.5</v>
      </c>
      <c r="G10" s="115">
        <v>12.8</v>
      </c>
      <c r="H10" s="115">
        <v>14.3</v>
      </c>
      <c r="I10" s="115">
        <v>15.9</v>
      </c>
      <c r="J10" s="115">
        <v>16</v>
      </c>
      <c r="K10" s="115">
        <v>17</v>
      </c>
      <c r="L10" s="115">
        <v>17.5</v>
      </c>
      <c r="M10" s="115">
        <v>17.7</v>
      </c>
      <c r="N10" s="115">
        <v>17.2</v>
      </c>
      <c r="O10" s="115">
        <v>18</v>
      </c>
      <c r="P10" s="115">
        <v>17.9</v>
      </c>
      <c r="Q10" s="115">
        <v>18</v>
      </c>
      <c r="R10" s="115">
        <v>16.8</v>
      </c>
      <c r="S10" s="115">
        <v>16.5</v>
      </c>
      <c r="T10" s="115">
        <v>15</v>
      </c>
      <c r="U10" s="115">
        <v>15.2</v>
      </c>
      <c r="V10" s="115">
        <v>14.9</v>
      </c>
      <c r="W10" s="115">
        <v>14.9</v>
      </c>
      <c r="X10" s="115">
        <v>15</v>
      </c>
      <c r="Y10" s="115">
        <v>13.8</v>
      </c>
      <c r="Z10" s="116">
        <f t="shared" si="0"/>
        <v>14.237499999999997</v>
      </c>
      <c r="AA10" s="117">
        <v>18.6</v>
      </c>
      <c r="AB10" s="118" t="s">
        <v>262</v>
      </c>
      <c r="AC10" s="117">
        <v>6.6</v>
      </c>
      <c r="AD10" s="118" t="s">
        <v>291</v>
      </c>
    </row>
    <row r="11" spans="1:30" ht="11.25" customHeight="1">
      <c r="A11" s="78">
        <v>9</v>
      </c>
      <c r="B11" s="115">
        <v>13.9</v>
      </c>
      <c r="C11" s="115">
        <v>13</v>
      </c>
      <c r="D11" s="115">
        <v>12.1</v>
      </c>
      <c r="E11" s="115">
        <v>11.4</v>
      </c>
      <c r="F11" s="115">
        <v>11.5</v>
      </c>
      <c r="G11" s="115">
        <v>13.3</v>
      </c>
      <c r="H11" s="115">
        <v>15.9</v>
      </c>
      <c r="I11" s="115">
        <v>17.5</v>
      </c>
      <c r="J11" s="115">
        <v>19.5</v>
      </c>
      <c r="K11" s="115">
        <v>19.4</v>
      </c>
      <c r="L11" s="115">
        <v>19.7</v>
      </c>
      <c r="M11" s="115">
        <v>21.1</v>
      </c>
      <c r="N11" s="115">
        <v>21</v>
      </c>
      <c r="O11" s="115">
        <v>18.6</v>
      </c>
      <c r="P11" s="115">
        <v>18.3</v>
      </c>
      <c r="Q11" s="115">
        <v>18</v>
      </c>
      <c r="R11" s="115">
        <v>17.7</v>
      </c>
      <c r="S11" s="115">
        <v>17.4</v>
      </c>
      <c r="T11" s="115">
        <v>17.3</v>
      </c>
      <c r="U11" s="115">
        <v>17.5</v>
      </c>
      <c r="V11" s="115">
        <v>17.2</v>
      </c>
      <c r="W11" s="115">
        <v>16.8</v>
      </c>
      <c r="X11" s="115">
        <v>16.9</v>
      </c>
      <c r="Y11" s="115">
        <v>15.6</v>
      </c>
      <c r="Z11" s="116">
        <f t="shared" si="0"/>
        <v>16.691666666666666</v>
      </c>
      <c r="AA11" s="117">
        <v>22.1</v>
      </c>
      <c r="AB11" s="118" t="s">
        <v>263</v>
      </c>
      <c r="AC11" s="117">
        <v>11.1</v>
      </c>
      <c r="AD11" s="118" t="s">
        <v>199</v>
      </c>
    </row>
    <row r="12" spans="1:30" ht="11.25" customHeight="1">
      <c r="A12" s="128">
        <v>10</v>
      </c>
      <c r="B12" s="129">
        <v>15.6</v>
      </c>
      <c r="C12" s="129">
        <v>15.5</v>
      </c>
      <c r="D12" s="129">
        <v>15.3</v>
      </c>
      <c r="E12" s="129">
        <v>15.2</v>
      </c>
      <c r="F12" s="129">
        <v>15.3</v>
      </c>
      <c r="G12" s="129">
        <v>15.7</v>
      </c>
      <c r="H12" s="129">
        <v>16.5</v>
      </c>
      <c r="I12" s="129">
        <v>16.4</v>
      </c>
      <c r="J12" s="129">
        <v>18.4</v>
      </c>
      <c r="K12" s="129">
        <v>18.2</v>
      </c>
      <c r="L12" s="129">
        <v>19</v>
      </c>
      <c r="M12" s="129">
        <v>19.6</v>
      </c>
      <c r="N12" s="129">
        <v>18.4</v>
      </c>
      <c r="O12" s="129">
        <v>18.2</v>
      </c>
      <c r="P12" s="129">
        <v>18.6</v>
      </c>
      <c r="Q12" s="129">
        <v>20.6</v>
      </c>
      <c r="R12" s="129">
        <v>21.7</v>
      </c>
      <c r="S12" s="129">
        <v>21.7</v>
      </c>
      <c r="T12" s="129">
        <v>21.4</v>
      </c>
      <c r="U12" s="129">
        <v>21.3</v>
      </c>
      <c r="V12" s="129">
        <v>20.5</v>
      </c>
      <c r="W12" s="129">
        <v>19.8</v>
      </c>
      <c r="X12" s="129">
        <v>20</v>
      </c>
      <c r="Y12" s="129">
        <v>20.3</v>
      </c>
      <c r="Z12" s="130">
        <f t="shared" si="0"/>
        <v>18.466666666666665</v>
      </c>
      <c r="AA12" s="131">
        <v>22</v>
      </c>
      <c r="AB12" s="132" t="s">
        <v>264</v>
      </c>
      <c r="AC12" s="131">
        <v>15.1</v>
      </c>
      <c r="AD12" s="132" t="s">
        <v>183</v>
      </c>
    </row>
    <row r="13" spans="1:30" ht="11.25" customHeight="1">
      <c r="A13" s="78">
        <v>11</v>
      </c>
      <c r="B13" s="115">
        <v>20.2</v>
      </c>
      <c r="C13" s="115">
        <v>19.8</v>
      </c>
      <c r="D13" s="115">
        <v>18.7</v>
      </c>
      <c r="E13" s="115">
        <v>18.4</v>
      </c>
      <c r="F13" s="115">
        <v>18</v>
      </c>
      <c r="G13" s="115">
        <v>18.4</v>
      </c>
      <c r="H13" s="115">
        <v>20.3</v>
      </c>
      <c r="I13" s="115">
        <v>21</v>
      </c>
      <c r="J13" s="115">
        <v>20.6</v>
      </c>
      <c r="K13" s="115">
        <v>22.9</v>
      </c>
      <c r="L13" s="115">
        <v>22.6</v>
      </c>
      <c r="M13" s="115">
        <v>22.3</v>
      </c>
      <c r="N13" s="115">
        <v>22.4</v>
      </c>
      <c r="O13" s="115">
        <v>22.7</v>
      </c>
      <c r="P13" s="115">
        <v>22.6</v>
      </c>
      <c r="Q13" s="115">
        <v>22</v>
      </c>
      <c r="R13" s="115">
        <v>21.8</v>
      </c>
      <c r="S13" s="115">
        <v>21.2</v>
      </c>
      <c r="T13" s="115">
        <v>19.9</v>
      </c>
      <c r="U13" s="115">
        <v>19.1</v>
      </c>
      <c r="V13" s="115">
        <v>19.4</v>
      </c>
      <c r="W13" s="115">
        <v>18.6</v>
      </c>
      <c r="X13" s="115">
        <v>18.1</v>
      </c>
      <c r="Y13" s="115">
        <v>18.3</v>
      </c>
      <c r="Z13" s="116">
        <f t="shared" si="0"/>
        <v>20.387500000000003</v>
      </c>
      <c r="AA13" s="117">
        <v>23.5</v>
      </c>
      <c r="AB13" s="118" t="s">
        <v>265</v>
      </c>
      <c r="AC13" s="117">
        <v>17.7</v>
      </c>
      <c r="AD13" s="118" t="s">
        <v>292</v>
      </c>
    </row>
    <row r="14" spans="1:30" ht="11.25" customHeight="1">
      <c r="A14" s="78">
        <v>12</v>
      </c>
      <c r="B14" s="115">
        <v>17.2</v>
      </c>
      <c r="C14" s="115">
        <v>17.5</v>
      </c>
      <c r="D14" s="115">
        <v>16.2</v>
      </c>
      <c r="E14" s="115">
        <v>15.6</v>
      </c>
      <c r="F14" s="115">
        <v>16</v>
      </c>
      <c r="G14" s="115">
        <v>17.8</v>
      </c>
      <c r="H14" s="115">
        <v>18.6</v>
      </c>
      <c r="I14" s="115">
        <v>19.1</v>
      </c>
      <c r="J14" s="115">
        <v>18.6</v>
      </c>
      <c r="K14" s="115">
        <v>19.9</v>
      </c>
      <c r="L14" s="115">
        <v>20.7</v>
      </c>
      <c r="M14" s="115">
        <v>20.2</v>
      </c>
      <c r="N14" s="115">
        <v>19.5</v>
      </c>
      <c r="O14" s="115">
        <v>19.6</v>
      </c>
      <c r="P14" s="115">
        <v>19.6</v>
      </c>
      <c r="Q14" s="115">
        <v>20.5</v>
      </c>
      <c r="R14" s="115">
        <v>20.6</v>
      </c>
      <c r="S14" s="115">
        <v>19.5</v>
      </c>
      <c r="T14" s="115">
        <v>18.8</v>
      </c>
      <c r="U14" s="115">
        <v>18.4</v>
      </c>
      <c r="V14" s="115">
        <v>18.4</v>
      </c>
      <c r="W14" s="115">
        <v>17.8</v>
      </c>
      <c r="X14" s="115">
        <v>17</v>
      </c>
      <c r="Y14" s="115">
        <v>16.5</v>
      </c>
      <c r="Z14" s="116">
        <f t="shared" si="0"/>
        <v>18.483333333333334</v>
      </c>
      <c r="AA14" s="117">
        <v>21.5</v>
      </c>
      <c r="AB14" s="118" t="s">
        <v>266</v>
      </c>
      <c r="AC14" s="117">
        <v>15.4</v>
      </c>
      <c r="AD14" s="118" t="s">
        <v>293</v>
      </c>
    </row>
    <row r="15" spans="1:30" ht="11.25" customHeight="1">
      <c r="A15" s="78">
        <v>13</v>
      </c>
      <c r="B15" s="115">
        <v>16.2</v>
      </c>
      <c r="C15" s="115">
        <v>15.6</v>
      </c>
      <c r="D15" s="115">
        <v>15</v>
      </c>
      <c r="E15" s="115">
        <v>15.2</v>
      </c>
      <c r="F15" s="115">
        <v>14.4</v>
      </c>
      <c r="G15" s="115">
        <v>14.9</v>
      </c>
      <c r="H15" s="115">
        <v>17.6</v>
      </c>
      <c r="I15" s="115">
        <v>19.2</v>
      </c>
      <c r="J15" s="115">
        <v>19.2</v>
      </c>
      <c r="K15" s="115">
        <v>21.4</v>
      </c>
      <c r="L15" s="115">
        <v>23.4</v>
      </c>
      <c r="M15" s="115">
        <v>20.9</v>
      </c>
      <c r="N15" s="115">
        <v>17.4</v>
      </c>
      <c r="O15" s="115">
        <v>19.6</v>
      </c>
      <c r="P15" s="115">
        <v>20.2</v>
      </c>
      <c r="Q15" s="115">
        <v>21.5</v>
      </c>
      <c r="R15" s="115">
        <v>20.4</v>
      </c>
      <c r="S15" s="115">
        <v>21</v>
      </c>
      <c r="T15" s="115">
        <v>18.2</v>
      </c>
      <c r="U15" s="115">
        <v>17.6</v>
      </c>
      <c r="V15" s="115">
        <v>16.7</v>
      </c>
      <c r="W15" s="115">
        <v>16.1</v>
      </c>
      <c r="X15" s="115">
        <v>16.6</v>
      </c>
      <c r="Y15" s="115">
        <v>12.8</v>
      </c>
      <c r="Z15" s="116">
        <f t="shared" si="0"/>
        <v>17.962500000000002</v>
      </c>
      <c r="AA15" s="117">
        <v>23.5</v>
      </c>
      <c r="AB15" s="118" t="s">
        <v>267</v>
      </c>
      <c r="AC15" s="117">
        <v>12.8</v>
      </c>
      <c r="AD15" s="118" t="s">
        <v>98</v>
      </c>
    </row>
    <row r="16" spans="1:30" ht="11.25" customHeight="1">
      <c r="A16" s="78">
        <v>14</v>
      </c>
      <c r="B16" s="115">
        <v>12.4</v>
      </c>
      <c r="C16" s="115"/>
      <c r="D16" s="115">
        <v>10.4</v>
      </c>
      <c r="E16" s="115">
        <v>9.6</v>
      </c>
      <c r="F16" s="115">
        <v>9.7</v>
      </c>
      <c r="G16" s="115">
        <v>14.6</v>
      </c>
      <c r="H16" s="115">
        <v>15.6</v>
      </c>
      <c r="I16" s="115">
        <v>17.4</v>
      </c>
      <c r="J16" s="115">
        <v>18</v>
      </c>
      <c r="K16" s="115">
        <v>19.6</v>
      </c>
      <c r="L16" s="115">
        <v>21</v>
      </c>
      <c r="M16" s="115">
        <v>21.7</v>
      </c>
      <c r="N16" s="115">
        <v>21.1</v>
      </c>
      <c r="O16" s="115">
        <v>22.7</v>
      </c>
      <c r="P16" s="115">
        <v>21.4</v>
      </c>
      <c r="Q16" s="115">
        <v>21.5</v>
      </c>
      <c r="R16" s="115">
        <v>20.9</v>
      </c>
      <c r="S16" s="115">
        <v>19.9</v>
      </c>
      <c r="T16" s="115">
        <v>17.7</v>
      </c>
      <c r="U16" s="115">
        <v>16.7</v>
      </c>
      <c r="V16" s="115">
        <v>17.2</v>
      </c>
      <c r="W16" s="115">
        <v>16</v>
      </c>
      <c r="X16" s="115">
        <v>15.5</v>
      </c>
      <c r="Y16" s="115">
        <v>15.9</v>
      </c>
      <c r="Z16" s="116">
        <f t="shared" si="0"/>
        <v>17.239130434782602</v>
      </c>
      <c r="AA16" s="117">
        <v>22.9</v>
      </c>
      <c r="AB16" s="118" t="s">
        <v>268</v>
      </c>
      <c r="AC16" s="117">
        <v>9.3</v>
      </c>
      <c r="AD16" s="118" t="s">
        <v>294</v>
      </c>
    </row>
    <row r="17" spans="1:30" ht="11.25" customHeight="1">
      <c r="A17" s="78">
        <v>15</v>
      </c>
      <c r="B17" s="115">
        <v>15.4</v>
      </c>
      <c r="C17" s="115">
        <v>18.6</v>
      </c>
      <c r="D17" s="115">
        <v>18.3</v>
      </c>
      <c r="E17" s="115">
        <v>16.6</v>
      </c>
      <c r="F17" s="115">
        <v>14.4</v>
      </c>
      <c r="G17" s="115">
        <v>17.6</v>
      </c>
      <c r="H17" s="115">
        <v>19.3</v>
      </c>
      <c r="I17" s="115">
        <v>21.3</v>
      </c>
      <c r="J17" s="115">
        <v>22</v>
      </c>
      <c r="K17" s="115">
        <v>20.8</v>
      </c>
      <c r="L17" s="115">
        <v>22.5</v>
      </c>
      <c r="M17" s="115">
        <v>23.2</v>
      </c>
      <c r="N17" s="115">
        <v>24.1</v>
      </c>
      <c r="O17" s="115">
        <v>25.1</v>
      </c>
      <c r="P17" s="115">
        <v>23.9</v>
      </c>
      <c r="Q17" s="115">
        <v>23.1</v>
      </c>
      <c r="R17" s="115">
        <v>22.6</v>
      </c>
      <c r="S17" s="115">
        <v>21.9</v>
      </c>
      <c r="T17" s="115">
        <v>20.7</v>
      </c>
      <c r="U17" s="115">
        <v>19.4</v>
      </c>
      <c r="V17" s="115">
        <v>18.6</v>
      </c>
      <c r="W17" s="115">
        <v>18.5</v>
      </c>
      <c r="X17" s="115">
        <v>17.7</v>
      </c>
      <c r="Y17" s="115">
        <v>17.2</v>
      </c>
      <c r="Z17" s="116">
        <f t="shared" si="0"/>
        <v>20.116666666666664</v>
      </c>
      <c r="AA17" s="117">
        <v>25.5</v>
      </c>
      <c r="AB17" s="118" t="s">
        <v>269</v>
      </c>
      <c r="AC17" s="117">
        <v>14.3</v>
      </c>
      <c r="AD17" s="118" t="s">
        <v>295</v>
      </c>
    </row>
    <row r="18" spans="1:30" ht="11.25" customHeight="1">
      <c r="A18" s="78">
        <v>16</v>
      </c>
      <c r="B18" s="115">
        <v>17.3</v>
      </c>
      <c r="C18" s="115">
        <v>17.1</v>
      </c>
      <c r="D18" s="115">
        <v>16.7</v>
      </c>
      <c r="E18" s="115">
        <v>16.4</v>
      </c>
      <c r="F18" s="115">
        <v>16.3</v>
      </c>
      <c r="G18" s="115">
        <v>16.5</v>
      </c>
      <c r="H18" s="115">
        <v>17.1</v>
      </c>
      <c r="I18" s="115">
        <v>17.8</v>
      </c>
      <c r="J18" s="115">
        <v>18.5</v>
      </c>
      <c r="K18" s="115">
        <v>18.9</v>
      </c>
      <c r="L18" s="115">
        <v>19.1</v>
      </c>
      <c r="M18" s="115">
        <v>18.5</v>
      </c>
      <c r="N18" s="115">
        <v>18</v>
      </c>
      <c r="O18" s="115">
        <v>18.4</v>
      </c>
      <c r="P18" s="115">
        <v>17.3</v>
      </c>
      <c r="Q18" s="115">
        <v>17</v>
      </c>
      <c r="R18" s="115">
        <v>16.8</v>
      </c>
      <c r="S18" s="115">
        <v>15.8</v>
      </c>
      <c r="T18" s="115">
        <v>15.9</v>
      </c>
      <c r="U18" s="115">
        <v>16.2</v>
      </c>
      <c r="V18" s="115">
        <v>16.1</v>
      </c>
      <c r="W18" s="115">
        <v>16.1</v>
      </c>
      <c r="X18" s="115">
        <v>15.8</v>
      </c>
      <c r="Y18" s="115">
        <v>16</v>
      </c>
      <c r="Z18" s="116">
        <f t="shared" si="0"/>
        <v>17.06666666666667</v>
      </c>
      <c r="AA18" s="117">
        <v>19.6</v>
      </c>
      <c r="AB18" s="118" t="s">
        <v>270</v>
      </c>
      <c r="AC18" s="117">
        <v>15.8</v>
      </c>
      <c r="AD18" s="118" t="s">
        <v>186</v>
      </c>
    </row>
    <row r="19" spans="1:30" ht="11.25" customHeight="1">
      <c r="A19" s="78">
        <v>17</v>
      </c>
      <c r="B19" s="115">
        <v>15.9</v>
      </c>
      <c r="C19" s="115">
        <v>15.7</v>
      </c>
      <c r="D19" s="115">
        <v>15.4</v>
      </c>
      <c r="E19" s="115">
        <v>15.1</v>
      </c>
      <c r="F19" s="115">
        <v>14.6</v>
      </c>
      <c r="G19" s="115">
        <v>16.4</v>
      </c>
      <c r="H19" s="115">
        <v>20.7</v>
      </c>
      <c r="I19" s="115">
        <v>21.4</v>
      </c>
      <c r="J19" s="115">
        <v>23.7</v>
      </c>
      <c r="K19" s="115">
        <v>23.9</v>
      </c>
      <c r="L19" s="115">
        <v>21.9</v>
      </c>
      <c r="M19" s="115">
        <v>21.8</v>
      </c>
      <c r="N19" s="115">
        <v>21.9</v>
      </c>
      <c r="O19" s="115">
        <v>21.8</v>
      </c>
      <c r="P19" s="115">
        <v>21.9</v>
      </c>
      <c r="Q19" s="115">
        <v>21.3</v>
      </c>
      <c r="R19" s="115">
        <v>20.8</v>
      </c>
      <c r="S19" s="115">
        <v>18.3</v>
      </c>
      <c r="T19" s="115">
        <v>17.7</v>
      </c>
      <c r="U19" s="115">
        <v>16.5</v>
      </c>
      <c r="V19" s="115">
        <v>16.8</v>
      </c>
      <c r="W19" s="115">
        <v>16.8</v>
      </c>
      <c r="X19" s="115">
        <v>16.7</v>
      </c>
      <c r="Y19" s="115">
        <v>16.6</v>
      </c>
      <c r="Z19" s="116">
        <f t="shared" si="0"/>
        <v>18.900000000000002</v>
      </c>
      <c r="AA19" s="117">
        <v>24.4</v>
      </c>
      <c r="AB19" s="118" t="s">
        <v>271</v>
      </c>
      <c r="AC19" s="117">
        <v>14.6</v>
      </c>
      <c r="AD19" s="118" t="s">
        <v>286</v>
      </c>
    </row>
    <row r="20" spans="1:30" ht="11.25" customHeight="1">
      <c r="A20" s="78">
        <v>18</v>
      </c>
      <c r="B20" s="115">
        <v>16.5</v>
      </c>
      <c r="C20" s="115">
        <v>16.3</v>
      </c>
      <c r="D20" s="115">
        <v>16.2</v>
      </c>
      <c r="E20" s="115">
        <v>16</v>
      </c>
      <c r="F20" s="115">
        <v>16.1</v>
      </c>
      <c r="G20" s="115">
        <v>16.7</v>
      </c>
      <c r="H20" s="115">
        <v>17</v>
      </c>
      <c r="I20" s="115">
        <v>18.2</v>
      </c>
      <c r="J20" s="115">
        <v>19.3</v>
      </c>
      <c r="K20" s="115">
        <v>19.7</v>
      </c>
      <c r="L20" s="115">
        <v>18.9</v>
      </c>
      <c r="M20" s="115">
        <v>19.4</v>
      </c>
      <c r="N20" s="115">
        <v>18.7</v>
      </c>
      <c r="O20" s="115">
        <v>18.6</v>
      </c>
      <c r="P20" s="115">
        <v>18.3</v>
      </c>
      <c r="Q20" s="115">
        <v>17.8</v>
      </c>
      <c r="R20" s="115">
        <v>16.5</v>
      </c>
      <c r="S20" s="115">
        <v>16.2</v>
      </c>
      <c r="T20" s="115">
        <v>16.2</v>
      </c>
      <c r="U20" s="115">
        <v>16.6</v>
      </c>
      <c r="V20" s="115">
        <v>16.9</v>
      </c>
      <c r="W20" s="115">
        <v>17.1</v>
      </c>
      <c r="X20" s="115">
        <v>17.3</v>
      </c>
      <c r="Y20" s="115">
        <v>17.3</v>
      </c>
      <c r="Z20" s="116">
        <f t="shared" si="0"/>
        <v>17.408333333333335</v>
      </c>
      <c r="AA20" s="117">
        <v>20.1</v>
      </c>
      <c r="AB20" s="118" t="s">
        <v>272</v>
      </c>
      <c r="AC20" s="117">
        <v>16</v>
      </c>
      <c r="AD20" s="118" t="s">
        <v>179</v>
      </c>
    </row>
    <row r="21" spans="1:30" ht="11.25" customHeight="1">
      <c r="A21" s="78">
        <v>19</v>
      </c>
      <c r="B21" s="115">
        <v>17.7</v>
      </c>
      <c r="C21" s="115">
        <v>17.4</v>
      </c>
      <c r="D21" s="115">
        <v>17.6</v>
      </c>
      <c r="E21" s="115">
        <v>18.1</v>
      </c>
      <c r="F21" s="115">
        <v>17.7</v>
      </c>
      <c r="G21" s="115">
        <v>16.8</v>
      </c>
      <c r="H21" s="115">
        <v>16.6</v>
      </c>
      <c r="I21" s="115">
        <v>16.8</v>
      </c>
      <c r="J21" s="115">
        <v>16</v>
      </c>
      <c r="K21" s="115">
        <v>15.8</v>
      </c>
      <c r="L21" s="115">
        <v>16.2</v>
      </c>
      <c r="M21" s="115">
        <v>16.5</v>
      </c>
      <c r="N21" s="115">
        <v>16.7</v>
      </c>
      <c r="O21" s="115">
        <v>16.5</v>
      </c>
      <c r="P21" s="115">
        <v>16.9</v>
      </c>
      <c r="Q21" s="115">
        <v>16.7</v>
      </c>
      <c r="R21" s="115">
        <v>16.3</v>
      </c>
      <c r="S21" s="115">
        <v>15.7</v>
      </c>
      <c r="T21" s="115">
        <v>15</v>
      </c>
      <c r="U21" s="115">
        <v>14.5</v>
      </c>
      <c r="V21" s="115">
        <v>13.9</v>
      </c>
      <c r="W21" s="115">
        <v>13</v>
      </c>
      <c r="X21" s="115">
        <v>12.5</v>
      </c>
      <c r="Y21" s="115">
        <v>12.2</v>
      </c>
      <c r="Z21" s="116">
        <f t="shared" si="0"/>
        <v>15.962499999999999</v>
      </c>
      <c r="AA21" s="117">
        <v>18.2</v>
      </c>
      <c r="AB21" s="118" t="s">
        <v>273</v>
      </c>
      <c r="AC21" s="117">
        <v>12.2</v>
      </c>
      <c r="AD21" s="118" t="s">
        <v>98</v>
      </c>
    </row>
    <row r="22" spans="1:30" ht="11.25" customHeight="1">
      <c r="A22" s="128">
        <v>20</v>
      </c>
      <c r="B22" s="129">
        <v>12.2</v>
      </c>
      <c r="C22" s="129">
        <v>12</v>
      </c>
      <c r="D22" s="129">
        <v>12</v>
      </c>
      <c r="E22" s="129">
        <v>12.2</v>
      </c>
      <c r="F22" s="129">
        <v>12.2</v>
      </c>
      <c r="G22" s="129">
        <v>11.6</v>
      </c>
      <c r="H22" s="129">
        <v>11.7</v>
      </c>
      <c r="I22" s="129">
        <v>13.7</v>
      </c>
      <c r="J22" s="129">
        <v>14</v>
      </c>
      <c r="K22" s="129">
        <v>15.5</v>
      </c>
      <c r="L22" s="129">
        <v>14.4</v>
      </c>
      <c r="M22" s="129">
        <v>14.9</v>
      </c>
      <c r="N22" s="129">
        <v>14</v>
      </c>
      <c r="O22" s="129">
        <v>12.4</v>
      </c>
      <c r="P22" s="129">
        <v>12.2</v>
      </c>
      <c r="Q22" s="129">
        <v>11.7</v>
      </c>
      <c r="R22" s="129">
        <v>11.8</v>
      </c>
      <c r="S22" s="129">
        <v>10.7</v>
      </c>
      <c r="T22" s="129">
        <v>10.6</v>
      </c>
      <c r="U22" s="129">
        <v>10.9</v>
      </c>
      <c r="V22" s="129">
        <v>10.9</v>
      </c>
      <c r="W22" s="129">
        <v>10.6</v>
      </c>
      <c r="X22" s="129">
        <v>10.5</v>
      </c>
      <c r="Y22" s="129">
        <v>10.6</v>
      </c>
      <c r="Z22" s="130">
        <f t="shared" si="0"/>
        <v>12.220833333333333</v>
      </c>
      <c r="AA22" s="131">
        <v>15.8</v>
      </c>
      <c r="AB22" s="132" t="s">
        <v>274</v>
      </c>
      <c r="AC22" s="131">
        <v>10.4</v>
      </c>
      <c r="AD22" s="132" t="s">
        <v>296</v>
      </c>
    </row>
    <row r="23" spans="1:30" ht="11.25" customHeight="1">
      <c r="A23" s="78">
        <v>21</v>
      </c>
      <c r="B23" s="115">
        <v>9.6</v>
      </c>
      <c r="C23" s="115">
        <v>10</v>
      </c>
      <c r="D23" s="115">
        <v>10.6</v>
      </c>
      <c r="E23" s="115">
        <v>10.5</v>
      </c>
      <c r="F23" s="115">
        <v>10.7</v>
      </c>
      <c r="G23" s="115">
        <v>11.1</v>
      </c>
      <c r="H23" s="115">
        <v>11.5</v>
      </c>
      <c r="I23" s="115">
        <v>12.2</v>
      </c>
      <c r="J23" s="115">
        <v>13.1</v>
      </c>
      <c r="K23" s="115">
        <v>13.8</v>
      </c>
      <c r="L23" s="115">
        <v>14.2</v>
      </c>
      <c r="M23" s="115">
        <v>14.3</v>
      </c>
      <c r="N23" s="115">
        <v>14.3</v>
      </c>
      <c r="O23" s="115">
        <v>14.4</v>
      </c>
      <c r="P23" s="115">
        <v>14.2</v>
      </c>
      <c r="Q23" s="115">
        <v>13.4</v>
      </c>
      <c r="R23" s="115">
        <v>13.1</v>
      </c>
      <c r="S23" s="115">
        <v>13.1</v>
      </c>
      <c r="T23" s="115">
        <v>12.9</v>
      </c>
      <c r="U23" s="115">
        <v>12.7</v>
      </c>
      <c r="V23" s="115">
        <v>12.5</v>
      </c>
      <c r="W23" s="115">
        <v>12.5</v>
      </c>
      <c r="X23" s="115">
        <v>12.6</v>
      </c>
      <c r="Y23" s="115">
        <v>12.7</v>
      </c>
      <c r="Z23" s="116">
        <f t="shared" si="0"/>
        <v>12.5</v>
      </c>
      <c r="AA23" s="117">
        <v>15.2</v>
      </c>
      <c r="AB23" s="118" t="s">
        <v>275</v>
      </c>
      <c r="AC23" s="117">
        <v>9.5</v>
      </c>
      <c r="AD23" s="118" t="s">
        <v>297</v>
      </c>
    </row>
    <row r="24" spans="1:30" ht="11.25" customHeight="1">
      <c r="A24" s="78">
        <v>22</v>
      </c>
      <c r="B24" s="115">
        <v>12.8</v>
      </c>
      <c r="C24" s="115">
        <v>12.7</v>
      </c>
      <c r="D24" s="115">
        <v>12.8</v>
      </c>
      <c r="E24" s="115">
        <v>12.6</v>
      </c>
      <c r="F24" s="115">
        <v>12.9</v>
      </c>
      <c r="G24" s="115">
        <v>13.6</v>
      </c>
      <c r="H24" s="115">
        <v>14.3</v>
      </c>
      <c r="I24" s="115">
        <v>15.4</v>
      </c>
      <c r="J24" s="115">
        <v>15.3</v>
      </c>
      <c r="K24" s="115">
        <v>15.6</v>
      </c>
      <c r="L24" s="115">
        <v>14.9</v>
      </c>
      <c r="M24" s="115">
        <v>15.2</v>
      </c>
      <c r="N24" s="115">
        <v>14.7</v>
      </c>
      <c r="O24" s="115">
        <v>13.9</v>
      </c>
      <c r="P24" s="115">
        <v>13.8</v>
      </c>
      <c r="Q24" s="115">
        <v>13.9</v>
      </c>
      <c r="R24" s="115">
        <v>14</v>
      </c>
      <c r="S24" s="115">
        <v>14.2</v>
      </c>
      <c r="T24" s="115">
        <v>14.1</v>
      </c>
      <c r="U24" s="115">
        <v>14.2</v>
      </c>
      <c r="V24" s="115">
        <v>14.3</v>
      </c>
      <c r="W24" s="115">
        <v>14.4</v>
      </c>
      <c r="X24" s="115">
        <v>14.5</v>
      </c>
      <c r="Y24" s="115">
        <v>14.7</v>
      </c>
      <c r="Z24" s="116">
        <f t="shared" si="0"/>
        <v>14.116666666666665</v>
      </c>
      <c r="AA24" s="117">
        <v>15.9</v>
      </c>
      <c r="AB24" s="118" t="s">
        <v>276</v>
      </c>
      <c r="AC24" s="117">
        <v>12.5</v>
      </c>
      <c r="AD24" s="118" t="s">
        <v>298</v>
      </c>
    </row>
    <row r="25" spans="1:30" ht="11.25" customHeight="1">
      <c r="A25" s="78">
        <v>23</v>
      </c>
      <c r="B25" s="115">
        <v>14.8</v>
      </c>
      <c r="C25" s="115">
        <v>14.8</v>
      </c>
      <c r="D25" s="115">
        <v>14.8</v>
      </c>
      <c r="E25" s="115">
        <v>14.9</v>
      </c>
      <c r="F25" s="115">
        <v>15</v>
      </c>
      <c r="G25" s="115">
        <v>15.1</v>
      </c>
      <c r="H25" s="115">
        <v>16.4</v>
      </c>
      <c r="I25" s="115">
        <v>16.8</v>
      </c>
      <c r="J25" s="115">
        <v>16.8</v>
      </c>
      <c r="K25" s="115">
        <v>17.3</v>
      </c>
      <c r="L25" s="115">
        <v>17.7</v>
      </c>
      <c r="M25" s="115">
        <v>19</v>
      </c>
      <c r="N25" s="115">
        <v>19.1</v>
      </c>
      <c r="O25" s="115">
        <v>19.7</v>
      </c>
      <c r="P25" s="115">
        <v>18.9</v>
      </c>
      <c r="Q25" s="115">
        <v>19.2</v>
      </c>
      <c r="R25" s="115">
        <v>19.3</v>
      </c>
      <c r="S25" s="115">
        <v>19</v>
      </c>
      <c r="T25" s="115">
        <v>18.4</v>
      </c>
      <c r="U25" s="115">
        <v>18.1</v>
      </c>
      <c r="V25" s="115">
        <v>17.4</v>
      </c>
      <c r="W25" s="115">
        <v>17.4</v>
      </c>
      <c r="X25" s="115">
        <v>16.9</v>
      </c>
      <c r="Y25" s="115">
        <v>17</v>
      </c>
      <c r="Z25" s="116">
        <f t="shared" si="0"/>
        <v>17.241666666666664</v>
      </c>
      <c r="AA25" s="117">
        <v>20.1</v>
      </c>
      <c r="AB25" s="118" t="s">
        <v>277</v>
      </c>
      <c r="AC25" s="117">
        <v>14.7</v>
      </c>
      <c r="AD25" s="118" t="s">
        <v>299</v>
      </c>
    </row>
    <row r="26" spans="1:30" ht="11.25" customHeight="1">
      <c r="A26" s="78">
        <v>24</v>
      </c>
      <c r="B26" s="115">
        <v>17.3</v>
      </c>
      <c r="C26" s="115">
        <v>16</v>
      </c>
      <c r="D26" s="115">
        <v>15.5</v>
      </c>
      <c r="E26" s="115">
        <v>15</v>
      </c>
      <c r="F26" s="115">
        <v>14.7</v>
      </c>
      <c r="G26" s="115">
        <v>18.8</v>
      </c>
      <c r="H26" s="115">
        <v>20.5</v>
      </c>
      <c r="I26" s="115">
        <v>21</v>
      </c>
      <c r="J26" s="115">
        <v>22.5</v>
      </c>
      <c r="K26" s="115">
        <v>22</v>
      </c>
      <c r="L26" s="115">
        <v>21.8</v>
      </c>
      <c r="M26" s="115">
        <v>22.2</v>
      </c>
      <c r="N26" s="115">
        <v>22.5</v>
      </c>
      <c r="O26" s="115">
        <v>22.4</v>
      </c>
      <c r="P26" s="115">
        <v>21.9</v>
      </c>
      <c r="Q26" s="115">
        <v>21.7</v>
      </c>
      <c r="R26" s="115">
        <v>21.2</v>
      </c>
      <c r="S26" s="115">
        <v>20.2</v>
      </c>
      <c r="T26" s="115">
        <v>19.3</v>
      </c>
      <c r="U26" s="115">
        <v>19.3</v>
      </c>
      <c r="V26" s="115">
        <v>19</v>
      </c>
      <c r="W26" s="115">
        <v>18.9</v>
      </c>
      <c r="X26" s="115">
        <v>18.5</v>
      </c>
      <c r="Y26" s="115">
        <v>18.5</v>
      </c>
      <c r="Z26" s="116">
        <f t="shared" si="0"/>
        <v>19.612499999999997</v>
      </c>
      <c r="AA26" s="117">
        <v>23.5</v>
      </c>
      <c r="AB26" s="118" t="s">
        <v>278</v>
      </c>
      <c r="AC26" s="117">
        <v>14.6</v>
      </c>
      <c r="AD26" s="118" t="s">
        <v>193</v>
      </c>
    </row>
    <row r="27" spans="1:30" ht="11.25" customHeight="1">
      <c r="A27" s="78">
        <v>25</v>
      </c>
      <c r="B27" s="115">
        <v>18.6</v>
      </c>
      <c r="C27" s="115">
        <v>18.7</v>
      </c>
      <c r="D27" s="115">
        <v>18.9</v>
      </c>
      <c r="E27" s="115">
        <v>18.6</v>
      </c>
      <c r="F27" s="115">
        <v>18.8</v>
      </c>
      <c r="G27" s="115">
        <v>19.7</v>
      </c>
      <c r="H27" s="115">
        <v>21.5</v>
      </c>
      <c r="I27" s="115">
        <v>22.7</v>
      </c>
      <c r="J27" s="115">
        <v>23.7</v>
      </c>
      <c r="K27" s="115">
        <v>23.1</v>
      </c>
      <c r="L27" s="115">
        <v>23.3</v>
      </c>
      <c r="M27" s="115">
        <v>23.4</v>
      </c>
      <c r="N27" s="115">
        <v>23.4</v>
      </c>
      <c r="O27" s="115">
        <v>23.8</v>
      </c>
      <c r="P27" s="115">
        <v>23.8</v>
      </c>
      <c r="Q27" s="115">
        <v>22.3</v>
      </c>
      <c r="R27" s="115">
        <v>22.1</v>
      </c>
      <c r="S27" s="115">
        <v>21.7</v>
      </c>
      <c r="T27" s="115">
        <v>20.6</v>
      </c>
      <c r="U27" s="115">
        <v>20.4</v>
      </c>
      <c r="V27" s="115">
        <v>19.9</v>
      </c>
      <c r="W27" s="115">
        <v>19.8</v>
      </c>
      <c r="X27" s="115">
        <v>19.4</v>
      </c>
      <c r="Y27" s="115">
        <v>19.6</v>
      </c>
      <c r="Z27" s="116">
        <f t="shared" si="0"/>
        <v>21.158333333333335</v>
      </c>
      <c r="AA27" s="117">
        <v>24.3</v>
      </c>
      <c r="AB27" s="118" t="s">
        <v>279</v>
      </c>
      <c r="AC27" s="117">
        <v>18.3</v>
      </c>
      <c r="AD27" s="118" t="s">
        <v>300</v>
      </c>
    </row>
    <row r="28" spans="1:30" ht="11.25" customHeight="1">
      <c r="A28" s="78">
        <v>26</v>
      </c>
      <c r="B28" s="115">
        <v>19.8</v>
      </c>
      <c r="C28" s="115">
        <v>19.4</v>
      </c>
      <c r="D28" s="115">
        <v>19.4</v>
      </c>
      <c r="E28" s="115">
        <v>19</v>
      </c>
      <c r="F28" s="115">
        <v>17.2</v>
      </c>
      <c r="G28" s="115">
        <v>17.5</v>
      </c>
      <c r="H28" s="115">
        <v>17.8</v>
      </c>
      <c r="I28" s="115">
        <v>18</v>
      </c>
      <c r="J28" s="115">
        <v>19.2</v>
      </c>
      <c r="K28" s="115">
        <v>20.4</v>
      </c>
      <c r="L28" s="115">
        <v>20.7</v>
      </c>
      <c r="M28" s="115">
        <v>22.7</v>
      </c>
      <c r="N28" s="115">
        <v>23.5</v>
      </c>
      <c r="O28" s="115">
        <v>23.2</v>
      </c>
      <c r="P28" s="115">
        <v>21.6</v>
      </c>
      <c r="Q28" s="115">
        <v>20.8</v>
      </c>
      <c r="R28" s="115">
        <v>20.2</v>
      </c>
      <c r="S28" s="115">
        <v>19.7</v>
      </c>
      <c r="T28" s="115">
        <v>19.2</v>
      </c>
      <c r="U28" s="115">
        <v>18.7</v>
      </c>
      <c r="V28" s="115">
        <v>18.7</v>
      </c>
      <c r="W28" s="115">
        <v>18.6</v>
      </c>
      <c r="X28" s="115">
        <v>17.5</v>
      </c>
      <c r="Y28" s="115">
        <v>17.3</v>
      </c>
      <c r="Z28" s="116">
        <f t="shared" si="0"/>
        <v>19.5875</v>
      </c>
      <c r="AA28" s="117">
        <v>23.9</v>
      </c>
      <c r="AB28" s="118" t="s">
        <v>280</v>
      </c>
      <c r="AC28" s="117">
        <v>17</v>
      </c>
      <c r="AD28" s="118" t="s">
        <v>301</v>
      </c>
    </row>
    <row r="29" spans="1:30" ht="11.25" customHeight="1">
      <c r="A29" s="78">
        <v>27</v>
      </c>
      <c r="B29" s="115">
        <v>17.1</v>
      </c>
      <c r="C29" s="115">
        <v>16.9</v>
      </c>
      <c r="D29" s="115">
        <v>16.8</v>
      </c>
      <c r="E29" s="115">
        <v>16.9</v>
      </c>
      <c r="F29" s="115">
        <v>17.2</v>
      </c>
      <c r="G29" s="115">
        <v>17</v>
      </c>
      <c r="H29" s="115">
        <v>17.1</v>
      </c>
      <c r="I29" s="115">
        <v>18.7</v>
      </c>
      <c r="J29" s="115">
        <v>19</v>
      </c>
      <c r="K29" s="115">
        <v>21.7</v>
      </c>
      <c r="L29" s="115">
        <v>21</v>
      </c>
      <c r="M29" s="115">
        <v>21.9</v>
      </c>
      <c r="N29" s="115">
        <v>21.9</v>
      </c>
      <c r="O29" s="115">
        <v>21.1</v>
      </c>
      <c r="P29" s="115">
        <v>21.7</v>
      </c>
      <c r="Q29" s="115">
        <v>22.4</v>
      </c>
      <c r="R29" s="115">
        <v>21.5</v>
      </c>
      <c r="S29" s="115">
        <v>19.9</v>
      </c>
      <c r="T29" s="115">
        <v>18.7</v>
      </c>
      <c r="U29" s="115">
        <v>18.1</v>
      </c>
      <c r="V29" s="115">
        <v>17.8</v>
      </c>
      <c r="W29" s="115">
        <v>17.2</v>
      </c>
      <c r="X29" s="115">
        <v>16.2</v>
      </c>
      <c r="Y29" s="115">
        <v>15.8</v>
      </c>
      <c r="Z29" s="116">
        <f t="shared" si="0"/>
        <v>18.9</v>
      </c>
      <c r="AA29" s="117">
        <v>22.8</v>
      </c>
      <c r="AB29" s="118" t="s">
        <v>281</v>
      </c>
      <c r="AC29" s="117">
        <v>15.6</v>
      </c>
      <c r="AD29" s="118" t="s">
        <v>60</v>
      </c>
    </row>
    <row r="30" spans="1:30" ht="11.25" customHeight="1">
      <c r="A30" s="78">
        <v>28</v>
      </c>
      <c r="B30" s="115">
        <v>15.3</v>
      </c>
      <c r="C30" s="115">
        <v>15.1</v>
      </c>
      <c r="D30" s="115">
        <v>14.4</v>
      </c>
      <c r="E30" s="115">
        <v>13.7</v>
      </c>
      <c r="F30" s="115">
        <v>13.5</v>
      </c>
      <c r="G30" s="115">
        <v>15.2</v>
      </c>
      <c r="H30" s="115">
        <v>17.3</v>
      </c>
      <c r="I30" s="115">
        <v>19.4</v>
      </c>
      <c r="J30" s="115">
        <v>20.6</v>
      </c>
      <c r="K30" s="115">
        <v>21.2</v>
      </c>
      <c r="L30" s="115">
        <v>20.4</v>
      </c>
      <c r="M30" s="115">
        <v>21.4</v>
      </c>
      <c r="N30" s="115">
        <v>21.3</v>
      </c>
      <c r="O30" s="115">
        <v>21.7</v>
      </c>
      <c r="P30" s="115">
        <v>21.7</v>
      </c>
      <c r="Q30" s="115">
        <v>21.1</v>
      </c>
      <c r="R30" s="115">
        <v>20.5</v>
      </c>
      <c r="S30" s="115">
        <v>19.3</v>
      </c>
      <c r="T30" s="115">
        <v>17.9</v>
      </c>
      <c r="U30" s="115">
        <v>16.3</v>
      </c>
      <c r="V30" s="115">
        <v>14.6</v>
      </c>
      <c r="W30" s="115">
        <v>14.8</v>
      </c>
      <c r="X30" s="115">
        <v>14.3</v>
      </c>
      <c r="Y30" s="115">
        <v>14.6</v>
      </c>
      <c r="Z30" s="116">
        <f t="shared" si="0"/>
        <v>17.733333333333338</v>
      </c>
      <c r="AA30" s="117">
        <v>22.2</v>
      </c>
      <c r="AB30" s="118" t="s">
        <v>282</v>
      </c>
      <c r="AC30" s="117">
        <v>13.4</v>
      </c>
      <c r="AD30" s="118" t="s">
        <v>250</v>
      </c>
    </row>
    <row r="31" spans="1:30" ht="11.25" customHeight="1">
      <c r="A31" s="78">
        <v>29</v>
      </c>
      <c r="B31" s="115">
        <v>15.2</v>
      </c>
      <c r="C31" s="115">
        <v>15.4</v>
      </c>
      <c r="D31" s="115">
        <v>15.1</v>
      </c>
      <c r="E31" s="115">
        <v>15.8</v>
      </c>
      <c r="F31" s="115">
        <v>15.9</v>
      </c>
      <c r="G31" s="115">
        <v>18.1</v>
      </c>
      <c r="H31" s="115">
        <v>20</v>
      </c>
      <c r="I31" s="115">
        <v>21.6</v>
      </c>
      <c r="J31" s="115">
        <v>23.3</v>
      </c>
      <c r="K31" s="115">
        <v>25.6</v>
      </c>
      <c r="L31" s="115">
        <v>26.1</v>
      </c>
      <c r="M31" s="115">
        <v>23.3</v>
      </c>
      <c r="N31" s="115">
        <v>22.1</v>
      </c>
      <c r="O31" s="115">
        <v>20</v>
      </c>
      <c r="P31" s="115">
        <v>20.1</v>
      </c>
      <c r="Q31" s="115">
        <v>19.1</v>
      </c>
      <c r="R31" s="115">
        <v>22.4</v>
      </c>
      <c r="S31" s="115">
        <v>21.4</v>
      </c>
      <c r="T31" s="115">
        <v>18.7</v>
      </c>
      <c r="U31" s="115">
        <v>17.5</v>
      </c>
      <c r="V31" s="115">
        <v>17</v>
      </c>
      <c r="W31" s="115">
        <v>17.2</v>
      </c>
      <c r="X31" s="115">
        <v>17.4</v>
      </c>
      <c r="Y31" s="115">
        <v>17</v>
      </c>
      <c r="Z31" s="116">
        <f t="shared" si="0"/>
        <v>19.3875</v>
      </c>
      <c r="AA31" s="117">
        <v>26.5</v>
      </c>
      <c r="AB31" s="118" t="s">
        <v>283</v>
      </c>
      <c r="AC31" s="117">
        <v>14.6</v>
      </c>
      <c r="AD31" s="118" t="s">
        <v>124</v>
      </c>
    </row>
    <row r="32" spans="1:30" ht="11.25" customHeight="1">
      <c r="A32" s="78">
        <v>30</v>
      </c>
      <c r="B32" s="115">
        <v>16</v>
      </c>
      <c r="C32" s="115">
        <v>15.8</v>
      </c>
      <c r="D32" s="115">
        <v>14.8</v>
      </c>
      <c r="E32" s="115">
        <v>14.7</v>
      </c>
      <c r="F32" s="115">
        <v>15</v>
      </c>
      <c r="G32" s="115">
        <v>18.1</v>
      </c>
      <c r="H32" s="115">
        <v>20.6</v>
      </c>
      <c r="I32" s="115">
        <v>21.5</v>
      </c>
      <c r="J32" s="115">
        <v>22.2</v>
      </c>
      <c r="K32" s="115">
        <v>22.8</v>
      </c>
      <c r="L32" s="115">
        <v>23.3</v>
      </c>
      <c r="M32" s="115">
        <v>24.1</v>
      </c>
      <c r="N32" s="115">
        <v>24</v>
      </c>
      <c r="O32" s="115">
        <v>24</v>
      </c>
      <c r="P32" s="115">
        <v>24</v>
      </c>
      <c r="Q32" s="115">
        <v>24</v>
      </c>
      <c r="R32" s="115">
        <v>23.7</v>
      </c>
      <c r="S32" s="115">
        <v>22.9</v>
      </c>
      <c r="T32" s="115">
        <v>21.5</v>
      </c>
      <c r="U32" s="115">
        <v>20.3</v>
      </c>
      <c r="V32" s="115">
        <v>19.4</v>
      </c>
      <c r="W32" s="115">
        <v>18.6</v>
      </c>
      <c r="X32" s="115">
        <v>18.4</v>
      </c>
      <c r="Y32" s="115">
        <v>18</v>
      </c>
      <c r="Z32" s="116">
        <f t="shared" si="0"/>
        <v>20.32083333333333</v>
      </c>
      <c r="AA32" s="117">
        <v>25</v>
      </c>
      <c r="AB32" s="118" t="s">
        <v>284</v>
      </c>
      <c r="AC32" s="117">
        <v>14.3</v>
      </c>
      <c r="AD32" s="118" t="s">
        <v>302</v>
      </c>
    </row>
    <row r="33" spans="1:30" ht="11.25" customHeight="1">
      <c r="A33" s="78">
        <v>31</v>
      </c>
      <c r="B33" s="115">
        <v>17.3</v>
      </c>
      <c r="C33" s="115">
        <v>17</v>
      </c>
      <c r="D33" s="115">
        <v>16.4</v>
      </c>
      <c r="E33" s="115">
        <v>16.5</v>
      </c>
      <c r="F33" s="115">
        <v>16.9</v>
      </c>
      <c r="G33" s="115">
        <v>18</v>
      </c>
      <c r="H33" s="115">
        <v>19.5</v>
      </c>
      <c r="I33" s="115">
        <v>21.9</v>
      </c>
      <c r="J33" s="115">
        <v>21.7</v>
      </c>
      <c r="K33" s="115">
        <v>22.2</v>
      </c>
      <c r="L33" s="115">
        <v>22.2</v>
      </c>
      <c r="M33" s="115">
        <v>22.7</v>
      </c>
      <c r="N33" s="115">
        <v>23</v>
      </c>
      <c r="O33" s="115">
        <v>23.3</v>
      </c>
      <c r="P33" s="115">
        <v>22.1</v>
      </c>
      <c r="Q33" s="115">
        <v>21.5</v>
      </c>
      <c r="R33" s="115">
        <v>21.1</v>
      </c>
      <c r="S33" s="115">
        <v>20.6</v>
      </c>
      <c r="T33" s="115">
        <v>20.4</v>
      </c>
      <c r="U33" s="115">
        <v>20.2</v>
      </c>
      <c r="V33" s="115">
        <v>20.1</v>
      </c>
      <c r="W33" s="115">
        <v>20.1</v>
      </c>
      <c r="X33" s="115">
        <v>19.4</v>
      </c>
      <c r="Y33" s="115">
        <v>19.1</v>
      </c>
      <c r="Z33" s="116">
        <f t="shared" si="0"/>
        <v>20.133333333333336</v>
      </c>
      <c r="AA33" s="117">
        <v>23.8</v>
      </c>
      <c r="AB33" s="118" t="s">
        <v>285</v>
      </c>
      <c r="AC33" s="117">
        <v>16.3</v>
      </c>
      <c r="AD33" s="118" t="s">
        <v>303</v>
      </c>
    </row>
    <row r="34" spans="1:30" ht="15" customHeight="1">
      <c r="A34" s="79" t="s">
        <v>9</v>
      </c>
      <c r="B34" s="120">
        <f aca="true" t="shared" si="1" ref="B34:Y34">AVERAGE(B3:B33)</f>
        <v>15.603225806451617</v>
      </c>
      <c r="C34" s="120">
        <f t="shared" si="1"/>
        <v>15.379999999999997</v>
      </c>
      <c r="D34" s="120">
        <f t="shared" si="1"/>
        <v>14.883870967741935</v>
      </c>
      <c r="E34" s="120">
        <f t="shared" si="1"/>
        <v>14.706451612903225</v>
      </c>
      <c r="F34" s="120">
        <f t="shared" si="1"/>
        <v>14.529032258064511</v>
      </c>
      <c r="G34" s="120">
        <f t="shared" si="1"/>
        <v>15.864516129032262</v>
      </c>
      <c r="H34" s="120">
        <f t="shared" si="1"/>
        <v>17.19677419354839</v>
      </c>
      <c r="I34" s="120">
        <f t="shared" si="1"/>
        <v>18.52903225806451</v>
      </c>
      <c r="J34" s="120">
        <f t="shared" si="1"/>
        <v>19.254838709677422</v>
      </c>
      <c r="K34" s="120">
        <f t="shared" si="1"/>
        <v>20.09677419354839</v>
      </c>
      <c r="L34" s="120">
        <f t="shared" si="1"/>
        <v>20.17419354838709</v>
      </c>
      <c r="M34" s="120">
        <f t="shared" si="1"/>
        <v>20.158064516129027</v>
      </c>
      <c r="N34" s="120">
        <f t="shared" si="1"/>
        <v>19.870967741935484</v>
      </c>
      <c r="O34" s="120">
        <f t="shared" si="1"/>
        <v>19.970967741935482</v>
      </c>
      <c r="P34" s="120">
        <f t="shared" si="1"/>
        <v>19.774193548387096</v>
      </c>
      <c r="Q34" s="120">
        <f t="shared" si="1"/>
        <v>19.529032258064515</v>
      </c>
      <c r="R34" s="120">
        <f t="shared" si="1"/>
        <v>19.209677419354843</v>
      </c>
      <c r="S34" s="120">
        <f t="shared" si="1"/>
        <v>18.519354838709674</v>
      </c>
      <c r="T34" s="120">
        <f t="shared" si="1"/>
        <v>17.667741935483868</v>
      </c>
      <c r="U34" s="120">
        <f t="shared" si="1"/>
        <v>17.164516129032258</v>
      </c>
      <c r="V34" s="120">
        <f t="shared" si="1"/>
        <v>16.825806451612902</v>
      </c>
      <c r="W34" s="120">
        <f t="shared" si="1"/>
        <v>16.558064516129033</v>
      </c>
      <c r="X34" s="120">
        <f t="shared" si="1"/>
        <v>16.164516129032254</v>
      </c>
      <c r="Y34" s="120">
        <f t="shared" si="1"/>
        <v>15.932258064516134</v>
      </c>
      <c r="Z34" s="120">
        <f>AVERAGE(B3:Y33)</f>
        <v>17.65154777927322</v>
      </c>
      <c r="AA34" s="121">
        <f>AVERAGE(AA3:AA33)</f>
        <v>21.706451612903223</v>
      </c>
      <c r="AB34" s="122"/>
      <c r="AC34" s="121">
        <f>AVERAGE(AC3:AC33)</f>
        <v>13.638709677419357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26.6</v>
      </c>
      <c r="C46" s="105">
        <f>MATCH(B46,AA3:AA33,0)</f>
        <v>2</v>
      </c>
      <c r="D46" s="106" t="str">
        <f>INDEX(AB3:AB33,C46,1)</f>
        <v>15:43</v>
      </c>
      <c r="E46" s="119"/>
      <c r="F46" s="103"/>
      <c r="G46" s="104">
        <f>MIN(AC3:AC33)</f>
        <v>6.6</v>
      </c>
      <c r="H46" s="105">
        <f>MATCH(G46,AC3:AC33,0)</f>
        <v>8</v>
      </c>
      <c r="I46" s="106" t="str">
        <f>INDEX(AD3:AD33,H46,1)</f>
        <v>03:43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18.9</v>
      </c>
      <c r="C3" s="115">
        <v>18.7</v>
      </c>
      <c r="D3" s="115">
        <v>18.2</v>
      </c>
      <c r="E3" s="115">
        <v>18.1</v>
      </c>
      <c r="F3" s="115">
        <v>18</v>
      </c>
      <c r="G3" s="115">
        <v>19.2</v>
      </c>
      <c r="H3" s="115">
        <v>20.3</v>
      </c>
      <c r="I3" s="115">
        <v>20.7</v>
      </c>
      <c r="J3" s="115">
        <v>20.3</v>
      </c>
      <c r="K3" s="115">
        <v>20.8</v>
      </c>
      <c r="L3" s="115">
        <v>21.9</v>
      </c>
      <c r="M3" s="115">
        <v>21.2</v>
      </c>
      <c r="N3" s="115">
        <v>21.2</v>
      </c>
      <c r="O3" s="115">
        <v>21.2</v>
      </c>
      <c r="P3" s="115">
        <v>20.9</v>
      </c>
      <c r="Q3" s="115">
        <v>20.8</v>
      </c>
      <c r="R3" s="115">
        <v>20.7</v>
      </c>
      <c r="S3" s="115">
        <v>20.4</v>
      </c>
      <c r="T3" s="115">
        <v>20.2</v>
      </c>
      <c r="U3" s="115">
        <v>20.2</v>
      </c>
      <c r="V3" s="115">
        <v>20.2</v>
      </c>
      <c r="W3" s="115">
        <v>19</v>
      </c>
      <c r="X3" s="115">
        <v>19.2</v>
      </c>
      <c r="Y3" s="115">
        <v>18.9</v>
      </c>
      <c r="Z3" s="116">
        <f aca="true" t="shared" si="0" ref="Z3:Z32">AVERAGE(B3:Y3)</f>
        <v>19.96666666666666</v>
      </c>
      <c r="AA3" s="117">
        <v>22.8</v>
      </c>
      <c r="AB3" s="135" t="s">
        <v>304</v>
      </c>
      <c r="AC3" s="117">
        <v>17.8</v>
      </c>
      <c r="AD3" s="118" t="s">
        <v>324</v>
      </c>
    </row>
    <row r="4" spans="1:30" ht="11.25" customHeight="1">
      <c r="A4" s="78">
        <v>2</v>
      </c>
      <c r="B4" s="115">
        <v>19.2</v>
      </c>
      <c r="C4" s="115">
        <v>19.2</v>
      </c>
      <c r="D4" s="115">
        <v>18.9</v>
      </c>
      <c r="E4" s="115">
        <v>18.8</v>
      </c>
      <c r="F4" s="115">
        <v>19.6</v>
      </c>
      <c r="G4" s="115">
        <v>20.1</v>
      </c>
      <c r="H4" s="115">
        <v>21.3</v>
      </c>
      <c r="I4" s="115">
        <v>21.7</v>
      </c>
      <c r="J4" s="115">
        <v>22.4</v>
      </c>
      <c r="K4" s="115">
        <v>23.7</v>
      </c>
      <c r="L4" s="115">
        <v>24</v>
      </c>
      <c r="M4" s="115">
        <v>23.7</v>
      </c>
      <c r="N4" s="115">
        <v>23.3</v>
      </c>
      <c r="O4" s="115">
        <v>23.6</v>
      </c>
      <c r="P4" s="115">
        <v>23.2</v>
      </c>
      <c r="Q4" s="115">
        <v>23.6</v>
      </c>
      <c r="R4" s="115">
        <v>22.8</v>
      </c>
      <c r="S4" s="119">
        <v>22.1</v>
      </c>
      <c r="T4" s="115">
        <v>21.8</v>
      </c>
      <c r="U4" s="115">
        <v>21.4</v>
      </c>
      <c r="V4" s="115">
        <v>20.9</v>
      </c>
      <c r="W4" s="115">
        <v>20.9</v>
      </c>
      <c r="X4" s="115">
        <v>20.8</v>
      </c>
      <c r="Y4" s="115">
        <v>19.9</v>
      </c>
      <c r="Z4" s="116">
        <f t="shared" si="0"/>
        <v>21.537499999999998</v>
      </c>
      <c r="AA4" s="117">
        <v>24.5</v>
      </c>
      <c r="AB4" s="135" t="s">
        <v>269</v>
      </c>
      <c r="AC4" s="117">
        <v>18.7</v>
      </c>
      <c r="AD4" s="118" t="s">
        <v>325</v>
      </c>
    </row>
    <row r="5" spans="1:30" ht="11.25" customHeight="1">
      <c r="A5" s="78">
        <v>3</v>
      </c>
      <c r="B5" s="115">
        <v>18.8</v>
      </c>
      <c r="C5" s="115">
        <v>18</v>
      </c>
      <c r="D5" s="115">
        <v>17.7</v>
      </c>
      <c r="E5" s="115">
        <v>16.9</v>
      </c>
      <c r="F5" s="115">
        <v>17.3</v>
      </c>
      <c r="G5" s="115">
        <v>18.4</v>
      </c>
      <c r="H5" s="115">
        <v>19.6</v>
      </c>
      <c r="I5" s="115">
        <v>20.9</v>
      </c>
      <c r="J5" s="115">
        <v>21.8</v>
      </c>
      <c r="K5" s="115">
        <v>21.9</v>
      </c>
      <c r="L5" s="115">
        <v>22.4</v>
      </c>
      <c r="M5" s="115">
        <v>22.7</v>
      </c>
      <c r="N5" s="115">
        <v>21.8</v>
      </c>
      <c r="O5" s="115">
        <v>22.3</v>
      </c>
      <c r="P5" s="115">
        <v>22.5</v>
      </c>
      <c r="Q5" s="115">
        <v>21.9</v>
      </c>
      <c r="R5" s="115">
        <v>21.1</v>
      </c>
      <c r="S5" s="115">
        <v>20.5</v>
      </c>
      <c r="T5" s="115">
        <v>19.9</v>
      </c>
      <c r="U5" s="115">
        <v>19.8</v>
      </c>
      <c r="V5" s="115">
        <v>19.3</v>
      </c>
      <c r="W5" s="115">
        <v>18.8</v>
      </c>
      <c r="X5" s="115">
        <v>18.5</v>
      </c>
      <c r="Y5" s="115">
        <v>17.9</v>
      </c>
      <c r="Z5" s="116">
        <f t="shared" si="0"/>
        <v>20.029166666666665</v>
      </c>
      <c r="AA5" s="117">
        <v>23.1</v>
      </c>
      <c r="AB5" s="135" t="s">
        <v>305</v>
      </c>
      <c r="AC5" s="117">
        <v>16.7</v>
      </c>
      <c r="AD5" s="118" t="s">
        <v>326</v>
      </c>
    </row>
    <row r="6" spans="1:30" ht="11.25" customHeight="1">
      <c r="A6" s="78">
        <v>4</v>
      </c>
      <c r="B6" s="115">
        <v>18</v>
      </c>
      <c r="C6" s="115">
        <v>17.6</v>
      </c>
      <c r="D6" s="115">
        <v>17.2</v>
      </c>
      <c r="E6" s="115">
        <v>17.1</v>
      </c>
      <c r="F6" s="115">
        <v>17.4</v>
      </c>
      <c r="G6" s="115">
        <v>17.6</v>
      </c>
      <c r="H6" s="115">
        <v>18.4</v>
      </c>
      <c r="I6" s="115">
        <v>19.4</v>
      </c>
      <c r="J6" s="115">
        <v>21.3</v>
      </c>
      <c r="K6" s="115">
        <v>22.6</v>
      </c>
      <c r="L6" s="115">
        <v>22.4</v>
      </c>
      <c r="M6" s="115">
        <v>23.7</v>
      </c>
      <c r="N6" s="115">
        <v>24</v>
      </c>
      <c r="O6" s="115">
        <v>21.9</v>
      </c>
      <c r="P6" s="115">
        <v>23.4</v>
      </c>
      <c r="Q6" s="115">
        <v>22.4</v>
      </c>
      <c r="R6" s="115">
        <v>23</v>
      </c>
      <c r="S6" s="115">
        <v>21.6</v>
      </c>
      <c r="T6" s="115">
        <v>22</v>
      </c>
      <c r="U6" s="115">
        <v>22.3</v>
      </c>
      <c r="V6" s="115">
        <v>21.2</v>
      </c>
      <c r="W6" s="115">
        <v>20.6</v>
      </c>
      <c r="X6" s="115">
        <v>20.3</v>
      </c>
      <c r="Y6" s="115">
        <v>19.9</v>
      </c>
      <c r="Z6" s="116">
        <f t="shared" si="0"/>
        <v>20.6375</v>
      </c>
      <c r="AA6" s="117">
        <v>24.2</v>
      </c>
      <c r="AB6" s="135" t="s">
        <v>306</v>
      </c>
      <c r="AC6" s="117">
        <v>17</v>
      </c>
      <c r="AD6" s="118" t="s">
        <v>327</v>
      </c>
    </row>
    <row r="7" spans="1:30" ht="11.25" customHeight="1">
      <c r="A7" s="78">
        <v>5</v>
      </c>
      <c r="B7" s="115">
        <v>19.7</v>
      </c>
      <c r="C7" s="115">
        <v>19.4</v>
      </c>
      <c r="D7" s="115">
        <v>19.2</v>
      </c>
      <c r="E7" s="115">
        <v>18.9</v>
      </c>
      <c r="F7" s="115">
        <v>19.3</v>
      </c>
      <c r="G7" s="115">
        <v>20.8</v>
      </c>
      <c r="H7" s="115">
        <v>22.7</v>
      </c>
      <c r="I7" s="115">
        <v>24.5</v>
      </c>
      <c r="J7" s="115">
        <v>24.3</v>
      </c>
      <c r="K7" s="115">
        <v>25.9</v>
      </c>
      <c r="L7" s="115">
        <v>26.2</v>
      </c>
      <c r="M7" s="115">
        <v>25.9</v>
      </c>
      <c r="N7" s="115">
        <v>26.2</v>
      </c>
      <c r="O7" s="115">
        <v>26</v>
      </c>
      <c r="P7" s="115">
        <v>26.5</v>
      </c>
      <c r="Q7" s="115">
        <v>25.9</v>
      </c>
      <c r="R7" s="115">
        <v>24.5</v>
      </c>
      <c r="S7" s="115">
        <v>23.9</v>
      </c>
      <c r="T7" s="115">
        <v>23.2</v>
      </c>
      <c r="U7" s="115">
        <v>23</v>
      </c>
      <c r="V7" s="115">
        <v>22.2</v>
      </c>
      <c r="W7" s="115">
        <v>22.1</v>
      </c>
      <c r="X7" s="115">
        <v>21.3</v>
      </c>
      <c r="Y7" s="115">
        <v>21.2</v>
      </c>
      <c r="Z7" s="116">
        <f t="shared" si="0"/>
        <v>23.03333333333333</v>
      </c>
      <c r="AA7" s="117">
        <v>26.8</v>
      </c>
      <c r="AB7" s="135" t="s">
        <v>272</v>
      </c>
      <c r="AC7" s="117">
        <v>18.8</v>
      </c>
      <c r="AD7" s="118" t="s">
        <v>328</v>
      </c>
    </row>
    <row r="8" spans="1:30" ht="11.25" customHeight="1">
      <c r="A8" s="78">
        <v>6</v>
      </c>
      <c r="B8" s="115">
        <v>20.4</v>
      </c>
      <c r="C8" s="115">
        <v>20.7</v>
      </c>
      <c r="D8" s="115">
        <v>20</v>
      </c>
      <c r="E8" s="115">
        <v>19.6</v>
      </c>
      <c r="F8" s="115">
        <v>19.6</v>
      </c>
      <c r="G8" s="115">
        <v>20.9</v>
      </c>
      <c r="H8" s="115">
        <v>22</v>
      </c>
      <c r="I8" s="115">
        <v>20.8</v>
      </c>
      <c r="J8" s="115">
        <v>22.5</v>
      </c>
      <c r="K8" s="115">
        <v>23.3</v>
      </c>
      <c r="L8" s="115">
        <v>22.2</v>
      </c>
      <c r="M8" s="115">
        <v>23.5</v>
      </c>
      <c r="N8" s="115">
        <v>22.8</v>
      </c>
      <c r="O8" s="115">
        <v>21.5</v>
      </c>
      <c r="P8" s="115">
        <v>22</v>
      </c>
      <c r="Q8" s="115">
        <v>22.3</v>
      </c>
      <c r="R8" s="115">
        <v>22</v>
      </c>
      <c r="S8" s="115">
        <v>21.7</v>
      </c>
      <c r="T8" s="115">
        <v>21</v>
      </c>
      <c r="U8" s="115">
        <v>20.8</v>
      </c>
      <c r="V8" s="115">
        <v>20.5</v>
      </c>
      <c r="W8" s="115">
        <v>19.9</v>
      </c>
      <c r="X8" s="115">
        <v>19.7</v>
      </c>
      <c r="Y8" s="115">
        <v>19.3</v>
      </c>
      <c r="Z8" s="116">
        <f t="shared" si="0"/>
        <v>21.208333333333332</v>
      </c>
      <c r="AA8" s="117">
        <v>24</v>
      </c>
      <c r="AB8" s="135" t="s">
        <v>307</v>
      </c>
      <c r="AC8" s="117">
        <v>19.3</v>
      </c>
      <c r="AD8" s="118" t="s">
        <v>98</v>
      </c>
    </row>
    <row r="9" spans="1:30" ht="11.25" customHeight="1">
      <c r="A9" s="78">
        <v>7</v>
      </c>
      <c r="B9" s="115">
        <v>18.7</v>
      </c>
      <c r="C9" s="115">
        <v>18.3</v>
      </c>
      <c r="D9" s="115">
        <v>18.5</v>
      </c>
      <c r="E9" s="115">
        <v>18.3</v>
      </c>
      <c r="F9" s="115">
        <v>18.4</v>
      </c>
      <c r="G9" s="115">
        <v>18.9</v>
      </c>
      <c r="H9" s="115">
        <v>19.7</v>
      </c>
      <c r="I9" s="115">
        <v>20.6</v>
      </c>
      <c r="J9" s="115">
        <v>21.3</v>
      </c>
      <c r="K9" s="115">
        <v>21.5</v>
      </c>
      <c r="L9" s="115">
        <v>21.7</v>
      </c>
      <c r="M9" s="115">
        <v>21.1</v>
      </c>
      <c r="N9" s="115">
        <v>20.9</v>
      </c>
      <c r="O9" s="115">
        <v>21.1</v>
      </c>
      <c r="P9" s="115">
        <v>20.9</v>
      </c>
      <c r="Q9" s="115">
        <v>20.7</v>
      </c>
      <c r="R9" s="115">
        <v>20.4</v>
      </c>
      <c r="S9" s="115">
        <v>19.5</v>
      </c>
      <c r="T9" s="115">
        <v>18.6</v>
      </c>
      <c r="U9" s="115">
        <v>18.7</v>
      </c>
      <c r="V9" s="115">
        <v>18.1</v>
      </c>
      <c r="W9" s="115">
        <v>18.2</v>
      </c>
      <c r="X9" s="115">
        <v>18</v>
      </c>
      <c r="Y9" s="115">
        <v>17.8</v>
      </c>
      <c r="Z9" s="116">
        <f t="shared" si="0"/>
        <v>19.579166666666666</v>
      </c>
      <c r="AA9" s="117">
        <v>22.4</v>
      </c>
      <c r="AB9" s="135" t="s">
        <v>308</v>
      </c>
      <c r="AC9" s="117">
        <v>17.8</v>
      </c>
      <c r="AD9" s="118" t="s">
        <v>98</v>
      </c>
    </row>
    <row r="10" spans="1:30" ht="11.25" customHeight="1">
      <c r="A10" s="78">
        <v>8</v>
      </c>
      <c r="B10" s="115">
        <v>17.7</v>
      </c>
      <c r="C10" s="115">
        <v>17.6</v>
      </c>
      <c r="D10" s="115">
        <v>17.5</v>
      </c>
      <c r="E10" s="115">
        <v>17.4</v>
      </c>
      <c r="F10" s="115">
        <v>17.6</v>
      </c>
      <c r="G10" s="115">
        <v>18</v>
      </c>
      <c r="H10" s="115">
        <v>18.8</v>
      </c>
      <c r="I10" s="115">
        <v>19.3</v>
      </c>
      <c r="J10" s="115">
        <v>21.1</v>
      </c>
      <c r="K10" s="115">
        <v>21.6</v>
      </c>
      <c r="L10" s="115">
        <v>21.6</v>
      </c>
      <c r="M10" s="115">
        <v>22.4</v>
      </c>
      <c r="N10" s="115">
        <v>21.5</v>
      </c>
      <c r="O10" s="115">
        <v>22</v>
      </c>
      <c r="P10" s="115">
        <v>22.1</v>
      </c>
      <c r="Q10" s="115">
        <v>22</v>
      </c>
      <c r="R10" s="115">
        <v>21.3</v>
      </c>
      <c r="S10" s="115">
        <v>20.9</v>
      </c>
      <c r="T10" s="115">
        <v>20.5</v>
      </c>
      <c r="U10" s="115">
        <v>19</v>
      </c>
      <c r="V10" s="115">
        <v>18.9</v>
      </c>
      <c r="W10" s="115">
        <v>18.8</v>
      </c>
      <c r="X10" s="115">
        <v>18.8</v>
      </c>
      <c r="Y10" s="115">
        <v>18.5</v>
      </c>
      <c r="Z10" s="116">
        <f t="shared" si="0"/>
        <v>19.787499999999998</v>
      </c>
      <c r="AA10" s="117">
        <v>22.9</v>
      </c>
      <c r="AB10" s="135" t="s">
        <v>134</v>
      </c>
      <c r="AC10" s="117">
        <v>17.3</v>
      </c>
      <c r="AD10" s="118" t="s">
        <v>329</v>
      </c>
    </row>
    <row r="11" spans="1:30" ht="11.25" customHeight="1">
      <c r="A11" s="78">
        <v>9</v>
      </c>
      <c r="B11" s="115">
        <v>18.4</v>
      </c>
      <c r="C11" s="115">
        <v>18.4</v>
      </c>
      <c r="D11" s="115">
        <v>18.3</v>
      </c>
      <c r="E11" s="115">
        <v>18.1</v>
      </c>
      <c r="F11" s="115">
        <v>18.5</v>
      </c>
      <c r="G11" s="115">
        <v>21.8</v>
      </c>
      <c r="H11" s="115">
        <v>23.1</v>
      </c>
      <c r="I11" s="115">
        <v>26.8</v>
      </c>
      <c r="J11" s="115">
        <v>25.3</v>
      </c>
      <c r="K11" s="115">
        <v>25.2</v>
      </c>
      <c r="L11" s="115">
        <v>25.3</v>
      </c>
      <c r="M11" s="115">
        <v>24.5</v>
      </c>
      <c r="N11" s="115">
        <v>24.3</v>
      </c>
      <c r="O11" s="115">
        <v>25</v>
      </c>
      <c r="P11" s="115">
        <v>25.1</v>
      </c>
      <c r="Q11" s="115">
        <v>24.3</v>
      </c>
      <c r="R11" s="115">
        <v>23.8</v>
      </c>
      <c r="S11" s="115">
        <v>22.8</v>
      </c>
      <c r="T11" s="115">
        <v>22.2</v>
      </c>
      <c r="U11" s="115">
        <v>22.1</v>
      </c>
      <c r="V11" s="115">
        <v>21.5</v>
      </c>
      <c r="W11" s="115">
        <v>21.1</v>
      </c>
      <c r="X11" s="115">
        <v>20.9</v>
      </c>
      <c r="Y11" s="115">
        <v>21.3</v>
      </c>
      <c r="Z11" s="116">
        <f t="shared" si="0"/>
        <v>22.420833333333338</v>
      </c>
      <c r="AA11" s="117">
        <v>27.3</v>
      </c>
      <c r="AB11" s="135" t="s">
        <v>309</v>
      </c>
      <c r="AC11" s="117">
        <v>17.7</v>
      </c>
      <c r="AD11" s="118" t="s">
        <v>330</v>
      </c>
    </row>
    <row r="12" spans="1:30" ht="11.25" customHeight="1">
      <c r="A12" s="128">
        <v>10</v>
      </c>
      <c r="B12" s="129">
        <v>21.5</v>
      </c>
      <c r="C12" s="129">
        <v>21.6</v>
      </c>
      <c r="D12" s="129">
        <v>20.6</v>
      </c>
      <c r="E12" s="129">
        <v>20.1</v>
      </c>
      <c r="F12" s="129">
        <v>19.7</v>
      </c>
      <c r="G12" s="129">
        <v>21.7</v>
      </c>
      <c r="H12" s="129">
        <v>23.7</v>
      </c>
      <c r="I12" s="129">
        <v>25.1</v>
      </c>
      <c r="J12" s="129">
        <v>27.6</v>
      </c>
      <c r="K12" s="129">
        <v>27.9</v>
      </c>
      <c r="L12" s="129">
        <v>28.9</v>
      </c>
      <c r="M12" s="129">
        <v>29.1</v>
      </c>
      <c r="N12" s="129">
        <v>28.8</v>
      </c>
      <c r="O12" s="129">
        <v>31.6</v>
      </c>
      <c r="P12" s="129">
        <v>31.1</v>
      </c>
      <c r="Q12" s="129">
        <v>31.2</v>
      </c>
      <c r="R12" s="129">
        <v>30.1</v>
      </c>
      <c r="S12" s="129">
        <v>28.9</v>
      </c>
      <c r="T12" s="129">
        <v>26.9</v>
      </c>
      <c r="U12" s="129">
        <v>25.4</v>
      </c>
      <c r="V12" s="129">
        <v>24.8</v>
      </c>
      <c r="W12" s="129">
        <v>24.5</v>
      </c>
      <c r="X12" s="129">
        <v>24.1</v>
      </c>
      <c r="Y12" s="129">
        <v>23.9</v>
      </c>
      <c r="Z12" s="130">
        <f t="shared" si="0"/>
        <v>25.78333333333333</v>
      </c>
      <c r="AA12" s="131">
        <v>32.8</v>
      </c>
      <c r="AB12" s="136" t="s">
        <v>310</v>
      </c>
      <c r="AC12" s="131">
        <v>19.5</v>
      </c>
      <c r="AD12" s="132" t="s">
        <v>328</v>
      </c>
    </row>
    <row r="13" spans="1:30" ht="11.25" customHeight="1">
      <c r="A13" s="78">
        <v>11</v>
      </c>
      <c r="B13" s="115">
        <v>23.8</v>
      </c>
      <c r="C13" s="115">
        <v>24</v>
      </c>
      <c r="D13" s="115">
        <v>23.9</v>
      </c>
      <c r="E13" s="115">
        <v>24.1</v>
      </c>
      <c r="F13" s="115">
        <v>24.1</v>
      </c>
      <c r="G13" s="115">
        <v>24.9</v>
      </c>
      <c r="H13" s="115">
        <v>25.3</v>
      </c>
      <c r="I13" s="115">
        <v>25.6</v>
      </c>
      <c r="J13" s="115">
        <v>26.7</v>
      </c>
      <c r="K13" s="115">
        <v>28.8</v>
      </c>
      <c r="L13" s="115">
        <v>30.9</v>
      </c>
      <c r="M13" s="115">
        <v>30</v>
      </c>
      <c r="N13" s="115">
        <v>29.8</v>
      </c>
      <c r="O13" s="115">
        <v>29.5</v>
      </c>
      <c r="P13" s="115">
        <v>28.7</v>
      </c>
      <c r="Q13" s="115">
        <v>24.9</v>
      </c>
      <c r="R13" s="115">
        <v>24.2</v>
      </c>
      <c r="S13" s="115">
        <v>23.3</v>
      </c>
      <c r="T13" s="115">
        <v>23.4</v>
      </c>
      <c r="U13" s="115">
        <v>21.3</v>
      </c>
      <c r="V13" s="115">
        <v>21.5</v>
      </c>
      <c r="W13" s="115">
        <v>22.8</v>
      </c>
      <c r="X13" s="115">
        <v>23.2</v>
      </c>
      <c r="Y13" s="115">
        <v>23.6</v>
      </c>
      <c r="Z13" s="116">
        <f t="shared" si="0"/>
        <v>25.34583333333333</v>
      </c>
      <c r="AA13" s="117">
        <v>30.9</v>
      </c>
      <c r="AB13" s="135" t="s">
        <v>263</v>
      </c>
      <c r="AC13" s="117">
        <v>21.3</v>
      </c>
      <c r="AD13" s="118" t="s">
        <v>331</v>
      </c>
    </row>
    <row r="14" spans="1:30" ht="11.25" customHeight="1">
      <c r="A14" s="78">
        <v>12</v>
      </c>
      <c r="B14" s="115">
        <v>23.6</v>
      </c>
      <c r="C14" s="115">
        <v>23.2</v>
      </c>
      <c r="D14" s="115">
        <v>22.6</v>
      </c>
      <c r="E14" s="115">
        <v>22.8</v>
      </c>
      <c r="F14" s="115">
        <v>22.7</v>
      </c>
      <c r="G14" s="115">
        <v>22.2</v>
      </c>
      <c r="H14" s="115">
        <v>23.5</v>
      </c>
      <c r="I14" s="115">
        <v>26</v>
      </c>
      <c r="J14" s="115">
        <v>27.3</v>
      </c>
      <c r="K14" s="115">
        <v>26.7</v>
      </c>
      <c r="L14" s="115">
        <v>28.1</v>
      </c>
      <c r="M14" s="115">
        <v>28.6</v>
      </c>
      <c r="N14" s="115">
        <v>27.9</v>
      </c>
      <c r="O14" s="115">
        <v>26.4</v>
      </c>
      <c r="P14" s="115">
        <v>24.1</v>
      </c>
      <c r="Q14" s="115">
        <v>23</v>
      </c>
      <c r="R14" s="115">
        <v>23.5</v>
      </c>
      <c r="S14" s="115">
        <v>23.3</v>
      </c>
      <c r="T14" s="115">
        <v>22.7</v>
      </c>
      <c r="U14" s="115">
        <v>22.5</v>
      </c>
      <c r="V14" s="115">
        <v>22.3</v>
      </c>
      <c r="W14" s="115">
        <v>22.4</v>
      </c>
      <c r="X14" s="115">
        <v>22.1</v>
      </c>
      <c r="Y14" s="115">
        <v>21.8</v>
      </c>
      <c r="Z14" s="116">
        <f t="shared" si="0"/>
        <v>24.1375</v>
      </c>
      <c r="AA14" s="117">
        <v>29</v>
      </c>
      <c r="AB14" s="135" t="s">
        <v>217</v>
      </c>
      <c r="AC14" s="117">
        <v>21.8</v>
      </c>
      <c r="AD14" s="118" t="s">
        <v>98</v>
      </c>
    </row>
    <row r="15" spans="1:30" ht="11.25" customHeight="1">
      <c r="A15" s="78">
        <v>13</v>
      </c>
      <c r="B15" s="115">
        <v>21.7</v>
      </c>
      <c r="C15" s="115">
        <v>21.1</v>
      </c>
      <c r="D15" s="115">
        <v>21</v>
      </c>
      <c r="E15" s="115">
        <v>20.8</v>
      </c>
      <c r="F15" s="115"/>
      <c r="G15" s="115">
        <v>21.5</v>
      </c>
      <c r="H15" s="115">
        <v>21.9</v>
      </c>
      <c r="I15" s="115">
        <v>19.3</v>
      </c>
      <c r="J15" s="115">
        <v>18.7</v>
      </c>
      <c r="K15" s="115">
        <v>18.5</v>
      </c>
      <c r="L15" s="115">
        <v>18.2</v>
      </c>
      <c r="M15" s="115">
        <v>18.1</v>
      </c>
      <c r="N15" s="115">
        <v>17.4</v>
      </c>
      <c r="O15" s="115">
        <v>17.6</v>
      </c>
      <c r="P15" s="115">
        <v>18.2</v>
      </c>
      <c r="Q15" s="115">
        <v>18.5</v>
      </c>
      <c r="R15" s="115">
        <v>19.1</v>
      </c>
      <c r="S15" s="115">
        <v>18.8</v>
      </c>
      <c r="T15" s="115">
        <v>18.4</v>
      </c>
      <c r="U15" s="115">
        <v>18.6</v>
      </c>
      <c r="V15" s="115">
        <v>19.6</v>
      </c>
      <c r="W15" s="115">
        <v>18.5</v>
      </c>
      <c r="X15" s="115">
        <v>18.8</v>
      </c>
      <c r="Y15" s="115">
        <v>19.2</v>
      </c>
      <c r="Z15" s="116">
        <f t="shared" si="0"/>
        <v>19.282608695652176</v>
      </c>
      <c r="AA15" s="117">
        <v>22.1</v>
      </c>
      <c r="AB15" s="135" t="s">
        <v>311</v>
      </c>
      <c r="AC15" s="117">
        <v>17.2</v>
      </c>
      <c r="AD15" s="118" t="s">
        <v>332</v>
      </c>
    </row>
    <row r="16" spans="1:30" ht="11.25" customHeight="1">
      <c r="A16" s="78">
        <v>14</v>
      </c>
      <c r="B16" s="115">
        <v>18.2</v>
      </c>
      <c r="C16" s="115">
        <v>19.9</v>
      </c>
      <c r="D16" s="115">
        <v>18.3</v>
      </c>
      <c r="E16" s="115">
        <v>18.3</v>
      </c>
      <c r="F16" s="115">
        <v>18.7</v>
      </c>
      <c r="G16" s="115">
        <v>19.9</v>
      </c>
      <c r="H16" s="115">
        <v>22</v>
      </c>
      <c r="I16" s="115">
        <v>22.5</v>
      </c>
      <c r="J16" s="115">
        <v>21.8</v>
      </c>
      <c r="K16" s="115">
        <v>22.2</v>
      </c>
      <c r="L16" s="115">
        <v>22.1</v>
      </c>
      <c r="M16" s="115">
        <v>22.2</v>
      </c>
      <c r="N16" s="115">
        <v>22.6</v>
      </c>
      <c r="O16" s="115">
        <v>22.8</v>
      </c>
      <c r="P16" s="115">
        <v>21.4</v>
      </c>
      <c r="Q16" s="115">
        <v>21.5</v>
      </c>
      <c r="R16" s="115">
        <v>21.4</v>
      </c>
      <c r="S16" s="115">
        <v>21</v>
      </c>
      <c r="T16" s="115">
        <v>20.8</v>
      </c>
      <c r="U16" s="115">
        <v>20.8</v>
      </c>
      <c r="V16" s="115">
        <v>20.8</v>
      </c>
      <c r="W16" s="115">
        <v>20.6</v>
      </c>
      <c r="X16" s="115">
        <v>20.7</v>
      </c>
      <c r="Y16" s="115">
        <v>20.3</v>
      </c>
      <c r="Z16" s="116">
        <f t="shared" si="0"/>
        <v>20.866666666666667</v>
      </c>
      <c r="AA16" s="117">
        <v>23.3</v>
      </c>
      <c r="AB16" s="135" t="s">
        <v>312</v>
      </c>
      <c r="AC16" s="117">
        <v>18</v>
      </c>
      <c r="AD16" s="118" t="s">
        <v>333</v>
      </c>
    </row>
    <row r="17" spans="1:30" ht="11.25" customHeight="1">
      <c r="A17" s="78">
        <v>15</v>
      </c>
      <c r="B17" s="115">
        <v>22.5</v>
      </c>
      <c r="C17" s="115">
        <v>23.1</v>
      </c>
      <c r="D17" s="115">
        <v>23.8</v>
      </c>
      <c r="E17" s="115">
        <v>22.5</v>
      </c>
      <c r="F17" s="115">
        <v>21.8</v>
      </c>
      <c r="G17" s="115">
        <v>22.5</v>
      </c>
      <c r="H17" s="115">
        <v>23.7</v>
      </c>
      <c r="I17" s="115">
        <v>24.8</v>
      </c>
      <c r="J17" s="115">
        <v>26.9</v>
      </c>
      <c r="K17" s="115">
        <v>26.4</v>
      </c>
      <c r="L17" s="115">
        <v>27.4</v>
      </c>
      <c r="M17" s="115">
        <v>27.9</v>
      </c>
      <c r="N17" s="115">
        <v>27.5</v>
      </c>
      <c r="O17" s="115">
        <v>28</v>
      </c>
      <c r="P17" s="115">
        <v>28.4</v>
      </c>
      <c r="Q17" s="115">
        <v>28.7</v>
      </c>
      <c r="R17" s="115">
        <v>27.1</v>
      </c>
      <c r="S17" s="115">
        <v>26.8</v>
      </c>
      <c r="T17" s="115">
        <v>25.4</v>
      </c>
      <c r="U17" s="115">
        <v>23.8</v>
      </c>
      <c r="V17" s="115">
        <v>23.5</v>
      </c>
      <c r="W17" s="115">
        <v>22.2</v>
      </c>
      <c r="X17" s="115">
        <v>21.5</v>
      </c>
      <c r="Y17" s="115">
        <v>21.1</v>
      </c>
      <c r="Z17" s="116">
        <f t="shared" si="0"/>
        <v>24.887500000000003</v>
      </c>
      <c r="AA17" s="117">
        <v>29.3</v>
      </c>
      <c r="AB17" s="135" t="s">
        <v>313</v>
      </c>
      <c r="AC17" s="117">
        <v>20.2</v>
      </c>
      <c r="AD17" s="118" t="s">
        <v>334</v>
      </c>
    </row>
    <row r="18" spans="1:30" ht="11.25" customHeight="1">
      <c r="A18" s="78">
        <v>16</v>
      </c>
      <c r="B18" s="115">
        <v>20.6</v>
      </c>
      <c r="C18" s="115">
        <v>20.3</v>
      </c>
      <c r="D18" s="115">
        <v>20.2</v>
      </c>
      <c r="E18" s="115">
        <v>19.8</v>
      </c>
      <c r="F18" s="115">
        <v>19.6</v>
      </c>
      <c r="G18" s="115">
        <v>20.4</v>
      </c>
      <c r="H18" s="115">
        <v>22.6</v>
      </c>
      <c r="I18" s="115">
        <v>24.3</v>
      </c>
      <c r="J18" s="115">
        <v>24.9</v>
      </c>
      <c r="K18" s="115">
        <v>25</v>
      </c>
      <c r="L18" s="115">
        <v>25.7</v>
      </c>
      <c r="M18" s="115">
        <v>26.2</v>
      </c>
      <c r="N18" s="115">
        <v>27.1</v>
      </c>
      <c r="O18" s="115">
        <v>27.2</v>
      </c>
      <c r="P18" s="115">
        <v>26.3</v>
      </c>
      <c r="Q18" s="115">
        <v>26.5</v>
      </c>
      <c r="R18" s="115">
        <v>22.4</v>
      </c>
      <c r="S18" s="115">
        <v>20.9</v>
      </c>
      <c r="T18" s="115">
        <v>19.9</v>
      </c>
      <c r="U18" s="115">
        <v>19</v>
      </c>
      <c r="V18" s="115">
        <v>18.7</v>
      </c>
      <c r="W18" s="115">
        <v>19.1</v>
      </c>
      <c r="X18" s="115">
        <v>18.8</v>
      </c>
      <c r="Y18" s="115">
        <v>18.5</v>
      </c>
      <c r="Z18" s="116">
        <f t="shared" si="0"/>
        <v>22.25</v>
      </c>
      <c r="AA18" s="117">
        <v>27.5</v>
      </c>
      <c r="AB18" s="135" t="s">
        <v>314</v>
      </c>
      <c r="AC18" s="117">
        <v>18.5</v>
      </c>
      <c r="AD18" s="118" t="s">
        <v>98</v>
      </c>
    </row>
    <row r="19" spans="1:30" ht="11.25" customHeight="1">
      <c r="A19" s="78">
        <v>17</v>
      </c>
      <c r="B19" s="115">
        <v>18.1</v>
      </c>
      <c r="C19" s="115">
        <v>17.4</v>
      </c>
      <c r="D19" s="115">
        <v>16.6</v>
      </c>
      <c r="E19" s="115">
        <v>16</v>
      </c>
      <c r="F19" s="115">
        <v>15.9</v>
      </c>
      <c r="G19" s="115">
        <v>18.7</v>
      </c>
      <c r="H19" s="115">
        <v>21.9</v>
      </c>
      <c r="I19" s="115">
        <v>23.6</v>
      </c>
      <c r="J19" s="115">
        <v>23.6</v>
      </c>
      <c r="K19" s="115">
        <v>23.9</v>
      </c>
      <c r="L19" s="115">
        <v>23.5</v>
      </c>
      <c r="M19" s="115">
        <v>23.3</v>
      </c>
      <c r="N19" s="115">
        <v>23.1</v>
      </c>
      <c r="O19" s="115">
        <v>22.7</v>
      </c>
      <c r="P19" s="115">
        <v>22.6</v>
      </c>
      <c r="Q19" s="115">
        <v>22.1</v>
      </c>
      <c r="R19" s="115">
        <v>21.6</v>
      </c>
      <c r="S19" s="115">
        <v>21.1</v>
      </c>
      <c r="T19" s="115">
        <v>20.4</v>
      </c>
      <c r="U19" s="115">
        <v>19</v>
      </c>
      <c r="V19" s="115">
        <v>18.5</v>
      </c>
      <c r="W19" s="115">
        <v>18.3</v>
      </c>
      <c r="X19" s="115">
        <v>17.8</v>
      </c>
      <c r="Y19" s="115">
        <v>17.9</v>
      </c>
      <c r="Z19" s="116">
        <f t="shared" si="0"/>
        <v>20.31666666666667</v>
      </c>
      <c r="AA19" s="117">
        <v>24.4</v>
      </c>
      <c r="AB19" s="135" t="s">
        <v>62</v>
      </c>
      <c r="AC19" s="117">
        <v>15.5</v>
      </c>
      <c r="AD19" s="118" t="s">
        <v>335</v>
      </c>
    </row>
    <row r="20" spans="1:30" ht="11.25" customHeight="1">
      <c r="A20" s="78">
        <v>18</v>
      </c>
      <c r="B20" s="115">
        <v>17.8</v>
      </c>
      <c r="C20" s="115">
        <v>17.8</v>
      </c>
      <c r="D20" s="115">
        <v>17.5</v>
      </c>
      <c r="E20" s="115">
        <v>17.3</v>
      </c>
      <c r="F20" s="115">
        <v>17.7</v>
      </c>
      <c r="G20" s="115">
        <v>18.9</v>
      </c>
      <c r="H20" s="115">
        <v>20.8</v>
      </c>
      <c r="I20" s="115">
        <v>21.2</v>
      </c>
      <c r="J20" s="115">
        <v>22.1</v>
      </c>
      <c r="K20" s="115">
        <v>23.6</v>
      </c>
      <c r="L20" s="115">
        <v>23.2</v>
      </c>
      <c r="M20" s="115">
        <v>22.5</v>
      </c>
      <c r="N20" s="115">
        <v>24.5</v>
      </c>
      <c r="O20" s="115">
        <v>23.7</v>
      </c>
      <c r="P20" s="115">
        <v>23.6</v>
      </c>
      <c r="Q20" s="115">
        <v>23.1</v>
      </c>
      <c r="R20" s="115">
        <v>22.3</v>
      </c>
      <c r="S20" s="115">
        <v>22.5</v>
      </c>
      <c r="T20" s="115">
        <v>21.5</v>
      </c>
      <c r="U20" s="115">
        <v>21</v>
      </c>
      <c r="V20" s="115">
        <v>20.8</v>
      </c>
      <c r="W20" s="115">
        <v>21.1</v>
      </c>
      <c r="X20" s="115">
        <v>21.1</v>
      </c>
      <c r="Y20" s="115">
        <v>20.6</v>
      </c>
      <c r="Z20" s="116">
        <f t="shared" si="0"/>
        <v>21.091666666666672</v>
      </c>
      <c r="AA20" s="117">
        <v>24.6</v>
      </c>
      <c r="AB20" s="135" t="s">
        <v>315</v>
      </c>
      <c r="AC20" s="117">
        <v>17.2</v>
      </c>
      <c r="AD20" s="118" t="s">
        <v>336</v>
      </c>
    </row>
    <row r="21" spans="1:30" ht="11.25" customHeight="1">
      <c r="A21" s="78">
        <v>19</v>
      </c>
      <c r="B21" s="115">
        <v>19.6</v>
      </c>
      <c r="C21" s="115">
        <v>19.8</v>
      </c>
      <c r="D21" s="115">
        <v>19.6</v>
      </c>
      <c r="E21" s="115">
        <v>19.7</v>
      </c>
      <c r="F21" s="115">
        <v>19.7</v>
      </c>
      <c r="G21" s="115">
        <v>18.8</v>
      </c>
      <c r="H21" s="115">
        <v>18.1</v>
      </c>
      <c r="I21" s="115">
        <v>18.1</v>
      </c>
      <c r="J21" s="115">
        <v>18.4</v>
      </c>
      <c r="K21" s="115">
        <v>19</v>
      </c>
      <c r="L21" s="115">
        <v>19</v>
      </c>
      <c r="M21" s="115">
        <v>20.1</v>
      </c>
      <c r="N21" s="115">
        <v>20.9</v>
      </c>
      <c r="O21" s="115">
        <v>20.7</v>
      </c>
      <c r="P21" s="115">
        <v>19.3</v>
      </c>
      <c r="Q21" s="115">
        <v>18.9</v>
      </c>
      <c r="R21" s="115">
        <v>18.6</v>
      </c>
      <c r="S21" s="115">
        <v>18.3</v>
      </c>
      <c r="T21" s="115">
        <v>18.2</v>
      </c>
      <c r="U21" s="115">
        <v>18.3</v>
      </c>
      <c r="V21" s="115">
        <v>18.2</v>
      </c>
      <c r="W21" s="115">
        <v>17.9</v>
      </c>
      <c r="X21" s="115">
        <v>18</v>
      </c>
      <c r="Y21" s="115">
        <v>18</v>
      </c>
      <c r="Z21" s="116">
        <f t="shared" si="0"/>
        <v>18.966666666666665</v>
      </c>
      <c r="AA21" s="134">
        <v>21.3</v>
      </c>
      <c r="AB21" s="137" t="s">
        <v>73</v>
      </c>
      <c r="AC21" s="117">
        <v>17.8</v>
      </c>
      <c r="AD21" s="118" t="s">
        <v>241</v>
      </c>
    </row>
    <row r="22" spans="1:30" ht="11.25" customHeight="1">
      <c r="A22" s="128">
        <v>20</v>
      </c>
      <c r="B22" s="129">
        <v>18</v>
      </c>
      <c r="C22" s="129">
        <v>17.5</v>
      </c>
      <c r="D22" s="129">
        <v>16.7</v>
      </c>
      <c r="E22" s="129">
        <v>16.1</v>
      </c>
      <c r="F22" s="129">
        <v>16.4</v>
      </c>
      <c r="G22" s="129">
        <v>19.2</v>
      </c>
      <c r="H22" s="129">
        <v>21.6</v>
      </c>
      <c r="I22" s="129">
        <v>22.4</v>
      </c>
      <c r="J22" s="129">
        <v>23.3</v>
      </c>
      <c r="K22" s="129">
        <v>24.1</v>
      </c>
      <c r="L22" s="129">
        <v>22.7</v>
      </c>
      <c r="M22" s="129">
        <v>23</v>
      </c>
      <c r="N22" s="129">
        <v>23.4</v>
      </c>
      <c r="O22" s="129">
        <v>23.2</v>
      </c>
      <c r="P22" s="129">
        <v>24.5</v>
      </c>
      <c r="Q22" s="129">
        <v>23.6</v>
      </c>
      <c r="R22" s="129">
        <v>22.7</v>
      </c>
      <c r="S22" s="129">
        <v>22.3</v>
      </c>
      <c r="T22" s="129">
        <v>22.1</v>
      </c>
      <c r="U22" s="129">
        <v>21.4</v>
      </c>
      <c r="V22" s="129">
        <v>20.7</v>
      </c>
      <c r="W22" s="129">
        <v>20</v>
      </c>
      <c r="X22" s="129">
        <v>19.2</v>
      </c>
      <c r="Y22" s="129">
        <v>19.2</v>
      </c>
      <c r="Z22" s="130">
        <f t="shared" si="0"/>
        <v>20.970833333333335</v>
      </c>
      <c r="AA22" s="131">
        <v>25.1</v>
      </c>
      <c r="AB22" s="136" t="s">
        <v>316</v>
      </c>
      <c r="AC22" s="131">
        <v>16.1</v>
      </c>
      <c r="AD22" s="132" t="s">
        <v>337</v>
      </c>
    </row>
    <row r="23" spans="1:30" ht="11.25" customHeight="1">
      <c r="A23" s="78">
        <v>21</v>
      </c>
      <c r="B23" s="115">
        <v>18.9</v>
      </c>
      <c r="C23" s="115">
        <v>18.6</v>
      </c>
      <c r="D23" s="115">
        <v>18.1</v>
      </c>
      <c r="E23" s="115">
        <v>17.8</v>
      </c>
      <c r="F23" s="115">
        <v>17.9</v>
      </c>
      <c r="G23" s="115">
        <v>18.3</v>
      </c>
      <c r="H23" s="115">
        <v>19.2</v>
      </c>
      <c r="I23" s="115">
        <v>19.6</v>
      </c>
      <c r="J23" s="115">
        <v>19</v>
      </c>
      <c r="K23" s="115">
        <v>19.7</v>
      </c>
      <c r="L23" s="115">
        <v>19</v>
      </c>
      <c r="M23" s="115">
        <v>20.3</v>
      </c>
      <c r="N23" s="115">
        <v>18.9</v>
      </c>
      <c r="O23" s="115">
        <v>19.5</v>
      </c>
      <c r="P23" s="115">
        <v>19.4</v>
      </c>
      <c r="Q23" s="115">
        <v>19.1</v>
      </c>
      <c r="R23" s="115">
        <v>19</v>
      </c>
      <c r="S23" s="115">
        <v>18.9</v>
      </c>
      <c r="T23" s="115">
        <v>19</v>
      </c>
      <c r="U23" s="115">
        <v>19.1</v>
      </c>
      <c r="V23" s="115">
        <v>19.3</v>
      </c>
      <c r="W23" s="115">
        <v>19.2</v>
      </c>
      <c r="X23" s="115">
        <v>18.9</v>
      </c>
      <c r="Y23" s="115">
        <v>18.9</v>
      </c>
      <c r="Z23" s="116">
        <f t="shared" si="0"/>
        <v>18.98333333333333</v>
      </c>
      <c r="AA23" s="117">
        <v>20.5</v>
      </c>
      <c r="AB23" s="135" t="s">
        <v>317</v>
      </c>
      <c r="AC23" s="117">
        <v>17.7</v>
      </c>
      <c r="AD23" s="118" t="s">
        <v>325</v>
      </c>
    </row>
    <row r="24" spans="1:30" ht="11.25" customHeight="1">
      <c r="A24" s="78">
        <v>22</v>
      </c>
      <c r="B24" s="115">
        <v>19</v>
      </c>
      <c r="C24" s="115">
        <v>18.8</v>
      </c>
      <c r="D24" s="115">
        <v>18.4</v>
      </c>
      <c r="E24" s="115">
        <v>18.4</v>
      </c>
      <c r="F24" s="115">
        <v>18.4</v>
      </c>
      <c r="G24" s="115">
        <v>18.8</v>
      </c>
      <c r="H24" s="115">
        <v>19.2</v>
      </c>
      <c r="I24" s="115">
        <v>20</v>
      </c>
      <c r="J24" s="115">
        <v>20.4</v>
      </c>
      <c r="K24" s="115">
        <v>20.7</v>
      </c>
      <c r="L24" s="115">
        <v>21.1</v>
      </c>
      <c r="M24" s="115">
        <v>20</v>
      </c>
      <c r="N24" s="115">
        <v>19.9</v>
      </c>
      <c r="O24" s="115">
        <v>20.5</v>
      </c>
      <c r="P24" s="115">
        <v>20.3</v>
      </c>
      <c r="Q24" s="115">
        <v>20.1</v>
      </c>
      <c r="R24" s="115">
        <v>18.3</v>
      </c>
      <c r="S24" s="115">
        <v>17.8</v>
      </c>
      <c r="T24" s="115">
        <v>17.4</v>
      </c>
      <c r="U24" s="115">
        <v>17.8</v>
      </c>
      <c r="V24" s="115">
        <v>18</v>
      </c>
      <c r="W24" s="115">
        <v>18.4</v>
      </c>
      <c r="X24" s="115">
        <v>18.6</v>
      </c>
      <c r="Y24" s="115">
        <v>18.2</v>
      </c>
      <c r="Z24" s="116">
        <f t="shared" si="0"/>
        <v>19.104166666666668</v>
      </c>
      <c r="AA24" s="117">
        <v>21.4</v>
      </c>
      <c r="AB24" s="135" t="s">
        <v>318</v>
      </c>
      <c r="AC24" s="117">
        <v>17.3</v>
      </c>
      <c r="AD24" s="118" t="s">
        <v>338</v>
      </c>
    </row>
    <row r="25" spans="1:30" ht="11.25" customHeight="1">
      <c r="A25" s="78">
        <v>23</v>
      </c>
      <c r="B25" s="115">
        <v>17.8</v>
      </c>
      <c r="C25" s="115">
        <v>18.1</v>
      </c>
      <c r="D25" s="115">
        <v>18.6</v>
      </c>
      <c r="E25" s="115">
        <v>19</v>
      </c>
      <c r="F25" s="115">
        <v>19.2</v>
      </c>
      <c r="G25" s="115">
        <v>20.3</v>
      </c>
      <c r="H25" s="115">
        <v>21.6</v>
      </c>
      <c r="I25" s="115">
        <v>22.2</v>
      </c>
      <c r="J25" s="115">
        <v>21.5</v>
      </c>
      <c r="K25" s="115">
        <v>21.9</v>
      </c>
      <c r="L25" s="115">
        <v>21.7</v>
      </c>
      <c r="M25" s="115">
        <v>22</v>
      </c>
      <c r="N25" s="115">
        <v>21.1</v>
      </c>
      <c r="O25" s="115">
        <v>20.2</v>
      </c>
      <c r="P25" s="115">
        <v>20.3</v>
      </c>
      <c r="Q25" s="115">
        <v>21.6</v>
      </c>
      <c r="R25" s="115">
        <v>21.8</v>
      </c>
      <c r="S25" s="115">
        <v>20.6</v>
      </c>
      <c r="T25" s="115">
        <v>19.9</v>
      </c>
      <c r="U25" s="115">
        <v>19.6</v>
      </c>
      <c r="V25" s="115">
        <v>19.1</v>
      </c>
      <c r="W25" s="115">
        <v>18.9</v>
      </c>
      <c r="X25" s="115">
        <v>19.2</v>
      </c>
      <c r="Y25" s="115">
        <v>19.1</v>
      </c>
      <c r="Z25" s="116">
        <f t="shared" si="0"/>
        <v>20.220833333333335</v>
      </c>
      <c r="AA25" s="117">
        <v>22.7</v>
      </c>
      <c r="AB25" s="135" t="s">
        <v>319</v>
      </c>
      <c r="AC25" s="117">
        <v>17.8</v>
      </c>
      <c r="AD25" s="118" t="s">
        <v>339</v>
      </c>
    </row>
    <row r="26" spans="1:30" ht="11.25" customHeight="1">
      <c r="A26" s="78">
        <v>24</v>
      </c>
      <c r="B26" s="115">
        <v>18.5</v>
      </c>
      <c r="C26" s="115">
        <v>18.7</v>
      </c>
      <c r="D26" s="115">
        <v>18.3</v>
      </c>
      <c r="E26" s="115">
        <v>18.3</v>
      </c>
      <c r="F26" s="115">
        <v>18.3</v>
      </c>
      <c r="G26" s="115">
        <v>18</v>
      </c>
      <c r="H26" s="115">
        <v>17.5</v>
      </c>
      <c r="I26" s="115">
        <v>17.6</v>
      </c>
      <c r="J26" s="115">
        <v>18.1</v>
      </c>
      <c r="K26" s="115">
        <v>17.9</v>
      </c>
      <c r="L26" s="115">
        <v>18.2</v>
      </c>
      <c r="M26" s="115">
        <v>18.7</v>
      </c>
      <c r="N26" s="115">
        <v>18.8</v>
      </c>
      <c r="O26" s="115">
        <v>18.8</v>
      </c>
      <c r="P26" s="115">
        <v>18</v>
      </c>
      <c r="Q26" s="115">
        <v>17.9</v>
      </c>
      <c r="R26" s="115">
        <v>17.9</v>
      </c>
      <c r="S26" s="115">
        <v>18</v>
      </c>
      <c r="T26" s="115">
        <v>17.4</v>
      </c>
      <c r="U26" s="115">
        <v>17.1</v>
      </c>
      <c r="V26" s="115">
        <v>17.2</v>
      </c>
      <c r="W26" s="115">
        <v>17</v>
      </c>
      <c r="X26" s="115">
        <v>17</v>
      </c>
      <c r="Y26" s="115">
        <v>16.8</v>
      </c>
      <c r="Z26" s="116">
        <f t="shared" si="0"/>
        <v>17.916666666666664</v>
      </c>
      <c r="AA26" s="117">
        <v>19.2</v>
      </c>
      <c r="AB26" s="135" t="s">
        <v>320</v>
      </c>
      <c r="AC26" s="117">
        <v>16.7</v>
      </c>
      <c r="AD26" s="118" t="s">
        <v>80</v>
      </c>
    </row>
    <row r="27" spans="1:30" ht="11.25" customHeight="1">
      <c r="A27" s="78">
        <v>25</v>
      </c>
      <c r="B27" s="115">
        <v>16.7</v>
      </c>
      <c r="C27" s="115">
        <v>16.7</v>
      </c>
      <c r="D27" s="115">
        <v>16.7</v>
      </c>
      <c r="E27" s="115">
        <v>16.8</v>
      </c>
      <c r="F27" s="115">
        <v>16.8</v>
      </c>
      <c r="G27" s="115">
        <v>17.2</v>
      </c>
      <c r="H27" s="115">
        <v>17.7</v>
      </c>
      <c r="I27" s="115">
        <v>17.5</v>
      </c>
      <c r="J27" s="115">
        <v>18</v>
      </c>
      <c r="K27" s="115">
        <v>18.3</v>
      </c>
      <c r="L27" s="115">
        <v>18.7</v>
      </c>
      <c r="M27" s="115">
        <v>18.8</v>
      </c>
      <c r="N27" s="115">
        <v>19.5</v>
      </c>
      <c r="O27" s="115">
        <v>20</v>
      </c>
      <c r="P27" s="115">
        <v>20.4</v>
      </c>
      <c r="Q27" s="115">
        <v>19.5</v>
      </c>
      <c r="R27" s="115">
        <v>19.9</v>
      </c>
      <c r="S27" s="115">
        <v>19</v>
      </c>
      <c r="T27" s="115">
        <v>18.7</v>
      </c>
      <c r="U27" s="115">
        <v>18.6</v>
      </c>
      <c r="V27" s="115">
        <v>18.7</v>
      </c>
      <c r="W27" s="115">
        <v>18.7</v>
      </c>
      <c r="X27" s="115">
        <v>18.9</v>
      </c>
      <c r="Y27" s="115">
        <v>18.6</v>
      </c>
      <c r="Z27" s="116">
        <f t="shared" si="0"/>
        <v>18.349999999999998</v>
      </c>
      <c r="AA27" s="117">
        <v>20.6</v>
      </c>
      <c r="AB27" s="135" t="s">
        <v>321</v>
      </c>
      <c r="AC27" s="117">
        <v>16.6</v>
      </c>
      <c r="AD27" s="118" t="s">
        <v>340</v>
      </c>
    </row>
    <row r="28" spans="1:30" ht="11.25" customHeight="1">
      <c r="A28" s="78">
        <v>26</v>
      </c>
      <c r="B28" s="115">
        <v>17.8</v>
      </c>
      <c r="C28" s="115">
        <v>17.8</v>
      </c>
      <c r="D28" s="115">
        <v>17.7</v>
      </c>
      <c r="E28" s="115">
        <v>17.6</v>
      </c>
      <c r="F28" s="115">
        <v>17.6</v>
      </c>
      <c r="G28" s="115">
        <v>17.7</v>
      </c>
      <c r="H28" s="115">
        <v>18</v>
      </c>
      <c r="I28" s="115">
        <v>18.1</v>
      </c>
      <c r="J28" s="115">
        <v>18.7</v>
      </c>
      <c r="K28" s="115">
        <v>19</v>
      </c>
      <c r="L28" s="115">
        <v>20.8</v>
      </c>
      <c r="M28" s="115">
        <v>20.4</v>
      </c>
      <c r="N28" s="115">
        <v>21.2</v>
      </c>
      <c r="O28" s="115">
        <v>20.9</v>
      </c>
      <c r="P28" s="115">
        <v>22.9</v>
      </c>
      <c r="Q28" s="115">
        <v>22</v>
      </c>
      <c r="R28" s="115">
        <v>21.6</v>
      </c>
      <c r="S28" s="115">
        <v>20</v>
      </c>
      <c r="T28" s="115">
        <v>18.8</v>
      </c>
      <c r="U28" s="115">
        <v>18.4</v>
      </c>
      <c r="V28" s="115">
        <v>18.4</v>
      </c>
      <c r="W28" s="115">
        <v>18</v>
      </c>
      <c r="X28" s="115">
        <v>18</v>
      </c>
      <c r="Y28" s="115">
        <v>17.8</v>
      </c>
      <c r="Z28" s="116">
        <f t="shared" si="0"/>
        <v>19.133333333333333</v>
      </c>
      <c r="AA28" s="117">
        <v>24</v>
      </c>
      <c r="AB28" s="135" t="s">
        <v>322</v>
      </c>
      <c r="AC28" s="117">
        <v>17.5</v>
      </c>
      <c r="AD28" s="118" t="s">
        <v>341</v>
      </c>
    </row>
    <row r="29" spans="1:30" ht="11.25" customHeight="1">
      <c r="A29" s="78">
        <v>27</v>
      </c>
      <c r="B29" s="115">
        <v>17.7</v>
      </c>
      <c r="C29" s="115">
        <v>17.6</v>
      </c>
      <c r="D29" s="115">
        <v>17.7</v>
      </c>
      <c r="E29" s="115">
        <v>17.8</v>
      </c>
      <c r="F29" s="115">
        <v>17.9</v>
      </c>
      <c r="G29" s="115">
        <v>19.5</v>
      </c>
      <c r="H29" s="115">
        <v>20.8</v>
      </c>
      <c r="I29" s="115">
        <v>21.2</v>
      </c>
      <c r="J29" s="115">
        <v>23.6</v>
      </c>
      <c r="K29" s="115">
        <v>24.4</v>
      </c>
      <c r="L29" s="115">
        <v>25.2</v>
      </c>
      <c r="M29" s="115">
        <v>27.6</v>
      </c>
      <c r="N29" s="115">
        <v>28.2</v>
      </c>
      <c r="O29" s="115">
        <v>26.4</v>
      </c>
      <c r="P29" s="115">
        <v>27</v>
      </c>
      <c r="Q29" s="115">
        <v>26.8</v>
      </c>
      <c r="R29" s="115">
        <v>26</v>
      </c>
      <c r="S29" s="115">
        <v>25.3</v>
      </c>
      <c r="T29" s="115">
        <v>24</v>
      </c>
      <c r="U29" s="115">
        <v>22.9</v>
      </c>
      <c r="V29" s="115">
        <v>22.4</v>
      </c>
      <c r="W29" s="115">
        <v>21.5</v>
      </c>
      <c r="X29" s="115">
        <v>21.1</v>
      </c>
      <c r="Y29" s="115">
        <v>21.3</v>
      </c>
      <c r="Z29" s="116">
        <f t="shared" si="0"/>
        <v>22.662499999999994</v>
      </c>
      <c r="AA29" s="117">
        <v>28.7</v>
      </c>
      <c r="AB29" s="135" t="s">
        <v>226</v>
      </c>
      <c r="AC29" s="117">
        <v>17.6</v>
      </c>
      <c r="AD29" s="118" t="s">
        <v>342</v>
      </c>
    </row>
    <row r="30" spans="1:30" ht="11.25" customHeight="1">
      <c r="A30" s="78">
        <v>28</v>
      </c>
      <c r="B30" s="115">
        <v>21.1</v>
      </c>
      <c r="C30" s="115">
        <v>21.4</v>
      </c>
      <c r="D30" s="115">
        <v>21.5</v>
      </c>
      <c r="E30" s="115">
        <v>21.7</v>
      </c>
      <c r="F30" s="115">
        <v>21</v>
      </c>
      <c r="G30" s="115">
        <v>20.9</v>
      </c>
      <c r="H30" s="115">
        <v>21.2</v>
      </c>
      <c r="I30" s="115">
        <v>21.5</v>
      </c>
      <c r="J30" s="115">
        <v>21.4</v>
      </c>
      <c r="K30" s="115">
        <v>20.9</v>
      </c>
      <c r="L30" s="115">
        <v>21</v>
      </c>
      <c r="M30" s="115">
        <v>20.8</v>
      </c>
      <c r="N30" s="115">
        <v>20.2</v>
      </c>
      <c r="O30" s="115">
        <v>20.9</v>
      </c>
      <c r="P30" s="115">
        <v>22.3</v>
      </c>
      <c r="Q30" s="115">
        <v>22.1</v>
      </c>
      <c r="R30" s="115">
        <v>22.2</v>
      </c>
      <c r="S30" s="115">
        <v>21.6</v>
      </c>
      <c r="T30" s="115">
        <v>20.5</v>
      </c>
      <c r="U30" s="115">
        <v>20.2</v>
      </c>
      <c r="V30" s="115">
        <v>20.1</v>
      </c>
      <c r="W30" s="115">
        <v>19.2</v>
      </c>
      <c r="X30" s="115">
        <v>19.5</v>
      </c>
      <c r="Y30" s="115">
        <v>19</v>
      </c>
      <c r="Z30" s="116">
        <f t="shared" si="0"/>
        <v>20.925</v>
      </c>
      <c r="AA30" s="117">
        <v>23.3</v>
      </c>
      <c r="AB30" s="135" t="s">
        <v>323</v>
      </c>
      <c r="AC30" s="117">
        <v>19</v>
      </c>
      <c r="AD30" s="118" t="s">
        <v>98</v>
      </c>
    </row>
    <row r="31" spans="1:30" ht="11.25" customHeight="1">
      <c r="A31" s="78">
        <v>29</v>
      </c>
      <c r="B31" s="115">
        <v>18.5</v>
      </c>
      <c r="C31" s="115">
        <v>17.9</v>
      </c>
      <c r="D31" s="115">
        <v>17.6</v>
      </c>
      <c r="E31" s="115">
        <v>17.4</v>
      </c>
      <c r="F31" s="115">
        <v>17.6</v>
      </c>
      <c r="G31" s="115">
        <v>20.2</v>
      </c>
      <c r="H31" s="115">
        <v>21.9</v>
      </c>
      <c r="I31" s="115">
        <v>21.7</v>
      </c>
      <c r="J31" s="115">
        <v>22.4</v>
      </c>
      <c r="K31" s="115">
        <v>23.4</v>
      </c>
      <c r="L31" s="115">
        <v>24.3</v>
      </c>
      <c r="M31" s="115">
        <v>24.3</v>
      </c>
      <c r="N31" s="115">
        <v>25.2</v>
      </c>
      <c r="O31" s="115">
        <v>24.7</v>
      </c>
      <c r="P31" s="115">
        <v>24.6</v>
      </c>
      <c r="Q31" s="115">
        <v>25.1</v>
      </c>
      <c r="R31" s="115">
        <v>23.8</v>
      </c>
      <c r="S31" s="115">
        <v>23.3</v>
      </c>
      <c r="T31" s="115">
        <v>22.9</v>
      </c>
      <c r="U31" s="115">
        <v>22.1</v>
      </c>
      <c r="V31" s="115">
        <v>22.2</v>
      </c>
      <c r="W31" s="115">
        <v>21.8</v>
      </c>
      <c r="X31" s="115">
        <v>21.9</v>
      </c>
      <c r="Y31" s="115">
        <v>21.3</v>
      </c>
      <c r="Z31" s="116">
        <f t="shared" si="0"/>
        <v>21.920833333333334</v>
      </c>
      <c r="AA31" s="117">
        <v>25.6</v>
      </c>
      <c r="AB31" s="135" t="s">
        <v>263</v>
      </c>
      <c r="AC31" s="117">
        <v>16.8</v>
      </c>
      <c r="AD31" s="118" t="s">
        <v>175</v>
      </c>
    </row>
    <row r="32" spans="1:30" ht="11.25" customHeight="1">
      <c r="A32" s="78">
        <v>30</v>
      </c>
      <c r="B32" s="115">
        <v>21.3</v>
      </c>
      <c r="C32" s="115">
        <v>21.1</v>
      </c>
      <c r="D32" s="115">
        <v>21.1</v>
      </c>
      <c r="E32" s="115">
        <v>21</v>
      </c>
      <c r="F32" s="115">
        <v>20.9</v>
      </c>
      <c r="G32" s="115">
        <v>21.4</v>
      </c>
      <c r="H32" s="115">
        <v>22</v>
      </c>
      <c r="I32" s="115">
        <v>22</v>
      </c>
      <c r="J32" s="115">
        <v>23.7</v>
      </c>
      <c r="K32" s="115">
        <v>23.2</v>
      </c>
      <c r="L32" s="115">
        <v>23.5</v>
      </c>
      <c r="M32" s="115">
        <v>23.5</v>
      </c>
      <c r="N32" s="115">
        <v>24.2</v>
      </c>
      <c r="O32" s="115">
        <v>23.3</v>
      </c>
      <c r="P32" s="115">
        <v>22.6</v>
      </c>
      <c r="Q32" s="115">
        <v>22.7</v>
      </c>
      <c r="R32" s="115">
        <v>22.1</v>
      </c>
      <c r="S32" s="115">
        <v>22.2</v>
      </c>
      <c r="T32" s="115">
        <v>22.8</v>
      </c>
      <c r="U32" s="115">
        <v>23.6</v>
      </c>
      <c r="V32" s="115">
        <v>23.1</v>
      </c>
      <c r="W32" s="115">
        <v>23.1</v>
      </c>
      <c r="X32" s="115">
        <v>23.3</v>
      </c>
      <c r="Y32" s="115">
        <v>25</v>
      </c>
      <c r="Z32" s="116">
        <f t="shared" si="0"/>
        <v>22.6125</v>
      </c>
      <c r="AA32" s="117">
        <v>25</v>
      </c>
      <c r="AB32" s="135" t="s">
        <v>98</v>
      </c>
      <c r="AC32" s="117">
        <v>20.8</v>
      </c>
      <c r="AD32" s="118" t="s">
        <v>196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23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19.416666666666668</v>
      </c>
      <c r="C34" s="120">
        <f t="shared" si="1"/>
        <v>19.343333333333337</v>
      </c>
      <c r="D34" s="120">
        <f t="shared" si="1"/>
        <v>19.066666666666666</v>
      </c>
      <c r="E34" s="120">
        <f t="shared" si="1"/>
        <v>18.883333333333336</v>
      </c>
      <c r="F34" s="120">
        <f t="shared" si="1"/>
        <v>18.882758620689653</v>
      </c>
      <c r="G34" s="120">
        <f t="shared" si="1"/>
        <v>19.889999999999997</v>
      </c>
      <c r="H34" s="120">
        <f t="shared" si="1"/>
        <v>21.003333333333334</v>
      </c>
      <c r="I34" s="120">
        <f t="shared" si="1"/>
        <v>21.633333333333336</v>
      </c>
      <c r="J34" s="120">
        <f t="shared" si="1"/>
        <v>22.280000000000005</v>
      </c>
      <c r="K34" s="120">
        <f t="shared" si="1"/>
        <v>22.73333333333333</v>
      </c>
      <c r="L34" s="120">
        <f t="shared" si="1"/>
        <v>23.030000000000005</v>
      </c>
      <c r="M34" s="120">
        <f t="shared" si="1"/>
        <v>23.20333333333333</v>
      </c>
      <c r="N34" s="120">
        <f t="shared" si="1"/>
        <v>23.20666666666667</v>
      </c>
      <c r="O34" s="120">
        <f t="shared" si="1"/>
        <v>23.106666666666666</v>
      </c>
      <c r="P34" s="120">
        <f t="shared" si="1"/>
        <v>23.086666666666662</v>
      </c>
      <c r="Q34" s="120">
        <f t="shared" si="1"/>
        <v>22.76</v>
      </c>
      <c r="R34" s="120">
        <f t="shared" si="1"/>
        <v>22.173333333333336</v>
      </c>
      <c r="S34" s="120">
        <f t="shared" si="1"/>
        <v>21.576666666666668</v>
      </c>
      <c r="T34" s="120">
        <f t="shared" si="1"/>
        <v>21.01666666666666</v>
      </c>
      <c r="U34" s="120">
        <f t="shared" si="1"/>
        <v>20.59333333333334</v>
      </c>
      <c r="V34" s="120">
        <f t="shared" si="1"/>
        <v>20.356666666666673</v>
      </c>
      <c r="W34" s="120">
        <f t="shared" si="1"/>
        <v>20.086666666666666</v>
      </c>
      <c r="X34" s="120">
        <f t="shared" si="1"/>
        <v>19.973333333333333</v>
      </c>
      <c r="Y34" s="120">
        <f t="shared" si="1"/>
        <v>19.826666666666668</v>
      </c>
      <c r="Z34" s="120">
        <f>AVERAGE(B3:Y33)</f>
        <v>21.133518776077903</v>
      </c>
      <c r="AA34" s="121">
        <f>AVERAGE(AA3:AA33)</f>
        <v>24.643333333333338</v>
      </c>
      <c r="AB34" s="122"/>
      <c r="AC34" s="121">
        <f>AVERAGE(AC3:AC33)</f>
        <v>18.066666666666666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32.8</v>
      </c>
      <c r="C46" s="105">
        <f>MATCH(B46,AA3:AA33,0)</f>
        <v>10</v>
      </c>
      <c r="D46" s="106" t="str">
        <f>INDEX(AB3:AB33,C46,1)</f>
        <v>14:28</v>
      </c>
      <c r="E46" s="119"/>
      <c r="F46" s="103"/>
      <c r="G46" s="104">
        <f>MIN(AC3:AC33)</f>
        <v>15.5</v>
      </c>
      <c r="H46" s="105">
        <f>MATCH(G46,AC3:AC33,0)</f>
        <v>17</v>
      </c>
      <c r="I46" s="106" t="str">
        <f>INDEX(AD3:AD33,H46,1)</f>
        <v>04:52</v>
      </c>
    </row>
    <row r="47" spans="1:9" ht="11.25" customHeight="1">
      <c r="A47" s="107"/>
      <c r="B47" s="108"/>
      <c r="C47" s="105"/>
      <c r="D47" s="106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24.8</v>
      </c>
      <c r="C3" s="115">
        <v>23</v>
      </c>
      <c r="D3" s="115">
        <v>25.3</v>
      </c>
      <c r="E3" s="115">
        <v>24.6</v>
      </c>
      <c r="F3" s="115">
        <v>23.7</v>
      </c>
      <c r="G3" s="115">
        <v>24.6</v>
      </c>
      <c r="H3" s="115">
        <v>25.1</v>
      </c>
      <c r="I3" s="115">
        <v>26</v>
      </c>
      <c r="J3" s="115">
        <v>27.1</v>
      </c>
      <c r="K3" s="115">
        <v>27.8</v>
      </c>
      <c r="L3" s="115">
        <v>27.2</v>
      </c>
      <c r="M3" s="115">
        <v>26</v>
      </c>
      <c r="N3" s="115">
        <v>25.4</v>
      </c>
      <c r="O3" s="115">
        <v>26.9</v>
      </c>
      <c r="P3" s="115">
        <v>27.6</v>
      </c>
      <c r="Q3" s="115">
        <v>24.9</v>
      </c>
      <c r="R3" s="115">
        <v>27.7</v>
      </c>
      <c r="S3" s="115">
        <v>26.5</v>
      </c>
      <c r="T3" s="115">
        <v>25.9</v>
      </c>
      <c r="U3" s="115">
        <v>25.7</v>
      </c>
      <c r="V3" s="115">
        <v>25.3</v>
      </c>
      <c r="W3" s="115">
        <v>24.2</v>
      </c>
      <c r="X3" s="115">
        <v>23.9</v>
      </c>
      <c r="Y3" s="115">
        <v>21.3</v>
      </c>
      <c r="Z3" s="116">
        <f aca="true" t="shared" si="0" ref="Z3:Z33">AVERAGE(B3:Y3)</f>
        <v>25.437499999999996</v>
      </c>
      <c r="AA3" s="117">
        <v>28.2</v>
      </c>
      <c r="AB3" s="118" t="s">
        <v>343</v>
      </c>
      <c r="AC3" s="117">
        <v>21.3</v>
      </c>
      <c r="AD3" s="118" t="s">
        <v>98</v>
      </c>
    </row>
    <row r="4" spans="1:30" ht="11.25" customHeight="1">
      <c r="A4" s="78">
        <v>2</v>
      </c>
      <c r="B4" s="115">
        <v>21.7</v>
      </c>
      <c r="C4" s="115">
        <v>21.4</v>
      </c>
      <c r="D4" s="115">
        <v>21.8</v>
      </c>
      <c r="E4" s="115">
        <v>21.6</v>
      </c>
      <c r="F4" s="115">
        <v>21.5</v>
      </c>
      <c r="G4" s="115">
        <v>23.8</v>
      </c>
      <c r="H4" s="115">
        <v>24.1</v>
      </c>
      <c r="I4" s="115">
        <v>25.6</v>
      </c>
      <c r="J4" s="115">
        <v>25.7</v>
      </c>
      <c r="K4" s="115">
        <v>26.7</v>
      </c>
      <c r="L4" s="115">
        <v>26</v>
      </c>
      <c r="M4" s="115">
        <v>27.6</v>
      </c>
      <c r="N4" s="115">
        <v>28.1</v>
      </c>
      <c r="O4" s="115">
        <v>28.8</v>
      </c>
      <c r="P4" s="115">
        <v>30.2</v>
      </c>
      <c r="Q4" s="115">
        <v>26.4</v>
      </c>
      <c r="R4" s="115">
        <v>28</v>
      </c>
      <c r="S4" s="119"/>
      <c r="T4" s="115">
        <v>24.1</v>
      </c>
      <c r="U4" s="115">
        <v>22.9</v>
      </c>
      <c r="V4" s="115">
        <v>22.7</v>
      </c>
      <c r="W4" s="115">
        <v>22.3</v>
      </c>
      <c r="X4" s="115">
        <v>21.7</v>
      </c>
      <c r="Y4" s="115">
        <v>21.6</v>
      </c>
      <c r="Z4" s="116">
        <f t="shared" si="0"/>
        <v>24.534782608695654</v>
      </c>
      <c r="AA4" s="117">
        <v>30.7</v>
      </c>
      <c r="AB4" s="118" t="s">
        <v>316</v>
      </c>
      <c r="AC4" s="117">
        <v>20.5</v>
      </c>
      <c r="AD4" s="118" t="s">
        <v>364</v>
      </c>
    </row>
    <row r="5" spans="1:30" ht="11.25" customHeight="1">
      <c r="A5" s="78">
        <v>3</v>
      </c>
      <c r="B5" s="115">
        <v>21.5</v>
      </c>
      <c r="C5" s="115">
        <v>21.9</v>
      </c>
      <c r="D5" s="115">
        <v>21.5</v>
      </c>
      <c r="E5" s="115">
        <v>21.3</v>
      </c>
      <c r="F5" s="115">
        <v>20.8</v>
      </c>
      <c r="G5" s="115">
        <v>22.5</v>
      </c>
      <c r="H5" s="115">
        <v>25.1</v>
      </c>
      <c r="I5" s="115">
        <v>24.9</v>
      </c>
      <c r="J5" s="115">
        <v>24.3</v>
      </c>
      <c r="K5" s="115">
        <v>24.7</v>
      </c>
      <c r="L5" s="115">
        <v>24.4</v>
      </c>
      <c r="M5" s="115">
        <v>22.5</v>
      </c>
      <c r="N5" s="115">
        <v>21.2</v>
      </c>
      <c r="O5" s="115">
        <v>21</v>
      </c>
      <c r="P5" s="115">
        <v>21.5</v>
      </c>
      <c r="Q5" s="115">
        <v>21.9</v>
      </c>
      <c r="R5" s="115">
        <v>20.5</v>
      </c>
      <c r="S5" s="115">
        <v>20</v>
      </c>
      <c r="T5" s="115">
        <v>19.8</v>
      </c>
      <c r="U5" s="115">
        <v>19.5</v>
      </c>
      <c r="V5" s="115">
        <v>18.9</v>
      </c>
      <c r="W5" s="115">
        <v>18.9</v>
      </c>
      <c r="X5" s="115">
        <v>18.5</v>
      </c>
      <c r="Y5" s="115">
        <v>18.1</v>
      </c>
      <c r="Z5" s="116">
        <f t="shared" si="0"/>
        <v>21.466666666666665</v>
      </c>
      <c r="AA5" s="117">
        <v>25.7</v>
      </c>
      <c r="AB5" s="118" t="s">
        <v>344</v>
      </c>
      <c r="AC5" s="117">
        <v>18.1</v>
      </c>
      <c r="AD5" s="118" t="s">
        <v>98</v>
      </c>
    </row>
    <row r="6" spans="1:30" ht="11.25" customHeight="1">
      <c r="A6" s="78">
        <v>4</v>
      </c>
      <c r="B6" s="115">
        <v>18</v>
      </c>
      <c r="C6" s="115">
        <v>17.9</v>
      </c>
      <c r="D6" s="115">
        <v>17.7</v>
      </c>
      <c r="E6" s="115">
        <v>17.7</v>
      </c>
      <c r="F6" s="115">
        <v>17.8</v>
      </c>
      <c r="G6" s="115">
        <v>18.4</v>
      </c>
      <c r="H6" s="115">
        <v>19.1</v>
      </c>
      <c r="I6" s="115">
        <v>19.5</v>
      </c>
      <c r="J6" s="115">
        <v>19.8</v>
      </c>
      <c r="K6" s="115">
        <v>20</v>
      </c>
      <c r="L6" s="115">
        <v>20.4</v>
      </c>
      <c r="M6" s="115">
        <v>19.9</v>
      </c>
      <c r="N6" s="115">
        <v>19.3</v>
      </c>
      <c r="O6" s="115">
        <v>19.1</v>
      </c>
      <c r="P6" s="115">
        <v>18.8</v>
      </c>
      <c r="Q6" s="115">
        <v>18.7</v>
      </c>
      <c r="R6" s="115">
        <v>18.7</v>
      </c>
      <c r="S6" s="115">
        <v>18.2</v>
      </c>
      <c r="T6" s="115">
        <v>18</v>
      </c>
      <c r="U6" s="115">
        <v>17.8</v>
      </c>
      <c r="V6" s="115">
        <v>17.9</v>
      </c>
      <c r="W6" s="115">
        <v>18</v>
      </c>
      <c r="X6" s="115">
        <v>18.1</v>
      </c>
      <c r="Y6" s="115">
        <v>17.8</v>
      </c>
      <c r="Z6" s="116">
        <f t="shared" si="0"/>
        <v>18.608333333333334</v>
      </c>
      <c r="AA6" s="117">
        <v>20.4</v>
      </c>
      <c r="AB6" s="118" t="s">
        <v>211</v>
      </c>
      <c r="AC6" s="117">
        <v>17.6</v>
      </c>
      <c r="AD6" s="118" t="s">
        <v>365</v>
      </c>
    </row>
    <row r="7" spans="1:30" ht="11.25" customHeight="1">
      <c r="A7" s="78">
        <v>5</v>
      </c>
      <c r="B7" s="115">
        <v>17.9</v>
      </c>
      <c r="C7" s="115">
        <v>18</v>
      </c>
      <c r="D7" s="115">
        <v>17.9</v>
      </c>
      <c r="E7" s="115">
        <v>17.9</v>
      </c>
      <c r="F7" s="115">
        <v>18.1</v>
      </c>
      <c r="G7" s="115">
        <v>17.8</v>
      </c>
      <c r="H7" s="115">
        <v>18</v>
      </c>
      <c r="I7" s="115">
        <v>17.7</v>
      </c>
      <c r="J7" s="115">
        <v>17.7</v>
      </c>
      <c r="K7" s="115">
        <v>18.1</v>
      </c>
      <c r="L7" s="115">
        <v>18.5</v>
      </c>
      <c r="M7" s="115">
        <v>18.2</v>
      </c>
      <c r="N7" s="115">
        <v>18.4</v>
      </c>
      <c r="O7" s="115">
        <v>18.4</v>
      </c>
      <c r="P7" s="115">
        <v>19</v>
      </c>
      <c r="Q7" s="115">
        <v>20.2</v>
      </c>
      <c r="R7" s="115">
        <v>20.9</v>
      </c>
      <c r="S7" s="115">
        <v>20.1</v>
      </c>
      <c r="T7" s="115">
        <v>19.4</v>
      </c>
      <c r="U7" s="115">
        <v>19.1</v>
      </c>
      <c r="V7" s="115">
        <v>19.3</v>
      </c>
      <c r="W7" s="115">
        <v>19.4</v>
      </c>
      <c r="X7" s="115">
        <v>18.9</v>
      </c>
      <c r="Y7" s="115">
        <v>18.8</v>
      </c>
      <c r="Z7" s="116">
        <f t="shared" si="0"/>
        <v>18.654166666666665</v>
      </c>
      <c r="AA7" s="117">
        <v>21.1</v>
      </c>
      <c r="AB7" s="118" t="s">
        <v>345</v>
      </c>
      <c r="AC7" s="117">
        <v>17.6</v>
      </c>
      <c r="AD7" s="118" t="s">
        <v>366</v>
      </c>
    </row>
    <row r="8" spans="1:30" ht="11.25" customHeight="1">
      <c r="A8" s="78">
        <v>6</v>
      </c>
      <c r="B8" s="115">
        <v>18.8</v>
      </c>
      <c r="C8" s="115">
        <v>19.1</v>
      </c>
      <c r="D8" s="115">
        <v>18.9</v>
      </c>
      <c r="E8" s="115">
        <v>18.8</v>
      </c>
      <c r="F8" s="115">
        <v>19.1</v>
      </c>
      <c r="G8" s="115">
        <v>19.5</v>
      </c>
      <c r="H8" s="115">
        <v>20.2</v>
      </c>
      <c r="I8" s="115">
        <v>20.4</v>
      </c>
      <c r="J8" s="115">
        <v>20.7</v>
      </c>
      <c r="K8" s="115">
        <v>23.8</v>
      </c>
      <c r="L8" s="115">
        <v>24.1</v>
      </c>
      <c r="M8" s="115">
        <v>25.3</v>
      </c>
      <c r="N8" s="115">
        <v>25.9</v>
      </c>
      <c r="O8" s="115">
        <v>26.2</v>
      </c>
      <c r="P8" s="115">
        <v>25.6</v>
      </c>
      <c r="Q8" s="115">
        <v>23.8</v>
      </c>
      <c r="R8" s="115">
        <v>23.4</v>
      </c>
      <c r="S8" s="115">
        <v>22.3</v>
      </c>
      <c r="T8" s="115">
        <v>21.8</v>
      </c>
      <c r="U8" s="115">
        <v>22.4</v>
      </c>
      <c r="V8" s="115">
        <v>22.5</v>
      </c>
      <c r="W8" s="115">
        <v>22.4</v>
      </c>
      <c r="X8" s="115">
        <v>25.3</v>
      </c>
      <c r="Y8" s="115">
        <v>25.3</v>
      </c>
      <c r="Z8" s="116">
        <f t="shared" si="0"/>
        <v>22.316666666666666</v>
      </c>
      <c r="AA8" s="117">
        <v>26.4</v>
      </c>
      <c r="AB8" s="118" t="s">
        <v>346</v>
      </c>
      <c r="AC8" s="117">
        <v>18.6</v>
      </c>
      <c r="AD8" s="118" t="s">
        <v>367</v>
      </c>
    </row>
    <row r="9" spans="1:30" ht="11.25" customHeight="1">
      <c r="A9" s="78">
        <v>7</v>
      </c>
      <c r="B9" s="115">
        <v>23.3</v>
      </c>
      <c r="C9" s="115">
        <v>22.6</v>
      </c>
      <c r="D9" s="115">
        <v>25.3</v>
      </c>
      <c r="E9" s="115">
        <v>25.9</v>
      </c>
      <c r="F9" s="115">
        <v>26</v>
      </c>
      <c r="G9" s="115">
        <v>26.2</v>
      </c>
      <c r="H9" s="115">
        <v>26.6</v>
      </c>
      <c r="I9" s="115">
        <v>27.1</v>
      </c>
      <c r="J9" s="115">
        <v>28</v>
      </c>
      <c r="K9" s="115">
        <v>28.8</v>
      </c>
      <c r="L9" s="115">
        <v>28.5</v>
      </c>
      <c r="M9" s="115">
        <v>28.9</v>
      </c>
      <c r="N9" s="115">
        <v>28.8</v>
      </c>
      <c r="O9" s="115">
        <v>29</v>
      </c>
      <c r="P9" s="115">
        <v>28.8</v>
      </c>
      <c r="Q9" s="115">
        <v>27.9</v>
      </c>
      <c r="R9" s="115">
        <v>27.9</v>
      </c>
      <c r="S9" s="115">
        <v>27.7</v>
      </c>
      <c r="T9" s="115">
        <v>27.3</v>
      </c>
      <c r="U9" s="115">
        <v>26.9</v>
      </c>
      <c r="V9" s="115">
        <v>26.7</v>
      </c>
      <c r="W9" s="115">
        <v>26.6</v>
      </c>
      <c r="X9" s="115">
        <v>26.4</v>
      </c>
      <c r="Y9" s="115">
        <v>26</v>
      </c>
      <c r="Z9" s="116">
        <f t="shared" si="0"/>
        <v>26.966666666666665</v>
      </c>
      <c r="AA9" s="117">
        <v>29.4</v>
      </c>
      <c r="AB9" s="118" t="s">
        <v>347</v>
      </c>
      <c r="AC9" s="117">
        <v>22.5</v>
      </c>
      <c r="AD9" s="118" t="s">
        <v>368</v>
      </c>
    </row>
    <row r="10" spans="1:30" ht="11.25" customHeight="1">
      <c r="A10" s="78">
        <v>8</v>
      </c>
      <c r="B10" s="115">
        <v>25.2</v>
      </c>
      <c r="C10" s="115">
        <v>25.6</v>
      </c>
      <c r="D10" s="115">
        <v>25.9</v>
      </c>
      <c r="E10" s="115">
        <v>22.9</v>
      </c>
      <c r="F10" s="115">
        <v>25</v>
      </c>
      <c r="G10" s="115">
        <v>25.9</v>
      </c>
      <c r="H10" s="115">
        <v>25.7</v>
      </c>
      <c r="I10" s="115">
        <v>25.8</v>
      </c>
      <c r="J10" s="115">
        <v>23.8</v>
      </c>
      <c r="K10" s="115">
        <v>23.2</v>
      </c>
      <c r="L10" s="115">
        <v>23</v>
      </c>
      <c r="M10" s="115">
        <v>23.4</v>
      </c>
      <c r="N10" s="115">
        <v>23.8</v>
      </c>
      <c r="O10" s="115">
        <v>22.3</v>
      </c>
      <c r="P10" s="115">
        <v>22.6</v>
      </c>
      <c r="Q10" s="115">
        <v>22.7</v>
      </c>
      <c r="R10" s="115">
        <v>21.9</v>
      </c>
      <c r="S10" s="115">
        <v>22.6</v>
      </c>
      <c r="T10" s="115">
        <v>22.1</v>
      </c>
      <c r="U10" s="115">
        <v>21.7</v>
      </c>
      <c r="V10" s="115">
        <v>21.3</v>
      </c>
      <c r="W10" s="115">
        <v>21.3</v>
      </c>
      <c r="X10" s="115">
        <v>20.9</v>
      </c>
      <c r="Y10" s="115">
        <v>20.4</v>
      </c>
      <c r="Z10" s="116">
        <f t="shared" si="0"/>
        <v>23.291666666666668</v>
      </c>
      <c r="AA10" s="117">
        <v>26.1</v>
      </c>
      <c r="AB10" s="118" t="s">
        <v>208</v>
      </c>
      <c r="AC10" s="117">
        <v>20.4</v>
      </c>
      <c r="AD10" s="118" t="s">
        <v>98</v>
      </c>
    </row>
    <row r="11" spans="1:30" ht="11.25" customHeight="1">
      <c r="A11" s="78">
        <v>9</v>
      </c>
      <c r="B11" s="115">
        <v>21.3</v>
      </c>
      <c r="C11" s="115">
        <v>21.1</v>
      </c>
      <c r="D11" s="115">
        <v>20.4</v>
      </c>
      <c r="E11" s="115">
        <v>20.5</v>
      </c>
      <c r="F11" s="115">
        <v>20.8</v>
      </c>
      <c r="G11" s="115">
        <v>21.4</v>
      </c>
      <c r="H11" s="115">
        <v>21.7</v>
      </c>
      <c r="I11" s="115">
        <v>22.7</v>
      </c>
      <c r="J11" s="115">
        <v>25.4</v>
      </c>
      <c r="K11" s="115">
        <v>25.8</v>
      </c>
      <c r="L11" s="115">
        <v>25</v>
      </c>
      <c r="M11" s="115">
        <v>27.5</v>
      </c>
      <c r="N11" s="115">
        <v>27.8</v>
      </c>
      <c r="O11" s="115">
        <v>27.9</v>
      </c>
      <c r="P11" s="115">
        <v>26.6</v>
      </c>
      <c r="Q11" s="115">
        <v>26</v>
      </c>
      <c r="R11" s="115">
        <v>24.7</v>
      </c>
      <c r="S11" s="115">
        <v>25</v>
      </c>
      <c r="T11" s="115">
        <v>24.2</v>
      </c>
      <c r="U11" s="115">
        <v>23.8</v>
      </c>
      <c r="V11" s="115">
        <v>23.9</v>
      </c>
      <c r="W11" s="115">
        <v>23.8</v>
      </c>
      <c r="X11" s="115">
        <v>22.4</v>
      </c>
      <c r="Y11" s="115">
        <v>20.8</v>
      </c>
      <c r="Z11" s="116">
        <f t="shared" si="0"/>
        <v>23.77083333333333</v>
      </c>
      <c r="AA11" s="117">
        <v>28.6</v>
      </c>
      <c r="AB11" s="118" t="s">
        <v>64</v>
      </c>
      <c r="AC11" s="117">
        <v>20.1</v>
      </c>
      <c r="AD11" s="118" t="s">
        <v>369</v>
      </c>
    </row>
    <row r="12" spans="1:30" ht="11.25" customHeight="1">
      <c r="A12" s="128">
        <v>10</v>
      </c>
      <c r="B12" s="129">
        <v>21.6</v>
      </c>
      <c r="C12" s="129">
        <v>21.5</v>
      </c>
      <c r="D12" s="129">
        <v>20</v>
      </c>
      <c r="E12" s="129">
        <v>20.5</v>
      </c>
      <c r="F12" s="129">
        <v>20.3</v>
      </c>
      <c r="G12" s="129">
        <v>22.2</v>
      </c>
      <c r="H12" s="129">
        <v>23.1</v>
      </c>
      <c r="I12" s="129">
        <v>24.3</v>
      </c>
      <c r="J12" s="129">
        <v>24.5</v>
      </c>
      <c r="K12" s="129">
        <v>26.4</v>
      </c>
      <c r="L12" s="129">
        <v>24.8</v>
      </c>
      <c r="M12" s="129">
        <v>24.9</v>
      </c>
      <c r="N12" s="129">
        <v>26</v>
      </c>
      <c r="O12" s="129">
        <v>25.3</v>
      </c>
      <c r="P12" s="129">
        <v>25</v>
      </c>
      <c r="Q12" s="129">
        <v>25.6</v>
      </c>
      <c r="R12" s="129">
        <v>24.5</v>
      </c>
      <c r="S12" s="129">
        <v>25.1</v>
      </c>
      <c r="T12" s="129">
        <v>23.5</v>
      </c>
      <c r="U12" s="129">
        <v>22.4</v>
      </c>
      <c r="V12" s="129">
        <v>22.1</v>
      </c>
      <c r="W12" s="129">
        <v>22.2</v>
      </c>
      <c r="X12" s="129">
        <v>20.9</v>
      </c>
      <c r="Y12" s="129">
        <v>20.8</v>
      </c>
      <c r="Z12" s="130">
        <f t="shared" si="0"/>
        <v>23.229166666666668</v>
      </c>
      <c r="AA12" s="131">
        <v>26.7</v>
      </c>
      <c r="AB12" s="132" t="s">
        <v>348</v>
      </c>
      <c r="AC12" s="131">
        <v>20</v>
      </c>
      <c r="AD12" s="132" t="s">
        <v>370</v>
      </c>
    </row>
    <row r="13" spans="1:30" ht="11.25" customHeight="1">
      <c r="A13" s="78">
        <v>11</v>
      </c>
      <c r="B13" s="115">
        <v>20.9</v>
      </c>
      <c r="C13" s="115">
        <v>21</v>
      </c>
      <c r="D13" s="115">
        <v>22</v>
      </c>
      <c r="E13" s="115">
        <v>22.4</v>
      </c>
      <c r="F13" s="115">
        <v>22.5</v>
      </c>
      <c r="G13" s="115">
        <v>21.5</v>
      </c>
      <c r="H13" s="115">
        <v>22.7</v>
      </c>
      <c r="I13" s="115">
        <v>27.1</v>
      </c>
      <c r="J13" s="115">
        <v>28</v>
      </c>
      <c r="K13" s="115">
        <v>28</v>
      </c>
      <c r="L13" s="115">
        <v>28.4</v>
      </c>
      <c r="M13" s="115">
        <v>27.4</v>
      </c>
      <c r="N13" s="115">
        <v>27.4</v>
      </c>
      <c r="O13" s="115">
        <v>28.1</v>
      </c>
      <c r="P13" s="115">
        <v>28.4</v>
      </c>
      <c r="Q13" s="115">
        <v>26.7</v>
      </c>
      <c r="R13" s="115">
        <v>26.7</v>
      </c>
      <c r="S13" s="115">
        <v>27.9</v>
      </c>
      <c r="T13" s="115">
        <v>24.9</v>
      </c>
      <c r="U13" s="115">
        <v>25.5</v>
      </c>
      <c r="V13" s="115">
        <v>25.5</v>
      </c>
      <c r="W13" s="115">
        <v>22.9</v>
      </c>
      <c r="X13" s="115">
        <v>22.8</v>
      </c>
      <c r="Y13" s="115">
        <v>23.2</v>
      </c>
      <c r="Z13" s="116">
        <f t="shared" si="0"/>
        <v>25.079166666666662</v>
      </c>
      <c r="AA13" s="117">
        <v>28.6</v>
      </c>
      <c r="AB13" s="118" t="s">
        <v>349</v>
      </c>
      <c r="AC13" s="117">
        <v>20.6</v>
      </c>
      <c r="AD13" s="118" t="s">
        <v>371</v>
      </c>
    </row>
    <row r="14" spans="1:30" ht="11.25" customHeight="1">
      <c r="A14" s="78">
        <v>12</v>
      </c>
      <c r="B14" s="115">
        <v>23.1</v>
      </c>
      <c r="C14" s="115">
        <v>23.2</v>
      </c>
      <c r="D14" s="115"/>
      <c r="E14" s="115">
        <v>22.9</v>
      </c>
      <c r="F14" s="115">
        <v>21.3</v>
      </c>
      <c r="G14" s="115">
        <v>22.1</v>
      </c>
      <c r="H14" s="115">
        <v>20.3</v>
      </c>
      <c r="I14" s="115">
        <v>19.2</v>
      </c>
      <c r="J14" s="115">
        <v>19.4</v>
      </c>
      <c r="K14" s="115">
        <v>20.3</v>
      </c>
      <c r="L14" s="115">
        <v>21.5</v>
      </c>
      <c r="M14" s="115">
        <v>21.3</v>
      </c>
      <c r="N14" s="115">
        <v>19.5</v>
      </c>
      <c r="O14" s="115">
        <v>19.7</v>
      </c>
      <c r="P14" s="115">
        <v>19.2</v>
      </c>
      <c r="Q14" s="115">
        <v>19.8</v>
      </c>
      <c r="R14" s="115">
        <v>20</v>
      </c>
      <c r="S14" s="115">
        <v>19.7</v>
      </c>
      <c r="T14" s="115">
        <v>19.4</v>
      </c>
      <c r="U14" s="115">
        <v>19</v>
      </c>
      <c r="V14" s="115">
        <v>18.7</v>
      </c>
      <c r="W14" s="115">
        <v>18.7</v>
      </c>
      <c r="X14" s="115">
        <v>18.5</v>
      </c>
      <c r="Y14" s="115">
        <v>18.4</v>
      </c>
      <c r="Z14" s="116">
        <f t="shared" si="0"/>
        <v>20.226086956521737</v>
      </c>
      <c r="AA14" s="117">
        <v>23.3</v>
      </c>
      <c r="AB14" s="118" t="s">
        <v>350</v>
      </c>
      <c r="AC14" s="117">
        <v>18.4</v>
      </c>
      <c r="AD14" s="118" t="s">
        <v>98</v>
      </c>
    </row>
    <row r="15" spans="1:30" ht="11.25" customHeight="1">
      <c r="A15" s="78">
        <v>13</v>
      </c>
      <c r="B15" s="115">
        <v>18.3</v>
      </c>
      <c r="C15" s="115">
        <v>18.1</v>
      </c>
      <c r="D15" s="115">
        <v>18.1</v>
      </c>
      <c r="E15" s="115">
        <v>18.2</v>
      </c>
      <c r="F15" s="115">
        <v>18</v>
      </c>
      <c r="G15" s="115">
        <v>18.2</v>
      </c>
      <c r="H15" s="115">
        <v>18.8</v>
      </c>
      <c r="I15" s="115">
        <v>18.8</v>
      </c>
      <c r="J15" s="115">
        <v>19.2</v>
      </c>
      <c r="K15" s="115">
        <v>19.7</v>
      </c>
      <c r="L15" s="115">
        <v>19.9</v>
      </c>
      <c r="M15" s="115">
        <v>21.4</v>
      </c>
      <c r="N15" s="115">
        <v>20.4</v>
      </c>
      <c r="O15" s="115">
        <v>20.3</v>
      </c>
      <c r="P15" s="115">
        <v>19.9</v>
      </c>
      <c r="Q15" s="115">
        <v>20.6</v>
      </c>
      <c r="R15" s="115">
        <v>20.1</v>
      </c>
      <c r="S15" s="115">
        <v>19.8</v>
      </c>
      <c r="T15" s="115">
        <v>19.6</v>
      </c>
      <c r="U15" s="115">
        <v>19.6</v>
      </c>
      <c r="V15" s="115">
        <v>19.7</v>
      </c>
      <c r="W15" s="115">
        <v>19.5</v>
      </c>
      <c r="X15" s="115">
        <v>18.5</v>
      </c>
      <c r="Y15" s="115">
        <v>18.5</v>
      </c>
      <c r="Z15" s="116">
        <f t="shared" si="0"/>
        <v>19.3</v>
      </c>
      <c r="AA15" s="117">
        <v>21.9</v>
      </c>
      <c r="AB15" s="118" t="s">
        <v>351</v>
      </c>
      <c r="AC15" s="117">
        <v>17.9</v>
      </c>
      <c r="AD15" s="118" t="s">
        <v>324</v>
      </c>
    </row>
    <row r="16" spans="1:30" ht="11.25" customHeight="1">
      <c r="A16" s="78">
        <v>14</v>
      </c>
      <c r="B16" s="115">
        <v>18.4</v>
      </c>
      <c r="C16" s="115">
        <v>18.4</v>
      </c>
      <c r="D16" s="115">
        <v>18.2</v>
      </c>
      <c r="E16" s="115">
        <v>18.2</v>
      </c>
      <c r="F16" s="115">
        <v>18.4</v>
      </c>
      <c r="G16" s="115">
        <v>18.7</v>
      </c>
      <c r="H16" s="115">
        <v>18.9</v>
      </c>
      <c r="I16" s="115">
        <v>19.1</v>
      </c>
      <c r="J16" s="115">
        <v>19.5</v>
      </c>
      <c r="K16" s="115">
        <v>19.7</v>
      </c>
      <c r="L16" s="115">
        <v>19.9</v>
      </c>
      <c r="M16" s="115">
        <v>20.2</v>
      </c>
      <c r="N16" s="115">
        <v>20.9</v>
      </c>
      <c r="O16" s="115">
        <v>21.6</v>
      </c>
      <c r="P16" s="115">
        <v>21.5</v>
      </c>
      <c r="Q16" s="115">
        <v>20.9</v>
      </c>
      <c r="R16" s="115">
        <v>20.8</v>
      </c>
      <c r="S16" s="115">
        <v>20.2</v>
      </c>
      <c r="T16" s="115">
        <v>20.3</v>
      </c>
      <c r="U16" s="115">
        <v>19.8</v>
      </c>
      <c r="V16" s="115">
        <v>20.3</v>
      </c>
      <c r="W16" s="115">
        <v>20.3</v>
      </c>
      <c r="X16" s="115">
        <v>20.5</v>
      </c>
      <c r="Y16" s="115">
        <v>19.8</v>
      </c>
      <c r="Z16" s="116">
        <f t="shared" si="0"/>
        <v>19.770833333333332</v>
      </c>
      <c r="AA16" s="117">
        <v>21.8</v>
      </c>
      <c r="AB16" s="118" t="s">
        <v>352</v>
      </c>
      <c r="AC16" s="117">
        <v>18.1</v>
      </c>
      <c r="AD16" s="118" t="s">
        <v>302</v>
      </c>
    </row>
    <row r="17" spans="1:30" ht="11.25" customHeight="1">
      <c r="A17" s="78">
        <v>15</v>
      </c>
      <c r="B17" s="115">
        <v>19.3</v>
      </c>
      <c r="C17" s="115">
        <v>19.5</v>
      </c>
      <c r="D17" s="115">
        <v>19.4</v>
      </c>
      <c r="E17" s="115">
        <v>19.7</v>
      </c>
      <c r="F17" s="115">
        <v>19.6</v>
      </c>
      <c r="G17" s="115">
        <v>20</v>
      </c>
      <c r="H17" s="115">
        <v>20.5</v>
      </c>
      <c r="I17" s="115">
        <v>21.7</v>
      </c>
      <c r="J17" s="115">
        <v>21.3</v>
      </c>
      <c r="K17" s="115">
        <v>20.9</v>
      </c>
      <c r="L17" s="115">
        <v>21.7</v>
      </c>
      <c r="M17" s="115">
        <v>21.9</v>
      </c>
      <c r="N17" s="115">
        <v>22.3</v>
      </c>
      <c r="O17" s="115">
        <v>21.9</v>
      </c>
      <c r="P17" s="115">
        <v>21.2</v>
      </c>
      <c r="Q17" s="115">
        <v>19.8</v>
      </c>
      <c r="R17" s="115">
        <v>19.1</v>
      </c>
      <c r="S17" s="115">
        <v>18.8</v>
      </c>
      <c r="T17" s="115">
        <v>18.5</v>
      </c>
      <c r="U17" s="115">
        <v>17.3</v>
      </c>
      <c r="V17" s="115">
        <v>17.3</v>
      </c>
      <c r="W17" s="115">
        <v>16.8</v>
      </c>
      <c r="X17" s="115">
        <v>16.8</v>
      </c>
      <c r="Y17" s="115">
        <v>16.8</v>
      </c>
      <c r="Z17" s="116">
        <f t="shared" si="0"/>
        <v>19.670833333333338</v>
      </c>
      <c r="AA17" s="117">
        <v>22.7</v>
      </c>
      <c r="AB17" s="118" t="s">
        <v>353</v>
      </c>
      <c r="AC17" s="117">
        <v>16.7</v>
      </c>
      <c r="AD17" s="118" t="s">
        <v>154</v>
      </c>
    </row>
    <row r="18" spans="1:30" ht="11.25" customHeight="1">
      <c r="A18" s="78">
        <v>16</v>
      </c>
      <c r="B18" s="115">
        <v>16.8</v>
      </c>
      <c r="C18" s="115">
        <v>16.9</v>
      </c>
      <c r="D18" s="115">
        <v>17</v>
      </c>
      <c r="E18" s="115">
        <v>17.2</v>
      </c>
      <c r="F18" s="115">
        <v>17.3</v>
      </c>
      <c r="G18" s="115">
        <v>17.6</v>
      </c>
      <c r="H18" s="115">
        <v>17.7</v>
      </c>
      <c r="I18" s="115">
        <v>18.9</v>
      </c>
      <c r="J18" s="115">
        <v>20</v>
      </c>
      <c r="K18" s="115">
        <v>19.7</v>
      </c>
      <c r="L18" s="115">
        <v>19.8</v>
      </c>
      <c r="M18" s="115">
        <v>20.1</v>
      </c>
      <c r="N18" s="115">
        <v>19.6</v>
      </c>
      <c r="O18" s="115">
        <v>19.7</v>
      </c>
      <c r="P18" s="115">
        <v>19.4</v>
      </c>
      <c r="Q18" s="115">
        <v>19.1</v>
      </c>
      <c r="R18" s="115">
        <v>19.1</v>
      </c>
      <c r="S18" s="115">
        <v>18.4</v>
      </c>
      <c r="T18" s="115">
        <v>18.2</v>
      </c>
      <c r="U18" s="115">
        <v>18.1</v>
      </c>
      <c r="V18" s="115">
        <v>18.1</v>
      </c>
      <c r="W18" s="115">
        <v>18.1</v>
      </c>
      <c r="X18" s="115">
        <v>18.1</v>
      </c>
      <c r="Y18" s="115">
        <v>17.9</v>
      </c>
      <c r="Z18" s="116">
        <f t="shared" si="0"/>
        <v>18.450000000000003</v>
      </c>
      <c r="AA18" s="117">
        <v>20.7</v>
      </c>
      <c r="AB18" s="118" t="s">
        <v>223</v>
      </c>
      <c r="AC18" s="117">
        <v>16.8</v>
      </c>
      <c r="AD18" s="118" t="s">
        <v>372</v>
      </c>
    </row>
    <row r="19" spans="1:30" ht="11.25" customHeight="1">
      <c r="A19" s="78">
        <v>17</v>
      </c>
      <c r="B19" s="115">
        <v>17.6</v>
      </c>
      <c r="C19" s="115">
        <v>17.6</v>
      </c>
      <c r="D19" s="115">
        <v>17.6</v>
      </c>
      <c r="E19" s="115">
        <v>17.8</v>
      </c>
      <c r="F19" s="115">
        <v>18.1</v>
      </c>
      <c r="G19" s="115">
        <v>18.4</v>
      </c>
      <c r="H19" s="115">
        <v>18.9</v>
      </c>
      <c r="I19" s="115">
        <v>19</v>
      </c>
      <c r="J19" s="115">
        <v>18.7</v>
      </c>
      <c r="K19" s="115">
        <v>19.2</v>
      </c>
      <c r="L19" s="115">
        <v>19.3</v>
      </c>
      <c r="M19" s="115">
        <v>19.8</v>
      </c>
      <c r="N19" s="115">
        <v>20.2</v>
      </c>
      <c r="O19" s="115">
        <v>20.5</v>
      </c>
      <c r="P19" s="115">
        <v>20.3</v>
      </c>
      <c r="Q19" s="115">
        <v>20.3</v>
      </c>
      <c r="R19" s="115">
        <v>20.2</v>
      </c>
      <c r="S19" s="115">
        <v>19.6</v>
      </c>
      <c r="T19" s="115">
        <v>19.2</v>
      </c>
      <c r="U19" s="115">
        <v>19.3</v>
      </c>
      <c r="V19" s="115">
        <v>19.3</v>
      </c>
      <c r="W19" s="115">
        <v>19.2</v>
      </c>
      <c r="X19" s="115">
        <v>18.9</v>
      </c>
      <c r="Y19" s="115">
        <v>19</v>
      </c>
      <c r="Z19" s="116">
        <f t="shared" si="0"/>
        <v>19.083333333333336</v>
      </c>
      <c r="AA19" s="117">
        <v>20.6</v>
      </c>
      <c r="AB19" s="118" t="s">
        <v>354</v>
      </c>
      <c r="AC19" s="117">
        <v>17.5</v>
      </c>
      <c r="AD19" s="118" t="s">
        <v>373</v>
      </c>
    </row>
    <row r="20" spans="1:30" ht="11.25" customHeight="1">
      <c r="A20" s="78">
        <v>18</v>
      </c>
      <c r="B20" s="115">
        <v>19.2</v>
      </c>
      <c r="C20" s="115">
        <v>19.3</v>
      </c>
      <c r="D20" s="115">
        <v>19.3</v>
      </c>
      <c r="E20" s="115">
        <v>19</v>
      </c>
      <c r="F20" s="115">
        <v>18.6</v>
      </c>
      <c r="G20" s="115">
        <v>18.9</v>
      </c>
      <c r="H20" s="115">
        <v>19</v>
      </c>
      <c r="I20" s="115">
        <v>19.1</v>
      </c>
      <c r="J20" s="115">
        <v>19.1</v>
      </c>
      <c r="K20" s="115">
        <v>20</v>
      </c>
      <c r="L20" s="115">
        <v>19.7</v>
      </c>
      <c r="M20" s="115">
        <v>19.7</v>
      </c>
      <c r="N20" s="115">
        <v>20.7</v>
      </c>
      <c r="O20" s="115">
        <v>21.5</v>
      </c>
      <c r="P20" s="115">
        <v>20.2</v>
      </c>
      <c r="Q20" s="115">
        <v>19.8</v>
      </c>
      <c r="R20" s="115">
        <v>19.5</v>
      </c>
      <c r="S20" s="115">
        <v>19</v>
      </c>
      <c r="T20" s="115">
        <v>19</v>
      </c>
      <c r="U20" s="115">
        <v>18.9</v>
      </c>
      <c r="V20" s="115">
        <v>19</v>
      </c>
      <c r="W20" s="115">
        <v>19.1</v>
      </c>
      <c r="X20" s="115">
        <v>19.1</v>
      </c>
      <c r="Y20" s="115">
        <v>19.2</v>
      </c>
      <c r="Z20" s="116">
        <f t="shared" si="0"/>
        <v>19.412499999999998</v>
      </c>
      <c r="AA20" s="117">
        <v>21.8</v>
      </c>
      <c r="AB20" s="118" t="s">
        <v>269</v>
      </c>
      <c r="AC20" s="117">
        <v>18.6</v>
      </c>
      <c r="AD20" s="118" t="s">
        <v>89</v>
      </c>
    </row>
    <row r="21" spans="1:30" ht="11.25" customHeight="1">
      <c r="A21" s="78">
        <v>19</v>
      </c>
      <c r="B21" s="115">
        <v>19.1</v>
      </c>
      <c r="C21" s="115">
        <v>19</v>
      </c>
      <c r="D21" s="115">
        <v>19.3</v>
      </c>
      <c r="E21" s="115">
        <v>19.4</v>
      </c>
      <c r="F21" s="115">
        <v>20</v>
      </c>
      <c r="G21" s="115">
        <v>21.5</v>
      </c>
      <c r="H21" s="115">
        <v>21.4</v>
      </c>
      <c r="I21" s="115">
        <v>22.7</v>
      </c>
      <c r="J21" s="115">
        <v>22.6</v>
      </c>
      <c r="K21" s="115">
        <v>25.2</v>
      </c>
      <c r="L21" s="115">
        <v>28.6</v>
      </c>
      <c r="M21" s="115">
        <v>28.5</v>
      </c>
      <c r="N21" s="115">
        <v>27.7</v>
      </c>
      <c r="O21" s="115">
        <v>27.6</v>
      </c>
      <c r="P21" s="115">
        <v>26.4</v>
      </c>
      <c r="Q21" s="115">
        <v>26.7</v>
      </c>
      <c r="R21" s="115">
        <v>26.5</v>
      </c>
      <c r="S21" s="115">
        <v>25.3</v>
      </c>
      <c r="T21" s="115">
        <v>24.4</v>
      </c>
      <c r="U21" s="115">
        <v>23.5</v>
      </c>
      <c r="V21" s="115">
        <v>22.8</v>
      </c>
      <c r="W21" s="115">
        <v>22.6</v>
      </c>
      <c r="X21" s="115">
        <v>22.6</v>
      </c>
      <c r="Y21" s="115">
        <v>22.3</v>
      </c>
      <c r="Z21" s="116">
        <f t="shared" si="0"/>
        <v>23.57083333333333</v>
      </c>
      <c r="AA21" s="117">
        <v>29</v>
      </c>
      <c r="AB21" s="118" t="s">
        <v>355</v>
      </c>
      <c r="AC21" s="117">
        <v>19</v>
      </c>
      <c r="AD21" s="118" t="s">
        <v>374</v>
      </c>
    </row>
    <row r="22" spans="1:30" ht="11.25" customHeight="1">
      <c r="A22" s="128">
        <v>20</v>
      </c>
      <c r="B22" s="129">
        <v>22</v>
      </c>
      <c r="C22" s="129">
        <v>21.6</v>
      </c>
      <c r="D22" s="129">
        <v>20.8</v>
      </c>
      <c r="E22" s="129">
        <v>20.1</v>
      </c>
      <c r="F22" s="129">
        <v>19.7</v>
      </c>
      <c r="G22" s="129">
        <v>19.8</v>
      </c>
      <c r="H22" s="129">
        <v>20</v>
      </c>
      <c r="I22" s="129">
        <v>20.1</v>
      </c>
      <c r="J22" s="129">
        <v>20.6</v>
      </c>
      <c r="K22" s="129">
        <v>22.5</v>
      </c>
      <c r="L22" s="129">
        <v>22.2</v>
      </c>
      <c r="M22" s="129">
        <v>21.8</v>
      </c>
      <c r="N22" s="129">
        <v>22</v>
      </c>
      <c r="O22" s="129">
        <v>21.6</v>
      </c>
      <c r="P22" s="129">
        <v>21.1</v>
      </c>
      <c r="Q22" s="129">
        <v>21.1</v>
      </c>
      <c r="R22" s="129">
        <v>21.1</v>
      </c>
      <c r="S22" s="129">
        <v>20.8</v>
      </c>
      <c r="T22" s="129">
        <v>20.4</v>
      </c>
      <c r="U22" s="129">
        <v>19.8</v>
      </c>
      <c r="V22" s="129">
        <v>19.6</v>
      </c>
      <c r="W22" s="129">
        <v>19.6</v>
      </c>
      <c r="X22" s="129">
        <v>19.8</v>
      </c>
      <c r="Y22" s="129">
        <v>19.8</v>
      </c>
      <c r="Z22" s="130">
        <f t="shared" si="0"/>
        <v>20.74583333333334</v>
      </c>
      <c r="AA22" s="131">
        <v>22.9</v>
      </c>
      <c r="AB22" s="132" t="s">
        <v>265</v>
      </c>
      <c r="AC22" s="131">
        <v>19.5</v>
      </c>
      <c r="AD22" s="132" t="s">
        <v>375</v>
      </c>
    </row>
    <row r="23" spans="1:30" ht="11.25" customHeight="1">
      <c r="A23" s="78">
        <v>21</v>
      </c>
      <c r="B23" s="115">
        <v>19.7</v>
      </c>
      <c r="C23" s="115">
        <v>20</v>
      </c>
      <c r="D23" s="115">
        <v>19.7</v>
      </c>
      <c r="E23" s="115">
        <v>19.3</v>
      </c>
      <c r="F23" s="115">
        <v>19.2</v>
      </c>
      <c r="G23" s="115">
        <v>19.3</v>
      </c>
      <c r="H23" s="115">
        <v>19.5</v>
      </c>
      <c r="I23" s="115">
        <v>19.7</v>
      </c>
      <c r="J23" s="115">
        <v>20.9</v>
      </c>
      <c r="K23" s="115">
        <v>20.8</v>
      </c>
      <c r="L23" s="115">
        <v>21.8</v>
      </c>
      <c r="M23" s="115">
        <v>22.5</v>
      </c>
      <c r="N23" s="115">
        <v>23.3</v>
      </c>
      <c r="O23" s="115">
        <v>23</v>
      </c>
      <c r="P23" s="115">
        <v>22.2</v>
      </c>
      <c r="Q23" s="115">
        <v>22.8</v>
      </c>
      <c r="R23" s="115">
        <v>22.8</v>
      </c>
      <c r="S23" s="115">
        <v>23</v>
      </c>
      <c r="T23" s="115">
        <v>22.8</v>
      </c>
      <c r="U23" s="115">
        <v>22.8</v>
      </c>
      <c r="V23" s="115">
        <v>22.6</v>
      </c>
      <c r="W23" s="115">
        <v>22.2</v>
      </c>
      <c r="X23" s="115">
        <v>22.2</v>
      </c>
      <c r="Y23" s="115">
        <v>22.6</v>
      </c>
      <c r="Z23" s="116">
        <f t="shared" si="0"/>
        <v>21.445833333333336</v>
      </c>
      <c r="AA23" s="117">
        <v>24.2</v>
      </c>
      <c r="AB23" s="118" t="s">
        <v>356</v>
      </c>
      <c r="AC23" s="117">
        <v>19.2</v>
      </c>
      <c r="AD23" s="118" t="s">
        <v>376</v>
      </c>
    </row>
    <row r="24" spans="1:30" ht="11.25" customHeight="1">
      <c r="A24" s="78">
        <v>22</v>
      </c>
      <c r="B24" s="115">
        <v>21.8</v>
      </c>
      <c r="C24" s="115">
        <v>22.9</v>
      </c>
      <c r="D24" s="115">
        <v>22.5</v>
      </c>
      <c r="E24" s="115">
        <v>22.6</v>
      </c>
      <c r="F24" s="115">
        <v>22.5</v>
      </c>
      <c r="G24" s="115">
        <v>23.6</v>
      </c>
      <c r="H24" s="115">
        <v>24.7</v>
      </c>
      <c r="I24" s="115">
        <v>23.5</v>
      </c>
      <c r="J24" s="115">
        <v>24.1</v>
      </c>
      <c r="K24" s="115">
        <v>24.2</v>
      </c>
      <c r="L24" s="115">
        <v>24.5</v>
      </c>
      <c r="M24" s="115">
        <v>23.8</v>
      </c>
      <c r="N24" s="115">
        <v>23.8</v>
      </c>
      <c r="O24" s="115">
        <v>23.6</v>
      </c>
      <c r="P24" s="115">
        <v>23.5</v>
      </c>
      <c r="Q24" s="115">
        <v>23</v>
      </c>
      <c r="R24" s="115">
        <v>23.2</v>
      </c>
      <c r="S24" s="115">
        <v>23.2</v>
      </c>
      <c r="T24" s="115">
        <v>22.8</v>
      </c>
      <c r="U24" s="115">
        <v>22.9</v>
      </c>
      <c r="V24" s="115">
        <v>22.6</v>
      </c>
      <c r="W24" s="115">
        <v>22.6</v>
      </c>
      <c r="X24" s="115">
        <v>22.7</v>
      </c>
      <c r="Y24" s="115">
        <v>22.4</v>
      </c>
      <c r="Z24" s="116">
        <f t="shared" si="0"/>
        <v>23.208333333333332</v>
      </c>
      <c r="AA24" s="117">
        <v>24.9</v>
      </c>
      <c r="AB24" s="118" t="s">
        <v>357</v>
      </c>
      <c r="AC24" s="117">
        <v>21.8</v>
      </c>
      <c r="AD24" s="118" t="s">
        <v>377</v>
      </c>
    </row>
    <row r="25" spans="1:30" ht="11.25" customHeight="1">
      <c r="A25" s="78">
        <v>23</v>
      </c>
      <c r="B25" s="115">
        <v>22</v>
      </c>
      <c r="C25" s="115">
        <v>21.6</v>
      </c>
      <c r="D25" s="115">
        <v>21.5</v>
      </c>
      <c r="E25" s="115">
        <v>21.3</v>
      </c>
      <c r="F25" s="115">
        <v>21.1</v>
      </c>
      <c r="G25" s="115">
        <v>21.9</v>
      </c>
      <c r="H25" s="115">
        <v>23.3</v>
      </c>
      <c r="I25" s="115">
        <v>22.8</v>
      </c>
      <c r="J25" s="115">
        <v>23.4</v>
      </c>
      <c r="K25" s="115">
        <v>23.7</v>
      </c>
      <c r="L25" s="115">
        <v>24</v>
      </c>
      <c r="M25" s="115">
        <v>23.9</v>
      </c>
      <c r="N25" s="115">
        <v>23.6</v>
      </c>
      <c r="O25" s="115">
        <v>24</v>
      </c>
      <c r="P25" s="115">
        <v>24</v>
      </c>
      <c r="Q25" s="115">
        <v>23.6</v>
      </c>
      <c r="R25" s="115">
        <v>22.8</v>
      </c>
      <c r="S25" s="115">
        <v>23.6</v>
      </c>
      <c r="T25" s="115">
        <v>23.2</v>
      </c>
      <c r="U25" s="115">
        <v>23.7</v>
      </c>
      <c r="V25" s="115">
        <v>23</v>
      </c>
      <c r="W25" s="115">
        <v>23.7</v>
      </c>
      <c r="X25" s="115">
        <v>23</v>
      </c>
      <c r="Y25" s="115">
        <v>22.3</v>
      </c>
      <c r="Z25" s="116">
        <f t="shared" si="0"/>
        <v>22.958333333333332</v>
      </c>
      <c r="AA25" s="117">
        <v>24.4</v>
      </c>
      <c r="AB25" s="118" t="s">
        <v>358</v>
      </c>
      <c r="AC25" s="117">
        <v>21</v>
      </c>
      <c r="AD25" s="118" t="s">
        <v>378</v>
      </c>
    </row>
    <row r="26" spans="1:30" ht="11.25" customHeight="1">
      <c r="A26" s="78">
        <v>24</v>
      </c>
      <c r="B26" s="115">
        <v>22.4</v>
      </c>
      <c r="C26" s="115">
        <v>21.9</v>
      </c>
      <c r="D26" s="115">
        <v>19.5</v>
      </c>
      <c r="E26" s="115">
        <v>19.6</v>
      </c>
      <c r="F26" s="115">
        <v>19.7</v>
      </c>
      <c r="G26" s="115">
        <v>19.8</v>
      </c>
      <c r="H26" s="115">
        <v>22.5</v>
      </c>
      <c r="I26" s="115">
        <v>23.7</v>
      </c>
      <c r="J26" s="115">
        <v>25.2</v>
      </c>
      <c r="K26" s="115">
        <v>25.9</v>
      </c>
      <c r="L26" s="115">
        <v>25.7</v>
      </c>
      <c r="M26" s="115">
        <v>26.2</v>
      </c>
      <c r="N26" s="115">
        <v>24.8</v>
      </c>
      <c r="O26" s="115">
        <v>25.1</v>
      </c>
      <c r="P26" s="115">
        <v>25.2</v>
      </c>
      <c r="Q26" s="115">
        <v>24.1</v>
      </c>
      <c r="R26" s="115">
        <v>23.8</v>
      </c>
      <c r="S26" s="115">
        <v>23.7</v>
      </c>
      <c r="T26" s="115">
        <v>23</v>
      </c>
      <c r="U26" s="115">
        <v>23.2</v>
      </c>
      <c r="V26" s="115">
        <v>22.5</v>
      </c>
      <c r="W26" s="115">
        <v>22.9</v>
      </c>
      <c r="X26" s="115">
        <v>22.2</v>
      </c>
      <c r="Y26" s="115">
        <v>22</v>
      </c>
      <c r="Z26" s="116">
        <f t="shared" si="0"/>
        <v>23.108333333333334</v>
      </c>
      <c r="AA26" s="117">
        <v>26.6</v>
      </c>
      <c r="AB26" s="118" t="s">
        <v>359</v>
      </c>
      <c r="AC26" s="117">
        <v>19.5</v>
      </c>
      <c r="AD26" s="118" t="s">
        <v>254</v>
      </c>
    </row>
    <row r="27" spans="1:30" ht="11.25" customHeight="1">
      <c r="A27" s="78">
        <v>25</v>
      </c>
      <c r="B27" s="115">
        <v>21.8</v>
      </c>
      <c r="C27" s="115">
        <v>22</v>
      </c>
      <c r="D27" s="115">
        <v>21.9</v>
      </c>
      <c r="E27" s="115">
        <v>22.1</v>
      </c>
      <c r="F27" s="115">
        <v>22.2</v>
      </c>
      <c r="G27" s="115">
        <v>21.9</v>
      </c>
      <c r="H27" s="115">
        <v>22.7</v>
      </c>
      <c r="I27" s="115">
        <v>23.4</v>
      </c>
      <c r="J27" s="115">
        <v>24.9</v>
      </c>
      <c r="K27" s="115">
        <v>26</v>
      </c>
      <c r="L27" s="115">
        <v>27.7</v>
      </c>
      <c r="M27" s="115">
        <v>27.5</v>
      </c>
      <c r="N27" s="115">
        <v>28.4</v>
      </c>
      <c r="O27" s="115">
        <v>28</v>
      </c>
      <c r="P27" s="115">
        <v>26.5</v>
      </c>
      <c r="Q27" s="115">
        <v>25.8</v>
      </c>
      <c r="R27" s="115">
        <v>26.2</v>
      </c>
      <c r="S27" s="115">
        <v>25.3</v>
      </c>
      <c r="T27" s="115">
        <v>24.6</v>
      </c>
      <c r="U27" s="115">
        <v>23.9</v>
      </c>
      <c r="V27" s="115">
        <v>24.2</v>
      </c>
      <c r="W27" s="115">
        <v>23.9</v>
      </c>
      <c r="X27" s="115">
        <v>23.9</v>
      </c>
      <c r="Y27" s="115">
        <v>23.9</v>
      </c>
      <c r="Z27" s="116">
        <f t="shared" si="0"/>
        <v>24.529166666666665</v>
      </c>
      <c r="AA27" s="117">
        <v>28.6</v>
      </c>
      <c r="AB27" s="118" t="s">
        <v>360</v>
      </c>
      <c r="AC27" s="117">
        <v>21.6</v>
      </c>
      <c r="AD27" s="118" t="s">
        <v>379</v>
      </c>
    </row>
    <row r="28" spans="1:30" ht="11.25" customHeight="1">
      <c r="A28" s="78">
        <v>26</v>
      </c>
      <c r="B28" s="115">
        <v>23.2</v>
      </c>
      <c r="C28" s="115">
        <v>22.5</v>
      </c>
      <c r="D28" s="115">
        <v>22.5</v>
      </c>
      <c r="E28" s="115">
        <v>22.2</v>
      </c>
      <c r="F28" s="115">
        <v>22.4</v>
      </c>
      <c r="G28" s="115">
        <v>22</v>
      </c>
      <c r="H28" s="115">
        <v>21.6</v>
      </c>
      <c r="I28" s="115">
        <v>22.5</v>
      </c>
      <c r="J28" s="115">
        <v>22.2</v>
      </c>
      <c r="K28" s="115">
        <v>22</v>
      </c>
      <c r="L28" s="115">
        <v>21.4</v>
      </c>
      <c r="M28" s="115">
        <v>22.5</v>
      </c>
      <c r="N28" s="115">
        <v>22.4</v>
      </c>
      <c r="O28" s="115">
        <v>23.7</v>
      </c>
      <c r="P28" s="115">
        <v>22.8</v>
      </c>
      <c r="Q28" s="115">
        <v>22.3</v>
      </c>
      <c r="R28" s="115">
        <v>22.1</v>
      </c>
      <c r="S28" s="115">
        <v>21.4</v>
      </c>
      <c r="T28" s="115">
        <v>21.2</v>
      </c>
      <c r="U28" s="115">
        <v>20.9</v>
      </c>
      <c r="V28" s="115">
        <v>21</v>
      </c>
      <c r="W28" s="115">
        <v>20.6</v>
      </c>
      <c r="X28" s="115">
        <v>20.5</v>
      </c>
      <c r="Y28" s="115">
        <v>20.3</v>
      </c>
      <c r="Z28" s="116">
        <f t="shared" si="0"/>
        <v>21.924999999999997</v>
      </c>
      <c r="AA28" s="117">
        <v>24.1</v>
      </c>
      <c r="AB28" s="118" t="s">
        <v>361</v>
      </c>
      <c r="AC28" s="117">
        <v>20.2</v>
      </c>
      <c r="AD28" s="118" t="s">
        <v>380</v>
      </c>
    </row>
    <row r="29" spans="1:30" ht="11.25" customHeight="1">
      <c r="A29" s="78">
        <v>27</v>
      </c>
      <c r="B29" s="115">
        <v>20.1</v>
      </c>
      <c r="C29" s="115">
        <v>20.5</v>
      </c>
      <c r="D29" s="115">
        <v>20.5</v>
      </c>
      <c r="E29" s="115">
        <v>20.6</v>
      </c>
      <c r="F29" s="115">
        <v>20.5</v>
      </c>
      <c r="G29" s="115">
        <v>20.4</v>
      </c>
      <c r="H29" s="115">
        <v>20.5</v>
      </c>
      <c r="I29" s="115">
        <v>21.2</v>
      </c>
      <c r="J29" s="115">
        <v>23.7</v>
      </c>
      <c r="K29" s="115">
        <v>25.4</v>
      </c>
      <c r="L29" s="115">
        <v>28.1</v>
      </c>
      <c r="M29" s="115">
        <v>28</v>
      </c>
      <c r="N29" s="115">
        <v>27.5</v>
      </c>
      <c r="O29" s="115">
        <v>27.3</v>
      </c>
      <c r="P29" s="115">
        <v>26.9</v>
      </c>
      <c r="Q29" s="115">
        <v>27.2</v>
      </c>
      <c r="R29" s="115">
        <v>23.1</v>
      </c>
      <c r="S29" s="115">
        <v>22.8</v>
      </c>
      <c r="T29" s="115">
        <v>21.3</v>
      </c>
      <c r="U29" s="115">
        <v>21.8</v>
      </c>
      <c r="V29" s="115">
        <v>21.9</v>
      </c>
      <c r="W29" s="115">
        <v>22</v>
      </c>
      <c r="X29" s="115">
        <v>22</v>
      </c>
      <c r="Y29" s="115">
        <v>22</v>
      </c>
      <c r="Z29" s="116">
        <f t="shared" si="0"/>
        <v>23.1375</v>
      </c>
      <c r="AA29" s="117">
        <v>28.4</v>
      </c>
      <c r="AB29" s="118" t="s">
        <v>127</v>
      </c>
      <c r="AC29" s="117">
        <v>20.1</v>
      </c>
      <c r="AD29" s="118" t="s">
        <v>381</v>
      </c>
    </row>
    <row r="30" spans="1:30" ht="11.25" customHeight="1">
      <c r="A30" s="78">
        <v>28</v>
      </c>
      <c r="B30" s="115">
        <v>22.2</v>
      </c>
      <c r="C30" s="115">
        <v>22.2</v>
      </c>
      <c r="D30" s="115">
        <v>22.3</v>
      </c>
      <c r="E30" s="115">
        <v>21.7</v>
      </c>
      <c r="F30" s="115">
        <v>21.9</v>
      </c>
      <c r="G30" s="115">
        <v>21.6</v>
      </c>
      <c r="H30" s="115">
        <v>22.1</v>
      </c>
      <c r="I30" s="115">
        <v>22.2</v>
      </c>
      <c r="J30" s="115">
        <v>23.2</v>
      </c>
      <c r="K30" s="115">
        <v>22.9</v>
      </c>
      <c r="L30" s="115">
        <v>22.8</v>
      </c>
      <c r="M30" s="115">
        <v>21.6</v>
      </c>
      <c r="N30" s="115">
        <v>21.8</v>
      </c>
      <c r="O30" s="115">
        <v>21.5</v>
      </c>
      <c r="P30" s="115">
        <v>21.2</v>
      </c>
      <c r="Q30" s="115">
        <v>21.6</v>
      </c>
      <c r="R30" s="115">
        <v>21.9</v>
      </c>
      <c r="S30" s="115">
        <v>21.8</v>
      </c>
      <c r="T30" s="115">
        <v>21.5</v>
      </c>
      <c r="U30" s="115">
        <v>21</v>
      </c>
      <c r="V30" s="115">
        <v>21.3</v>
      </c>
      <c r="W30" s="115">
        <v>21.8</v>
      </c>
      <c r="X30" s="115">
        <v>20.5</v>
      </c>
      <c r="Y30" s="115">
        <v>20.4</v>
      </c>
      <c r="Z30" s="116">
        <f t="shared" si="0"/>
        <v>21.791666666666668</v>
      </c>
      <c r="AA30" s="117">
        <v>23.7</v>
      </c>
      <c r="AB30" s="118" t="s">
        <v>279</v>
      </c>
      <c r="AC30" s="117">
        <v>20.2</v>
      </c>
      <c r="AD30" s="118" t="s">
        <v>382</v>
      </c>
    </row>
    <row r="31" spans="1:30" ht="11.25" customHeight="1">
      <c r="A31" s="78">
        <v>29</v>
      </c>
      <c r="B31" s="115">
        <v>20.4</v>
      </c>
      <c r="C31" s="115">
        <v>20.3</v>
      </c>
      <c r="D31" s="115">
        <v>20.5</v>
      </c>
      <c r="E31" s="115">
        <v>20.4</v>
      </c>
      <c r="F31" s="115">
        <v>20.7</v>
      </c>
      <c r="G31" s="115">
        <v>20.7</v>
      </c>
      <c r="H31" s="115">
        <v>20.9</v>
      </c>
      <c r="I31" s="115">
        <v>20.7</v>
      </c>
      <c r="J31" s="115">
        <v>22.2</v>
      </c>
      <c r="K31" s="115">
        <v>22.2</v>
      </c>
      <c r="L31" s="115">
        <v>22.9</v>
      </c>
      <c r="M31" s="115">
        <v>22.9</v>
      </c>
      <c r="N31" s="115">
        <v>22.1</v>
      </c>
      <c r="O31" s="115">
        <v>21.4</v>
      </c>
      <c r="P31" s="115">
        <v>21.3</v>
      </c>
      <c r="Q31" s="115">
        <v>21.1</v>
      </c>
      <c r="R31" s="115">
        <v>20.8</v>
      </c>
      <c r="S31" s="115">
        <v>20.9</v>
      </c>
      <c r="T31" s="115">
        <v>20.8</v>
      </c>
      <c r="U31" s="115">
        <v>20.5</v>
      </c>
      <c r="V31" s="115">
        <v>20.3</v>
      </c>
      <c r="W31" s="115">
        <v>20.3</v>
      </c>
      <c r="X31" s="115">
        <v>20.1</v>
      </c>
      <c r="Y31" s="115">
        <v>20</v>
      </c>
      <c r="Z31" s="116">
        <f t="shared" si="0"/>
        <v>21.01666666666667</v>
      </c>
      <c r="AA31" s="117">
        <v>23.3</v>
      </c>
      <c r="AB31" s="118" t="s">
        <v>362</v>
      </c>
      <c r="AC31" s="117">
        <v>20</v>
      </c>
      <c r="AD31" s="118" t="s">
        <v>98</v>
      </c>
    </row>
    <row r="32" spans="1:30" ht="11.25" customHeight="1">
      <c r="A32" s="78">
        <v>30</v>
      </c>
      <c r="B32" s="115">
        <v>19.9</v>
      </c>
      <c r="C32" s="115">
        <v>19.8</v>
      </c>
      <c r="D32" s="115">
        <v>19.8</v>
      </c>
      <c r="E32" s="115">
        <v>19.7</v>
      </c>
      <c r="F32" s="115">
        <v>19</v>
      </c>
      <c r="G32" s="115">
        <v>17.8</v>
      </c>
      <c r="H32" s="115">
        <v>18.5</v>
      </c>
      <c r="I32" s="115">
        <v>19.6</v>
      </c>
      <c r="J32" s="115">
        <v>20.9</v>
      </c>
      <c r="K32" s="115">
        <v>21.4</v>
      </c>
      <c r="L32" s="115">
        <v>22.3</v>
      </c>
      <c r="M32" s="115">
        <v>22.5</v>
      </c>
      <c r="N32" s="115">
        <v>22.8</v>
      </c>
      <c r="O32" s="115">
        <v>22.6</v>
      </c>
      <c r="P32" s="115">
        <v>21.8</v>
      </c>
      <c r="Q32" s="115">
        <v>21.5</v>
      </c>
      <c r="R32" s="115">
        <v>20.4</v>
      </c>
      <c r="S32" s="115">
        <v>20.3</v>
      </c>
      <c r="T32" s="115">
        <v>20.2</v>
      </c>
      <c r="U32" s="115">
        <v>20.4</v>
      </c>
      <c r="V32" s="115">
        <v>20.2</v>
      </c>
      <c r="W32" s="115">
        <v>19.9</v>
      </c>
      <c r="X32" s="115">
        <v>19.9</v>
      </c>
      <c r="Y32" s="115">
        <v>20</v>
      </c>
      <c r="Z32" s="116">
        <f t="shared" si="0"/>
        <v>20.466666666666665</v>
      </c>
      <c r="AA32" s="117">
        <v>23.4</v>
      </c>
      <c r="AB32" s="118" t="s">
        <v>57</v>
      </c>
      <c r="AC32" s="117">
        <v>17.6</v>
      </c>
      <c r="AD32" s="118" t="s">
        <v>383</v>
      </c>
    </row>
    <row r="33" spans="1:30" ht="11.25" customHeight="1">
      <c r="A33" s="78">
        <v>31</v>
      </c>
      <c r="B33" s="115">
        <v>20.3</v>
      </c>
      <c r="C33" s="115">
        <v>20.2</v>
      </c>
      <c r="D33" s="115">
        <v>20.9</v>
      </c>
      <c r="E33" s="115">
        <v>20.9</v>
      </c>
      <c r="F33" s="115">
        <v>21.5</v>
      </c>
      <c r="G33" s="115">
        <v>21.9</v>
      </c>
      <c r="H33" s="115">
        <v>23.2</v>
      </c>
      <c r="I33" s="115">
        <v>23</v>
      </c>
      <c r="J33" s="115">
        <v>20.8</v>
      </c>
      <c r="K33" s="115">
        <v>21.8</v>
      </c>
      <c r="L33" s="115">
        <v>23.6</v>
      </c>
      <c r="M33" s="115">
        <v>24.6</v>
      </c>
      <c r="N33" s="115">
        <v>25.5</v>
      </c>
      <c r="O33" s="115">
        <v>24.6</v>
      </c>
      <c r="P33" s="115">
        <v>24.1</v>
      </c>
      <c r="Q33" s="115">
        <v>24.3</v>
      </c>
      <c r="R33" s="115">
        <v>22.4</v>
      </c>
      <c r="S33" s="115">
        <v>22.3</v>
      </c>
      <c r="T33" s="115">
        <v>21.8</v>
      </c>
      <c r="U33" s="115">
        <v>22.2</v>
      </c>
      <c r="V33" s="115">
        <v>21.5</v>
      </c>
      <c r="W33" s="115">
        <v>21</v>
      </c>
      <c r="X33" s="115">
        <v>21.2</v>
      </c>
      <c r="Y33" s="115">
        <v>20.8</v>
      </c>
      <c r="Z33" s="116">
        <f t="shared" si="0"/>
        <v>22.266666666666666</v>
      </c>
      <c r="AA33" s="117">
        <v>26</v>
      </c>
      <c r="AB33" s="118" t="s">
        <v>363</v>
      </c>
      <c r="AC33" s="117">
        <v>19.8</v>
      </c>
      <c r="AD33" s="118" t="s">
        <v>384</v>
      </c>
    </row>
    <row r="34" spans="1:30" ht="15" customHeight="1">
      <c r="A34" s="79" t="s">
        <v>9</v>
      </c>
      <c r="B34" s="120">
        <f aca="true" t="shared" si="1" ref="B34:Y34">AVERAGE(B3:B33)</f>
        <v>20.729032258064517</v>
      </c>
      <c r="C34" s="120">
        <f t="shared" si="1"/>
        <v>20.664516129032254</v>
      </c>
      <c r="D34" s="120">
        <f t="shared" si="1"/>
        <v>20.599999999999998</v>
      </c>
      <c r="E34" s="120">
        <f t="shared" si="1"/>
        <v>20.548387096774196</v>
      </c>
      <c r="F34" s="120">
        <f t="shared" si="1"/>
        <v>20.558064516129033</v>
      </c>
      <c r="G34" s="120">
        <f t="shared" si="1"/>
        <v>20.96451612903226</v>
      </c>
      <c r="H34" s="120">
        <f t="shared" si="1"/>
        <v>21.496774193548386</v>
      </c>
      <c r="I34" s="120">
        <f t="shared" si="1"/>
        <v>22.000000000000007</v>
      </c>
      <c r="J34" s="120">
        <f t="shared" si="1"/>
        <v>22.48064516129033</v>
      </c>
      <c r="K34" s="120">
        <f t="shared" si="1"/>
        <v>23.12258064516129</v>
      </c>
      <c r="L34" s="120">
        <f t="shared" si="1"/>
        <v>23.4741935483871</v>
      </c>
      <c r="M34" s="120">
        <f t="shared" si="1"/>
        <v>23.622580645161293</v>
      </c>
      <c r="N34" s="120">
        <f t="shared" si="1"/>
        <v>23.59354838709677</v>
      </c>
      <c r="O34" s="120">
        <f t="shared" si="1"/>
        <v>23.619354838709683</v>
      </c>
      <c r="P34" s="120">
        <f t="shared" si="1"/>
        <v>23.316129032258058</v>
      </c>
      <c r="Q34" s="120">
        <f t="shared" si="1"/>
        <v>22.90967741935484</v>
      </c>
      <c r="R34" s="120">
        <f t="shared" si="1"/>
        <v>22.60645161290323</v>
      </c>
      <c r="S34" s="120">
        <f t="shared" si="1"/>
        <v>22.17666666666666</v>
      </c>
      <c r="T34" s="120">
        <f t="shared" si="1"/>
        <v>21.716129032258063</v>
      </c>
      <c r="U34" s="120">
        <f t="shared" si="1"/>
        <v>21.493548387096777</v>
      </c>
      <c r="V34" s="120">
        <f t="shared" si="1"/>
        <v>21.354838709677423</v>
      </c>
      <c r="W34" s="120">
        <f t="shared" si="1"/>
        <v>21.187096774193552</v>
      </c>
      <c r="X34" s="120">
        <f t="shared" si="1"/>
        <v>20.993548387096777</v>
      </c>
      <c r="Y34" s="120">
        <f t="shared" si="1"/>
        <v>20.7258064516129</v>
      </c>
      <c r="Z34" s="120">
        <f>AVERAGE(B3:Y33)</f>
        <v>21.916172506738544</v>
      </c>
      <c r="AA34" s="121">
        <f>AVERAGE(AA3:AA33)</f>
        <v>24.9741935483871</v>
      </c>
      <c r="AB34" s="122"/>
      <c r="AC34" s="121">
        <f>AVERAGE(AC3:AC33)</f>
        <v>19.380645161290325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3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30.7</v>
      </c>
      <c r="C46" s="105">
        <v>3</v>
      </c>
      <c r="D46" s="106">
        <v>0.5305555555555556</v>
      </c>
      <c r="E46" s="119"/>
      <c r="F46" s="103"/>
      <c r="G46" s="104">
        <f>MIN(AC3:AC33)</f>
        <v>16.7</v>
      </c>
      <c r="H46" s="105">
        <v>23</v>
      </c>
      <c r="I46" s="106">
        <v>0.1875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06"/>
    </row>
    <row r="48" spans="1:9" ht="11.25" customHeight="1">
      <c r="A48" s="109"/>
      <c r="B48" s="110"/>
      <c r="C48" s="111"/>
      <c r="D48" s="127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20.6</v>
      </c>
      <c r="C3" s="115">
        <v>20.5</v>
      </c>
      <c r="D3" s="115">
        <v>20.5</v>
      </c>
      <c r="E3" s="115">
        <v>19.7</v>
      </c>
      <c r="F3" s="115">
        <v>20.1</v>
      </c>
      <c r="G3" s="115">
        <v>21.4</v>
      </c>
      <c r="H3" s="115">
        <v>22.1</v>
      </c>
      <c r="I3" s="115">
        <v>24.7</v>
      </c>
      <c r="J3" s="115">
        <v>26.3</v>
      </c>
      <c r="K3" s="115">
        <v>24.5</v>
      </c>
      <c r="L3" s="115">
        <v>25.3</v>
      </c>
      <c r="M3" s="115">
        <v>26.4</v>
      </c>
      <c r="N3" s="115">
        <v>26.4</v>
      </c>
      <c r="O3" s="115">
        <v>25.3</v>
      </c>
      <c r="P3" s="115">
        <v>24.5</v>
      </c>
      <c r="Q3" s="115">
        <v>23.8</v>
      </c>
      <c r="R3" s="115">
        <v>23.6</v>
      </c>
      <c r="S3" s="115">
        <v>23.5</v>
      </c>
      <c r="T3" s="115">
        <v>23</v>
      </c>
      <c r="U3" s="115">
        <v>22.3</v>
      </c>
      <c r="V3" s="115">
        <v>22</v>
      </c>
      <c r="W3" s="115">
        <v>21.5</v>
      </c>
      <c r="X3" s="115">
        <v>21.3</v>
      </c>
      <c r="Y3" s="115">
        <v>21</v>
      </c>
      <c r="Z3" s="116">
        <f aca="true" t="shared" si="0" ref="Z3:Z33">AVERAGE(B3:Y3)</f>
        <v>22.92916666666667</v>
      </c>
      <c r="AA3" s="117">
        <v>27.4</v>
      </c>
      <c r="AB3" s="118" t="s">
        <v>164</v>
      </c>
      <c r="AC3" s="117">
        <v>19.6</v>
      </c>
      <c r="AD3" s="118" t="s">
        <v>191</v>
      </c>
    </row>
    <row r="4" spans="1:30" ht="11.25" customHeight="1">
      <c r="A4" s="78">
        <v>2</v>
      </c>
      <c r="B4" s="115">
        <v>21.5</v>
      </c>
      <c r="C4" s="115">
        <v>20.7</v>
      </c>
      <c r="D4" s="115">
        <v>21.8</v>
      </c>
      <c r="E4" s="115">
        <v>21.8</v>
      </c>
      <c r="F4" s="115">
        <v>21.7</v>
      </c>
      <c r="G4" s="115">
        <v>22.8</v>
      </c>
      <c r="H4" s="115">
        <v>24.1</v>
      </c>
      <c r="I4" s="115">
        <v>24.6</v>
      </c>
      <c r="J4" s="115">
        <v>25.3</v>
      </c>
      <c r="K4" s="115">
        <v>25.3</v>
      </c>
      <c r="L4" s="115">
        <v>25.8</v>
      </c>
      <c r="M4" s="115">
        <v>25.4</v>
      </c>
      <c r="N4" s="115">
        <v>26</v>
      </c>
      <c r="O4" s="115">
        <v>25.8</v>
      </c>
      <c r="P4" s="115">
        <v>26.3</v>
      </c>
      <c r="Q4" s="115">
        <v>25.9</v>
      </c>
      <c r="R4" s="115">
        <v>24.3</v>
      </c>
      <c r="S4" s="119">
        <v>23.4</v>
      </c>
      <c r="T4" s="115">
        <v>22.7</v>
      </c>
      <c r="U4" s="115">
        <v>22.2</v>
      </c>
      <c r="V4" s="115">
        <v>22.2</v>
      </c>
      <c r="W4" s="115">
        <v>22.1</v>
      </c>
      <c r="X4" s="115">
        <v>21.9</v>
      </c>
      <c r="Y4" s="115">
        <v>21.5</v>
      </c>
      <c r="Z4" s="116">
        <f t="shared" si="0"/>
        <v>23.54583333333333</v>
      </c>
      <c r="AA4" s="117">
        <v>27.1</v>
      </c>
      <c r="AB4" s="118" t="s">
        <v>131</v>
      </c>
      <c r="AC4" s="117">
        <v>20.6</v>
      </c>
      <c r="AD4" s="118" t="s">
        <v>384</v>
      </c>
    </row>
    <row r="5" spans="1:30" ht="11.25" customHeight="1">
      <c r="A5" s="78">
        <v>3</v>
      </c>
      <c r="B5" s="115">
        <v>21.3</v>
      </c>
      <c r="C5" s="115">
        <v>21</v>
      </c>
      <c r="D5" s="115">
        <v>20.5</v>
      </c>
      <c r="E5" s="115">
        <v>20.2</v>
      </c>
      <c r="F5" s="115">
        <v>20.6</v>
      </c>
      <c r="G5" s="115">
        <v>22.8</v>
      </c>
      <c r="H5" s="115">
        <v>24.2</v>
      </c>
      <c r="I5" s="115">
        <v>24.8</v>
      </c>
      <c r="J5" s="115">
        <v>25.8</v>
      </c>
      <c r="K5" s="115">
        <v>26.6</v>
      </c>
      <c r="L5" s="115">
        <v>27.4</v>
      </c>
      <c r="M5" s="115">
        <v>27.7</v>
      </c>
      <c r="N5" s="115">
        <v>27.1</v>
      </c>
      <c r="O5" s="115">
        <v>28</v>
      </c>
      <c r="P5" s="115">
        <v>27.7</v>
      </c>
      <c r="Q5" s="115">
        <v>26.7</v>
      </c>
      <c r="R5" s="115"/>
      <c r="S5" s="115">
        <v>25.6</v>
      </c>
      <c r="T5" s="115">
        <v>25.1</v>
      </c>
      <c r="U5" s="115">
        <v>24.1</v>
      </c>
      <c r="V5" s="115">
        <v>23.9</v>
      </c>
      <c r="W5" s="115">
        <v>23.5</v>
      </c>
      <c r="X5" s="115">
        <v>23.4</v>
      </c>
      <c r="Y5" s="115">
        <v>23</v>
      </c>
      <c r="Z5" s="116">
        <f t="shared" si="0"/>
        <v>24.391304347826093</v>
      </c>
      <c r="AA5" s="117">
        <v>28.4</v>
      </c>
      <c r="AB5" s="118" t="s">
        <v>343</v>
      </c>
      <c r="AC5" s="117">
        <v>20</v>
      </c>
      <c r="AD5" s="118" t="s">
        <v>403</v>
      </c>
    </row>
    <row r="6" spans="1:30" ht="11.25" customHeight="1">
      <c r="A6" s="78">
        <v>4</v>
      </c>
      <c r="B6" s="115">
        <v>23.1</v>
      </c>
      <c r="C6" s="115">
        <v>23.1</v>
      </c>
      <c r="D6" s="115">
        <v>23</v>
      </c>
      <c r="E6" s="115">
        <v>22.7</v>
      </c>
      <c r="F6" s="115">
        <v>23</v>
      </c>
      <c r="G6" s="115">
        <v>24.3</v>
      </c>
      <c r="H6" s="115">
        <v>26.4</v>
      </c>
      <c r="I6" s="115">
        <v>27.8</v>
      </c>
      <c r="J6" s="115">
        <v>29.4</v>
      </c>
      <c r="K6" s="115">
        <v>28.7</v>
      </c>
      <c r="L6" s="115">
        <v>29</v>
      </c>
      <c r="M6" s="115">
        <v>29.1</v>
      </c>
      <c r="N6" s="115">
        <v>28.9</v>
      </c>
      <c r="O6" s="115">
        <v>28.7</v>
      </c>
      <c r="P6" s="115">
        <v>28.6</v>
      </c>
      <c r="Q6" s="115">
        <v>29.1</v>
      </c>
      <c r="R6" s="115">
        <v>28.8</v>
      </c>
      <c r="S6" s="115">
        <v>27.5</v>
      </c>
      <c r="T6" s="115">
        <v>26.4</v>
      </c>
      <c r="U6" s="115">
        <v>26.4</v>
      </c>
      <c r="V6" s="115">
        <v>25.3</v>
      </c>
      <c r="W6" s="115">
        <v>25</v>
      </c>
      <c r="X6" s="115">
        <v>24.8</v>
      </c>
      <c r="Y6" s="115">
        <v>24.7</v>
      </c>
      <c r="Z6" s="116">
        <f t="shared" si="0"/>
        <v>26.40833333333333</v>
      </c>
      <c r="AA6" s="117">
        <v>29.4</v>
      </c>
      <c r="AB6" s="118" t="s">
        <v>385</v>
      </c>
      <c r="AC6" s="117">
        <v>22.4</v>
      </c>
      <c r="AD6" s="118" t="s">
        <v>364</v>
      </c>
    </row>
    <row r="7" spans="1:30" ht="11.25" customHeight="1">
      <c r="A7" s="78">
        <v>5</v>
      </c>
      <c r="B7" s="115">
        <v>24.3</v>
      </c>
      <c r="C7" s="115">
        <v>23.8</v>
      </c>
      <c r="D7" s="115">
        <v>23.6</v>
      </c>
      <c r="E7" s="115">
        <v>24.4</v>
      </c>
      <c r="F7" s="115">
        <v>23.8</v>
      </c>
      <c r="G7" s="115">
        <v>24.9</v>
      </c>
      <c r="H7" s="115">
        <v>27.1</v>
      </c>
      <c r="I7" s="115">
        <v>28.7</v>
      </c>
      <c r="J7" s="115">
        <v>29.2</v>
      </c>
      <c r="K7" s="115">
        <v>29.5</v>
      </c>
      <c r="L7" s="115">
        <v>29.9</v>
      </c>
      <c r="M7" s="115">
        <v>30.2</v>
      </c>
      <c r="N7" s="115">
        <v>30</v>
      </c>
      <c r="O7" s="115">
        <v>29.3</v>
      </c>
      <c r="P7" s="115">
        <v>29.4</v>
      </c>
      <c r="Q7" s="115">
        <v>28.8</v>
      </c>
      <c r="R7" s="115">
        <v>28.9</v>
      </c>
      <c r="S7" s="115">
        <v>27.9</v>
      </c>
      <c r="T7" s="115">
        <v>27</v>
      </c>
      <c r="U7" s="115">
        <v>26.6</v>
      </c>
      <c r="V7" s="115">
        <v>25.6</v>
      </c>
      <c r="W7" s="115">
        <v>24.8</v>
      </c>
      <c r="X7" s="115">
        <v>24.8</v>
      </c>
      <c r="Y7" s="115">
        <v>24.8</v>
      </c>
      <c r="Z7" s="116">
        <f t="shared" si="0"/>
        <v>26.97083333333332</v>
      </c>
      <c r="AA7" s="117">
        <v>30.3</v>
      </c>
      <c r="AB7" s="118" t="s">
        <v>386</v>
      </c>
      <c r="AC7" s="117">
        <v>23.4</v>
      </c>
      <c r="AD7" s="118" t="s">
        <v>404</v>
      </c>
    </row>
    <row r="8" spans="1:30" ht="11.25" customHeight="1">
      <c r="A8" s="78">
        <v>6</v>
      </c>
      <c r="B8" s="115">
        <v>24.6</v>
      </c>
      <c r="C8" s="115">
        <v>24.8</v>
      </c>
      <c r="D8" s="115">
        <v>24.4</v>
      </c>
      <c r="E8" s="115">
        <v>24.7</v>
      </c>
      <c r="F8" s="115">
        <v>24</v>
      </c>
      <c r="G8" s="115">
        <v>24.9</v>
      </c>
      <c r="H8" s="115">
        <v>28.1</v>
      </c>
      <c r="I8" s="115">
        <v>28.4</v>
      </c>
      <c r="J8" s="115">
        <v>30.7</v>
      </c>
      <c r="K8" s="115">
        <v>31.4</v>
      </c>
      <c r="L8" s="115">
        <v>29.3</v>
      </c>
      <c r="M8" s="115">
        <v>29.5</v>
      </c>
      <c r="N8" s="115">
        <v>29.6</v>
      </c>
      <c r="O8" s="115">
        <v>29.8</v>
      </c>
      <c r="P8" s="115">
        <v>29.7</v>
      </c>
      <c r="Q8" s="115">
        <v>28.9</v>
      </c>
      <c r="R8" s="115">
        <v>28.2</v>
      </c>
      <c r="S8" s="115">
        <v>27.3</v>
      </c>
      <c r="T8" s="115">
        <v>26.7</v>
      </c>
      <c r="U8" s="115">
        <v>26.6</v>
      </c>
      <c r="V8" s="115">
        <v>26.2</v>
      </c>
      <c r="W8" s="115">
        <v>25.9</v>
      </c>
      <c r="X8" s="115">
        <v>25.7</v>
      </c>
      <c r="Y8" s="115">
        <v>25.5</v>
      </c>
      <c r="Z8" s="116">
        <f t="shared" si="0"/>
        <v>27.287500000000005</v>
      </c>
      <c r="AA8" s="117">
        <v>32.2</v>
      </c>
      <c r="AB8" s="118" t="s">
        <v>387</v>
      </c>
      <c r="AC8" s="117">
        <v>23.9</v>
      </c>
      <c r="AD8" s="118" t="s">
        <v>231</v>
      </c>
    </row>
    <row r="9" spans="1:30" ht="11.25" customHeight="1">
      <c r="A9" s="78">
        <v>7</v>
      </c>
      <c r="B9" s="115">
        <v>25.8</v>
      </c>
      <c r="C9" s="115">
        <v>24.6</v>
      </c>
      <c r="D9" s="115">
        <v>23.8</v>
      </c>
      <c r="E9" s="115">
        <v>24.1</v>
      </c>
      <c r="F9" s="115">
        <v>24.2</v>
      </c>
      <c r="G9" s="115">
        <v>25.6</v>
      </c>
      <c r="H9" s="115">
        <v>26.2</v>
      </c>
      <c r="I9" s="115">
        <v>27.9</v>
      </c>
      <c r="J9" s="115">
        <v>27.6</v>
      </c>
      <c r="K9" s="115">
        <v>29</v>
      </c>
      <c r="L9" s="115">
        <v>30.5</v>
      </c>
      <c r="M9" s="115">
        <v>30.4</v>
      </c>
      <c r="N9" s="115">
        <v>30.4</v>
      </c>
      <c r="O9" s="115">
        <v>28.9</v>
      </c>
      <c r="P9" s="115">
        <v>29.8</v>
      </c>
      <c r="Q9" s="115">
        <v>30.2</v>
      </c>
      <c r="R9" s="115">
        <v>29.5</v>
      </c>
      <c r="S9" s="115">
        <v>29.3</v>
      </c>
      <c r="T9" s="115">
        <v>27.9</v>
      </c>
      <c r="U9" s="115">
        <v>25.2</v>
      </c>
      <c r="V9" s="115">
        <v>24.9</v>
      </c>
      <c r="W9" s="115">
        <v>24.8</v>
      </c>
      <c r="X9" s="115">
        <v>24.8</v>
      </c>
      <c r="Y9" s="115">
        <v>25.1</v>
      </c>
      <c r="Z9" s="116">
        <f t="shared" si="0"/>
        <v>27.10416666666666</v>
      </c>
      <c r="AA9" s="117">
        <v>31</v>
      </c>
      <c r="AB9" s="118" t="s">
        <v>388</v>
      </c>
      <c r="AC9" s="117">
        <v>23.5</v>
      </c>
      <c r="AD9" s="118" t="s">
        <v>405</v>
      </c>
    </row>
    <row r="10" spans="1:30" ht="11.25" customHeight="1">
      <c r="A10" s="78">
        <v>8</v>
      </c>
      <c r="B10" s="115">
        <v>25.1</v>
      </c>
      <c r="C10" s="115">
        <v>24.7</v>
      </c>
      <c r="D10" s="115">
        <v>24.4</v>
      </c>
      <c r="E10" s="115">
        <v>24.4</v>
      </c>
      <c r="F10" s="115">
        <v>24.6</v>
      </c>
      <c r="G10" s="115">
        <v>25.2</v>
      </c>
      <c r="H10" s="115">
        <v>26.2</v>
      </c>
      <c r="I10" s="115">
        <v>27.8</v>
      </c>
      <c r="J10" s="115">
        <v>28</v>
      </c>
      <c r="K10" s="115">
        <v>27.8</v>
      </c>
      <c r="L10" s="115">
        <v>23.8</v>
      </c>
      <c r="M10" s="115">
        <v>25.8</v>
      </c>
      <c r="N10" s="115">
        <v>26.9</v>
      </c>
      <c r="O10" s="115">
        <v>25.5</v>
      </c>
      <c r="P10" s="115">
        <v>25</v>
      </c>
      <c r="Q10" s="115">
        <v>24.6</v>
      </c>
      <c r="R10" s="115">
        <v>24.6</v>
      </c>
      <c r="S10" s="115">
        <v>24</v>
      </c>
      <c r="T10" s="115">
        <v>23.1</v>
      </c>
      <c r="U10" s="115">
        <v>22.9</v>
      </c>
      <c r="V10" s="115">
        <v>22.8</v>
      </c>
      <c r="W10" s="115">
        <v>23.4</v>
      </c>
      <c r="X10" s="115">
        <v>23.4</v>
      </c>
      <c r="Y10" s="115">
        <v>22.8</v>
      </c>
      <c r="Z10" s="116">
        <f t="shared" si="0"/>
        <v>24.866666666666664</v>
      </c>
      <c r="AA10" s="117">
        <v>28.6</v>
      </c>
      <c r="AB10" s="118" t="s">
        <v>389</v>
      </c>
      <c r="AC10" s="117">
        <v>22.7</v>
      </c>
      <c r="AD10" s="118" t="s">
        <v>406</v>
      </c>
    </row>
    <row r="11" spans="1:30" ht="11.25" customHeight="1">
      <c r="A11" s="78">
        <v>9</v>
      </c>
      <c r="B11" s="115">
        <v>23.2</v>
      </c>
      <c r="C11" s="115">
        <v>23.3</v>
      </c>
      <c r="D11" s="115">
        <v>22.9</v>
      </c>
      <c r="E11" s="115">
        <v>22.8</v>
      </c>
      <c r="F11" s="115">
        <v>22.7</v>
      </c>
      <c r="G11" s="115">
        <v>22.3</v>
      </c>
      <c r="H11" s="115">
        <v>23.5</v>
      </c>
      <c r="I11" s="115">
        <v>24</v>
      </c>
      <c r="J11" s="115">
        <v>24.2</v>
      </c>
      <c r="K11" s="115">
        <v>25.9</v>
      </c>
      <c r="L11" s="115">
        <v>27.8</v>
      </c>
      <c r="M11" s="115">
        <v>28.3</v>
      </c>
      <c r="N11" s="115">
        <v>28.6</v>
      </c>
      <c r="O11" s="115">
        <v>28.1</v>
      </c>
      <c r="P11" s="115">
        <v>27</v>
      </c>
      <c r="Q11" s="115">
        <v>27.4</v>
      </c>
      <c r="R11" s="115">
        <v>27.7</v>
      </c>
      <c r="S11" s="115">
        <v>27.6</v>
      </c>
      <c r="T11" s="115">
        <v>27.6</v>
      </c>
      <c r="U11" s="115">
        <v>26.5</v>
      </c>
      <c r="V11" s="115">
        <v>25.7</v>
      </c>
      <c r="W11" s="115">
        <v>26.6</v>
      </c>
      <c r="X11" s="115">
        <v>27.1</v>
      </c>
      <c r="Y11" s="115">
        <v>27.4</v>
      </c>
      <c r="Z11" s="116">
        <f t="shared" si="0"/>
        <v>25.75833333333334</v>
      </c>
      <c r="AA11" s="117">
        <v>30.6</v>
      </c>
      <c r="AB11" s="118" t="s">
        <v>390</v>
      </c>
      <c r="AC11" s="117">
        <v>22.2</v>
      </c>
      <c r="AD11" s="118" t="s">
        <v>407</v>
      </c>
    </row>
    <row r="12" spans="1:30" ht="11.25" customHeight="1">
      <c r="A12" s="128">
        <v>10</v>
      </c>
      <c r="B12" s="129">
        <v>24.6</v>
      </c>
      <c r="C12" s="129">
        <v>25.7</v>
      </c>
      <c r="D12" s="129">
        <v>25.7</v>
      </c>
      <c r="E12" s="129">
        <v>25.1</v>
      </c>
      <c r="F12" s="129">
        <v>24.5</v>
      </c>
      <c r="G12" s="129">
        <v>26.3</v>
      </c>
      <c r="H12" s="129">
        <v>26.4</v>
      </c>
      <c r="I12" s="129">
        <v>29.9</v>
      </c>
      <c r="J12" s="129">
        <v>31.1</v>
      </c>
      <c r="K12" s="129">
        <v>31.7</v>
      </c>
      <c r="L12" s="129">
        <v>31.4</v>
      </c>
      <c r="M12" s="129">
        <v>31.1</v>
      </c>
      <c r="N12" s="129">
        <v>30.5</v>
      </c>
      <c r="O12" s="129">
        <v>30.9</v>
      </c>
      <c r="P12" s="129">
        <v>30</v>
      </c>
      <c r="Q12" s="129">
        <v>29.3</v>
      </c>
      <c r="R12" s="129">
        <v>28.3</v>
      </c>
      <c r="S12" s="129">
        <v>27.5</v>
      </c>
      <c r="T12" s="129">
        <v>26.5</v>
      </c>
      <c r="U12" s="129">
        <v>26.4</v>
      </c>
      <c r="V12" s="129">
        <v>26.2</v>
      </c>
      <c r="W12" s="129">
        <v>26</v>
      </c>
      <c r="X12" s="129">
        <v>26.2</v>
      </c>
      <c r="Y12" s="129">
        <v>26</v>
      </c>
      <c r="Z12" s="130">
        <f t="shared" si="0"/>
        <v>27.80416666666667</v>
      </c>
      <c r="AA12" s="131">
        <v>32.2</v>
      </c>
      <c r="AB12" s="132" t="s">
        <v>391</v>
      </c>
      <c r="AC12" s="131">
        <v>24.3</v>
      </c>
      <c r="AD12" s="132" t="s">
        <v>408</v>
      </c>
    </row>
    <row r="13" spans="1:30" ht="11.25" customHeight="1">
      <c r="A13" s="78">
        <v>11</v>
      </c>
      <c r="B13" s="115">
        <v>26.1</v>
      </c>
      <c r="C13" s="115">
        <v>25.7</v>
      </c>
      <c r="D13" s="115">
        <v>25.2</v>
      </c>
      <c r="E13" s="115">
        <v>24.8</v>
      </c>
      <c r="F13" s="115">
        <v>24.5</v>
      </c>
      <c r="G13" s="115">
        <v>25.3</v>
      </c>
      <c r="H13" s="115">
        <v>28.4</v>
      </c>
      <c r="I13" s="115">
        <v>29.9</v>
      </c>
      <c r="J13" s="115">
        <v>30.5</v>
      </c>
      <c r="K13" s="115">
        <v>31.9</v>
      </c>
      <c r="L13" s="115">
        <v>33.7</v>
      </c>
      <c r="M13" s="115">
        <v>35.3</v>
      </c>
      <c r="N13" s="115">
        <v>35.2</v>
      </c>
      <c r="O13" s="115">
        <v>35.3</v>
      </c>
      <c r="P13" s="115">
        <v>35.4</v>
      </c>
      <c r="Q13" s="115">
        <v>35.3</v>
      </c>
      <c r="R13" s="115">
        <v>34.4</v>
      </c>
      <c r="S13" s="115">
        <v>33.4</v>
      </c>
      <c r="T13" s="115">
        <v>31.5</v>
      </c>
      <c r="U13" s="115">
        <v>31.1</v>
      </c>
      <c r="V13" s="115">
        <v>31.1</v>
      </c>
      <c r="W13" s="115">
        <v>30.3</v>
      </c>
      <c r="X13" s="115">
        <v>28.1</v>
      </c>
      <c r="Y13" s="115">
        <v>27.5</v>
      </c>
      <c r="Z13" s="116">
        <f t="shared" si="0"/>
        <v>30.412499999999998</v>
      </c>
      <c r="AA13" s="117">
        <v>36.8</v>
      </c>
      <c r="AB13" s="118" t="s">
        <v>127</v>
      </c>
      <c r="AC13" s="117">
        <v>24.2</v>
      </c>
      <c r="AD13" s="118" t="s">
        <v>326</v>
      </c>
    </row>
    <row r="14" spans="1:30" ht="11.25" customHeight="1">
      <c r="A14" s="78">
        <v>12</v>
      </c>
      <c r="B14" s="115">
        <v>26.9</v>
      </c>
      <c r="C14" s="115">
        <v>26.9</v>
      </c>
      <c r="D14" s="115">
        <v>27.1</v>
      </c>
      <c r="E14" s="115">
        <v>26</v>
      </c>
      <c r="F14" s="115">
        <v>26.4</v>
      </c>
      <c r="G14" s="115">
        <v>28</v>
      </c>
      <c r="H14" s="115">
        <v>30.7</v>
      </c>
      <c r="I14" s="115">
        <v>30.5</v>
      </c>
      <c r="J14" s="115">
        <v>30.5</v>
      </c>
      <c r="K14" s="115">
        <v>30.5</v>
      </c>
      <c r="L14" s="115">
        <v>30.9</v>
      </c>
      <c r="M14" s="115">
        <v>30.1</v>
      </c>
      <c r="N14" s="115">
        <v>29.3</v>
      </c>
      <c r="O14" s="115">
        <v>26.7</v>
      </c>
      <c r="P14" s="115">
        <v>27.4</v>
      </c>
      <c r="Q14" s="115">
        <v>28.9</v>
      </c>
      <c r="R14" s="115">
        <v>29.6</v>
      </c>
      <c r="S14" s="115">
        <v>28.6</v>
      </c>
      <c r="T14" s="115">
        <v>28.4</v>
      </c>
      <c r="U14" s="115">
        <v>28.2</v>
      </c>
      <c r="V14" s="115">
        <v>28</v>
      </c>
      <c r="W14" s="115">
        <v>27.9</v>
      </c>
      <c r="X14" s="115">
        <v>27.7</v>
      </c>
      <c r="Y14" s="115">
        <v>28.1</v>
      </c>
      <c r="Z14" s="116">
        <f t="shared" si="0"/>
        <v>28.470833333333335</v>
      </c>
      <c r="AA14" s="117">
        <v>31.9</v>
      </c>
      <c r="AB14" s="118" t="s">
        <v>304</v>
      </c>
      <c r="AC14" s="117">
        <v>25.7</v>
      </c>
      <c r="AD14" s="118" t="s">
        <v>329</v>
      </c>
    </row>
    <row r="15" spans="1:30" ht="11.25" customHeight="1">
      <c r="A15" s="78">
        <v>13</v>
      </c>
      <c r="B15" s="115">
        <v>27.5</v>
      </c>
      <c r="C15" s="115">
        <v>27.4</v>
      </c>
      <c r="D15" s="115">
        <v>28.2</v>
      </c>
      <c r="E15" s="115">
        <v>27.6</v>
      </c>
      <c r="F15" s="115">
        <v>27.4</v>
      </c>
      <c r="G15" s="115">
        <v>27</v>
      </c>
      <c r="H15" s="115">
        <v>28.2</v>
      </c>
      <c r="I15" s="115">
        <v>28.6</v>
      </c>
      <c r="J15" s="115">
        <v>31.8</v>
      </c>
      <c r="K15" s="115">
        <v>32.7</v>
      </c>
      <c r="L15" s="115">
        <v>30.9</v>
      </c>
      <c r="M15" s="115">
        <v>31.2</v>
      </c>
      <c r="N15" s="115">
        <v>31.4</v>
      </c>
      <c r="O15" s="115">
        <v>31.2</v>
      </c>
      <c r="P15" s="115">
        <v>29.9</v>
      </c>
      <c r="Q15" s="115">
        <v>29.9</v>
      </c>
      <c r="R15" s="115">
        <v>27.2</v>
      </c>
      <c r="S15" s="115">
        <v>26.7</v>
      </c>
      <c r="T15" s="115">
        <v>26.5</v>
      </c>
      <c r="U15" s="115">
        <v>26.7</v>
      </c>
      <c r="V15" s="115">
        <v>26.6</v>
      </c>
      <c r="W15" s="115">
        <v>26.2</v>
      </c>
      <c r="X15" s="115">
        <v>26</v>
      </c>
      <c r="Y15" s="115">
        <v>25.8</v>
      </c>
      <c r="Z15" s="116">
        <f t="shared" si="0"/>
        <v>28.441666666666663</v>
      </c>
      <c r="AA15" s="117">
        <v>32.8</v>
      </c>
      <c r="AB15" s="118" t="s">
        <v>392</v>
      </c>
      <c r="AC15" s="117">
        <v>25.6</v>
      </c>
      <c r="AD15" s="118" t="s">
        <v>409</v>
      </c>
    </row>
    <row r="16" spans="1:30" ht="11.25" customHeight="1">
      <c r="A16" s="78">
        <v>14</v>
      </c>
      <c r="B16" s="115">
        <v>25.3</v>
      </c>
      <c r="C16" s="115">
        <v>25</v>
      </c>
      <c r="D16" s="115">
        <v>24.5</v>
      </c>
      <c r="E16" s="115">
        <v>23.9</v>
      </c>
      <c r="F16" s="115">
        <v>24.4</v>
      </c>
      <c r="G16" s="115">
        <v>24.6</v>
      </c>
      <c r="H16" s="115">
        <v>26.7</v>
      </c>
      <c r="I16" s="115">
        <v>28.4</v>
      </c>
      <c r="J16" s="115">
        <v>28.2</v>
      </c>
      <c r="K16" s="115">
        <v>28.5</v>
      </c>
      <c r="L16" s="115">
        <v>29.1</v>
      </c>
      <c r="M16" s="115">
        <v>28.2</v>
      </c>
      <c r="N16" s="115">
        <v>28.1</v>
      </c>
      <c r="O16" s="115">
        <v>29.1</v>
      </c>
      <c r="P16" s="115">
        <v>29.8</v>
      </c>
      <c r="Q16" s="115">
        <v>28.6</v>
      </c>
      <c r="R16" s="115">
        <v>28.6</v>
      </c>
      <c r="S16" s="115">
        <v>27.7</v>
      </c>
      <c r="T16" s="115">
        <v>27.1</v>
      </c>
      <c r="U16" s="115">
        <v>25.8</v>
      </c>
      <c r="V16" s="115">
        <v>25.9</v>
      </c>
      <c r="W16" s="115">
        <v>25.9</v>
      </c>
      <c r="X16" s="115">
        <v>26</v>
      </c>
      <c r="Y16" s="115">
        <v>25.1</v>
      </c>
      <c r="Z16" s="116">
        <f t="shared" si="0"/>
        <v>26.854166666666668</v>
      </c>
      <c r="AA16" s="117">
        <v>30</v>
      </c>
      <c r="AB16" s="118" t="s">
        <v>393</v>
      </c>
      <c r="AC16" s="117">
        <v>23.8</v>
      </c>
      <c r="AD16" s="118" t="s">
        <v>410</v>
      </c>
    </row>
    <row r="17" spans="1:30" ht="11.25" customHeight="1">
      <c r="A17" s="78">
        <v>15</v>
      </c>
      <c r="B17" s="115">
        <v>25.4</v>
      </c>
      <c r="C17" s="115">
        <v>25.3</v>
      </c>
      <c r="D17" s="115">
        <v>25.6</v>
      </c>
      <c r="E17" s="115">
        <v>25.5</v>
      </c>
      <c r="F17" s="115">
        <v>24.9</v>
      </c>
      <c r="G17" s="115">
        <v>25.3</v>
      </c>
      <c r="H17" s="115">
        <v>26.9</v>
      </c>
      <c r="I17" s="115">
        <v>29.1</v>
      </c>
      <c r="J17" s="115">
        <v>30.3</v>
      </c>
      <c r="K17" s="115">
        <v>31.2</v>
      </c>
      <c r="L17" s="115">
        <v>30.7</v>
      </c>
      <c r="M17" s="115">
        <v>31.5</v>
      </c>
      <c r="N17" s="115">
        <v>31.4</v>
      </c>
      <c r="O17" s="115">
        <v>31.1</v>
      </c>
      <c r="P17" s="115">
        <v>31</v>
      </c>
      <c r="Q17" s="115">
        <v>30.7</v>
      </c>
      <c r="R17" s="115">
        <v>29.3</v>
      </c>
      <c r="S17" s="115">
        <v>29.1</v>
      </c>
      <c r="T17" s="115">
        <v>27.5</v>
      </c>
      <c r="U17" s="115">
        <v>25.4</v>
      </c>
      <c r="V17" s="115">
        <v>26</v>
      </c>
      <c r="W17" s="115">
        <v>26</v>
      </c>
      <c r="X17" s="115">
        <v>25.7</v>
      </c>
      <c r="Y17" s="115">
        <v>26.1</v>
      </c>
      <c r="Z17" s="116">
        <f t="shared" si="0"/>
        <v>27.95833333333334</v>
      </c>
      <c r="AA17" s="117">
        <v>32.1</v>
      </c>
      <c r="AB17" s="118" t="s">
        <v>67</v>
      </c>
      <c r="AC17" s="117">
        <v>24.7</v>
      </c>
      <c r="AD17" s="118" t="s">
        <v>411</v>
      </c>
    </row>
    <row r="18" spans="1:30" ht="11.25" customHeight="1">
      <c r="A18" s="78">
        <v>16</v>
      </c>
      <c r="B18" s="115">
        <v>25.9</v>
      </c>
      <c r="C18" s="115">
        <v>26.3</v>
      </c>
      <c r="D18" s="115">
        <v>26.5</v>
      </c>
      <c r="E18" s="115">
        <v>25.8</v>
      </c>
      <c r="F18" s="115">
        <v>25.5</v>
      </c>
      <c r="G18" s="115">
        <v>26.3</v>
      </c>
      <c r="H18" s="115">
        <v>26.1</v>
      </c>
      <c r="I18" s="115">
        <v>26.2</v>
      </c>
      <c r="J18" s="115">
        <v>26.9</v>
      </c>
      <c r="K18" s="115">
        <v>27.7</v>
      </c>
      <c r="L18" s="115">
        <v>28.7</v>
      </c>
      <c r="M18" s="115">
        <v>29.2</v>
      </c>
      <c r="N18" s="115">
        <v>29.3</v>
      </c>
      <c r="O18" s="115">
        <v>28.9</v>
      </c>
      <c r="P18" s="115">
        <v>25.4</v>
      </c>
      <c r="Q18" s="115">
        <v>29</v>
      </c>
      <c r="R18" s="115">
        <v>30.6</v>
      </c>
      <c r="S18" s="115">
        <v>27</v>
      </c>
      <c r="T18" s="115">
        <v>27</v>
      </c>
      <c r="U18" s="115">
        <v>26.5</v>
      </c>
      <c r="V18" s="115">
        <v>26.4</v>
      </c>
      <c r="W18" s="115">
        <v>27.2</v>
      </c>
      <c r="X18" s="115">
        <v>26.8</v>
      </c>
      <c r="Y18" s="115">
        <v>27.3</v>
      </c>
      <c r="Z18" s="116">
        <f t="shared" si="0"/>
        <v>27.187499999999996</v>
      </c>
      <c r="AA18" s="117">
        <v>31.1</v>
      </c>
      <c r="AB18" s="118" t="s">
        <v>394</v>
      </c>
      <c r="AC18" s="117">
        <v>25</v>
      </c>
      <c r="AD18" s="118" t="s">
        <v>273</v>
      </c>
    </row>
    <row r="19" spans="1:30" ht="11.25" customHeight="1">
      <c r="A19" s="78">
        <v>17</v>
      </c>
      <c r="B19" s="115">
        <v>27.6</v>
      </c>
      <c r="C19" s="115">
        <v>27.6</v>
      </c>
      <c r="D19" s="115">
        <v>27.5</v>
      </c>
      <c r="E19" s="115">
        <v>27.3</v>
      </c>
      <c r="F19" s="115">
        <v>27.4</v>
      </c>
      <c r="G19" s="115">
        <v>27.6</v>
      </c>
      <c r="H19" s="115">
        <v>27.8</v>
      </c>
      <c r="I19" s="115">
        <v>28.6</v>
      </c>
      <c r="J19" s="115">
        <v>30.1</v>
      </c>
      <c r="K19" s="115">
        <v>32.2</v>
      </c>
      <c r="L19" s="115">
        <v>31.6</v>
      </c>
      <c r="M19" s="115">
        <v>31.4</v>
      </c>
      <c r="N19" s="115">
        <v>31</v>
      </c>
      <c r="O19" s="115">
        <v>31.5</v>
      </c>
      <c r="P19" s="115">
        <v>31.7</v>
      </c>
      <c r="Q19" s="115">
        <v>26.7</v>
      </c>
      <c r="R19" s="115">
        <v>29.9</v>
      </c>
      <c r="S19" s="115">
        <v>26.7</v>
      </c>
      <c r="T19" s="115">
        <v>26.1</v>
      </c>
      <c r="U19" s="115">
        <v>25.8</v>
      </c>
      <c r="V19" s="115">
        <v>26.2</v>
      </c>
      <c r="W19" s="115">
        <v>26.5</v>
      </c>
      <c r="X19" s="115">
        <v>27.2</v>
      </c>
      <c r="Y19" s="115">
        <v>26.9</v>
      </c>
      <c r="Z19" s="116">
        <f t="shared" si="0"/>
        <v>28.454166666666666</v>
      </c>
      <c r="AA19" s="117">
        <v>33.6</v>
      </c>
      <c r="AB19" s="118" t="s">
        <v>395</v>
      </c>
      <c r="AC19" s="117">
        <v>25.7</v>
      </c>
      <c r="AD19" s="118" t="s">
        <v>412</v>
      </c>
    </row>
    <row r="20" spans="1:30" ht="11.25" customHeight="1">
      <c r="A20" s="78">
        <v>18</v>
      </c>
      <c r="B20" s="115">
        <v>27</v>
      </c>
      <c r="C20" s="115">
        <v>26.5</v>
      </c>
      <c r="D20" s="115">
        <v>25.9</v>
      </c>
      <c r="E20" s="115">
        <v>25.6</v>
      </c>
      <c r="F20" s="115">
        <v>25.3</v>
      </c>
      <c r="G20" s="115">
        <v>26.4</v>
      </c>
      <c r="H20" s="115">
        <v>26.9</v>
      </c>
      <c r="I20" s="115">
        <v>27.8</v>
      </c>
      <c r="J20" s="115">
        <v>27.5</v>
      </c>
      <c r="K20" s="115">
        <v>28.1</v>
      </c>
      <c r="L20" s="115">
        <v>28.5</v>
      </c>
      <c r="M20" s="115">
        <v>27.9</v>
      </c>
      <c r="N20" s="115">
        <v>27.3</v>
      </c>
      <c r="O20" s="115">
        <v>27.4</v>
      </c>
      <c r="P20" s="115">
        <v>27.5</v>
      </c>
      <c r="Q20" s="115">
        <v>27.8</v>
      </c>
      <c r="R20" s="115">
        <v>26.3</v>
      </c>
      <c r="S20" s="115">
        <v>25.9</v>
      </c>
      <c r="T20" s="115">
        <v>25</v>
      </c>
      <c r="U20" s="115">
        <v>25.1</v>
      </c>
      <c r="V20" s="115">
        <v>25.1</v>
      </c>
      <c r="W20" s="115">
        <v>24.9</v>
      </c>
      <c r="X20" s="115">
        <v>24.7</v>
      </c>
      <c r="Y20" s="115">
        <v>24.6</v>
      </c>
      <c r="Z20" s="116">
        <f t="shared" si="0"/>
        <v>26.45833333333334</v>
      </c>
      <c r="AA20" s="117">
        <v>28.7</v>
      </c>
      <c r="AB20" s="118" t="s">
        <v>122</v>
      </c>
      <c r="AC20" s="117">
        <v>24.4</v>
      </c>
      <c r="AD20" s="118" t="s">
        <v>413</v>
      </c>
    </row>
    <row r="21" spans="1:30" ht="11.25" customHeight="1">
      <c r="A21" s="78">
        <v>19</v>
      </c>
      <c r="B21" s="115">
        <v>24.4</v>
      </c>
      <c r="C21" s="115">
        <v>24.2</v>
      </c>
      <c r="D21" s="115">
        <v>23.8</v>
      </c>
      <c r="E21" s="115">
        <v>23.6</v>
      </c>
      <c r="F21" s="115">
        <v>23.4</v>
      </c>
      <c r="G21" s="115">
        <v>24.4</v>
      </c>
      <c r="H21" s="115">
        <v>25.3</v>
      </c>
      <c r="I21" s="115">
        <v>26.1</v>
      </c>
      <c r="J21" s="115">
        <v>27</v>
      </c>
      <c r="K21" s="115">
        <v>27.5</v>
      </c>
      <c r="L21" s="115">
        <v>27.3</v>
      </c>
      <c r="M21" s="115">
        <v>27.9</v>
      </c>
      <c r="N21" s="115">
        <v>28.2</v>
      </c>
      <c r="O21" s="115">
        <v>28.9</v>
      </c>
      <c r="P21" s="115">
        <v>28.3</v>
      </c>
      <c r="Q21" s="115">
        <v>28.3</v>
      </c>
      <c r="R21" s="115">
        <v>28.6</v>
      </c>
      <c r="S21" s="115">
        <v>27.8</v>
      </c>
      <c r="T21" s="115">
        <v>26.6</v>
      </c>
      <c r="U21" s="115">
        <v>26.2</v>
      </c>
      <c r="V21" s="115">
        <v>25.6</v>
      </c>
      <c r="W21" s="115">
        <v>25.1</v>
      </c>
      <c r="X21" s="115">
        <v>25.2</v>
      </c>
      <c r="Y21" s="115">
        <v>24.8</v>
      </c>
      <c r="Z21" s="116">
        <f t="shared" si="0"/>
        <v>26.187500000000004</v>
      </c>
      <c r="AA21" s="117">
        <v>29.3</v>
      </c>
      <c r="AB21" s="118" t="s">
        <v>396</v>
      </c>
      <c r="AC21" s="117">
        <v>23.1</v>
      </c>
      <c r="AD21" s="118" t="s">
        <v>414</v>
      </c>
    </row>
    <row r="22" spans="1:30" ht="11.25" customHeight="1">
      <c r="A22" s="128">
        <v>20</v>
      </c>
      <c r="B22" s="129">
        <v>25.1</v>
      </c>
      <c r="C22" s="129">
        <v>25.1</v>
      </c>
      <c r="D22" s="129">
        <v>25.9</v>
      </c>
      <c r="E22" s="129">
        <v>25.6</v>
      </c>
      <c r="F22" s="129">
        <v>24.8</v>
      </c>
      <c r="G22" s="129">
        <v>26.8</v>
      </c>
      <c r="H22" s="129">
        <v>28.7</v>
      </c>
      <c r="I22" s="129">
        <v>29.9</v>
      </c>
      <c r="J22" s="129">
        <v>32.4</v>
      </c>
      <c r="K22" s="129">
        <v>34.4</v>
      </c>
      <c r="L22" s="129">
        <v>31.5</v>
      </c>
      <c r="M22" s="129">
        <v>31.1</v>
      </c>
      <c r="N22" s="129">
        <v>31</v>
      </c>
      <c r="O22" s="129">
        <v>31.1</v>
      </c>
      <c r="P22" s="129">
        <v>31.2</v>
      </c>
      <c r="Q22" s="129">
        <v>31.2</v>
      </c>
      <c r="R22" s="129">
        <v>30.4</v>
      </c>
      <c r="S22" s="129">
        <v>29.3</v>
      </c>
      <c r="T22" s="129">
        <v>28.6</v>
      </c>
      <c r="U22" s="129">
        <v>27.9</v>
      </c>
      <c r="V22" s="129">
        <v>27.1</v>
      </c>
      <c r="W22" s="129">
        <v>26.5</v>
      </c>
      <c r="X22" s="129">
        <v>25.7</v>
      </c>
      <c r="Y22" s="129">
        <v>25.9</v>
      </c>
      <c r="Z22" s="130">
        <f t="shared" si="0"/>
        <v>28.633333333333336</v>
      </c>
      <c r="AA22" s="131">
        <v>34.7</v>
      </c>
      <c r="AB22" s="132" t="s">
        <v>397</v>
      </c>
      <c r="AC22" s="131">
        <v>24.6</v>
      </c>
      <c r="AD22" s="132" t="s">
        <v>415</v>
      </c>
    </row>
    <row r="23" spans="1:30" ht="11.25" customHeight="1">
      <c r="A23" s="78">
        <v>21</v>
      </c>
      <c r="B23" s="115">
        <v>25.6</v>
      </c>
      <c r="C23" s="115">
        <v>25.8</v>
      </c>
      <c r="D23" s="115">
        <v>25.1</v>
      </c>
      <c r="E23" s="115">
        <v>24.7</v>
      </c>
      <c r="F23" s="115">
        <v>24.4</v>
      </c>
      <c r="G23" s="115">
        <v>24.4</v>
      </c>
      <c r="H23" s="115">
        <v>27.3</v>
      </c>
      <c r="I23" s="115">
        <v>29.5</v>
      </c>
      <c r="J23" s="115">
        <v>30.6</v>
      </c>
      <c r="K23" s="115">
        <v>31.7</v>
      </c>
      <c r="L23" s="115">
        <v>30.6</v>
      </c>
      <c r="M23" s="115">
        <v>30.7</v>
      </c>
      <c r="N23" s="115">
        <v>31.3</v>
      </c>
      <c r="O23" s="115">
        <v>29.5</v>
      </c>
      <c r="P23" s="115">
        <v>30.3</v>
      </c>
      <c r="Q23" s="115">
        <v>29.9</v>
      </c>
      <c r="R23" s="115">
        <v>29.9</v>
      </c>
      <c r="S23" s="115">
        <v>28.8</v>
      </c>
      <c r="T23" s="115">
        <v>27.5</v>
      </c>
      <c r="U23" s="115">
        <v>27</v>
      </c>
      <c r="V23" s="115">
        <v>26.7</v>
      </c>
      <c r="W23" s="115">
        <v>25.6</v>
      </c>
      <c r="X23" s="115">
        <v>25.6</v>
      </c>
      <c r="Y23" s="115">
        <v>25.1</v>
      </c>
      <c r="Z23" s="116">
        <f t="shared" si="0"/>
        <v>27.816666666666674</v>
      </c>
      <c r="AA23" s="117">
        <v>32.1</v>
      </c>
      <c r="AB23" s="118" t="s">
        <v>173</v>
      </c>
      <c r="AC23" s="117">
        <v>24.3</v>
      </c>
      <c r="AD23" s="118" t="s">
        <v>407</v>
      </c>
    </row>
    <row r="24" spans="1:30" ht="11.25" customHeight="1">
      <c r="A24" s="78">
        <v>22</v>
      </c>
      <c r="B24" s="115">
        <v>24.8</v>
      </c>
      <c r="C24" s="115">
        <v>24.6</v>
      </c>
      <c r="D24" s="115">
        <v>24.4</v>
      </c>
      <c r="E24" s="115">
        <v>24.8</v>
      </c>
      <c r="F24" s="115">
        <v>24.3</v>
      </c>
      <c r="G24" s="115">
        <v>24.1</v>
      </c>
      <c r="H24" s="115">
        <v>24.6</v>
      </c>
      <c r="I24" s="115">
        <v>25.4</v>
      </c>
      <c r="J24" s="115">
        <v>27.2</v>
      </c>
      <c r="K24" s="115">
        <v>27.6</v>
      </c>
      <c r="L24" s="115">
        <v>29.1</v>
      </c>
      <c r="M24" s="115"/>
      <c r="N24" s="115">
        <v>27.8</v>
      </c>
      <c r="O24" s="115">
        <v>27.7</v>
      </c>
      <c r="P24" s="115">
        <v>27</v>
      </c>
      <c r="Q24" s="115">
        <v>26.1</v>
      </c>
      <c r="R24" s="115">
        <v>25.9</v>
      </c>
      <c r="S24" s="115">
        <v>26</v>
      </c>
      <c r="T24" s="115">
        <v>26</v>
      </c>
      <c r="U24" s="115">
        <v>26</v>
      </c>
      <c r="V24" s="115">
        <v>25.4</v>
      </c>
      <c r="W24" s="115">
        <v>25.1</v>
      </c>
      <c r="X24" s="115">
        <v>25.3</v>
      </c>
      <c r="Y24" s="115">
        <v>25.3</v>
      </c>
      <c r="Z24" s="116">
        <f t="shared" si="0"/>
        <v>25.847826086956516</v>
      </c>
      <c r="AA24" s="117">
        <v>29.3</v>
      </c>
      <c r="AB24" s="118" t="s">
        <v>398</v>
      </c>
      <c r="AC24" s="117">
        <v>23.9</v>
      </c>
      <c r="AD24" s="118" t="s">
        <v>189</v>
      </c>
    </row>
    <row r="25" spans="1:30" ht="11.25" customHeight="1">
      <c r="A25" s="78">
        <v>23</v>
      </c>
      <c r="B25" s="115">
        <v>25.2</v>
      </c>
      <c r="C25" s="115">
        <v>24.9</v>
      </c>
      <c r="D25" s="115">
        <v>24.9</v>
      </c>
      <c r="E25" s="115">
        <v>25</v>
      </c>
      <c r="F25" s="115">
        <v>24.6</v>
      </c>
      <c r="G25" s="115">
        <v>25</v>
      </c>
      <c r="H25" s="115">
        <v>25.6</v>
      </c>
      <c r="I25" s="115">
        <v>25.7</v>
      </c>
      <c r="J25" s="115">
        <v>25.2</v>
      </c>
      <c r="K25" s="115">
        <v>26.2</v>
      </c>
      <c r="L25" s="115">
        <v>26.4</v>
      </c>
      <c r="M25" s="115">
        <v>27.5</v>
      </c>
      <c r="N25" s="115">
        <v>28.1</v>
      </c>
      <c r="O25" s="115">
        <v>28.8</v>
      </c>
      <c r="P25" s="115">
        <v>28.3</v>
      </c>
      <c r="Q25" s="115">
        <v>27.4</v>
      </c>
      <c r="R25" s="115">
        <v>26.3</v>
      </c>
      <c r="S25" s="115">
        <v>25.8</v>
      </c>
      <c r="T25" s="115">
        <v>25</v>
      </c>
      <c r="U25" s="115">
        <v>25.1</v>
      </c>
      <c r="V25" s="115">
        <v>24.7</v>
      </c>
      <c r="W25" s="115">
        <v>24.3</v>
      </c>
      <c r="X25" s="115">
        <v>23.6</v>
      </c>
      <c r="Y25" s="115">
        <v>23.4</v>
      </c>
      <c r="Z25" s="116">
        <f t="shared" si="0"/>
        <v>25.708333333333332</v>
      </c>
      <c r="AA25" s="117">
        <v>29.2</v>
      </c>
      <c r="AB25" s="118" t="s">
        <v>360</v>
      </c>
      <c r="AC25" s="117">
        <v>23.4</v>
      </c>
      <c r="AD25" s="118" t="s">
        <v>98</v>
      </c>
    </row>
    <row r="26" spans="1:30" ht="11.25" customHeight="1">
      <c r="A26" s="78">
        <v>24</v>
      </c>
      <c r="B26" s="115">
        <v>23.1</v>
      </c>
      <c r="C26" s="115">
        <v>23</v>
      </c>
      <c r="D26" s="115">
        <v>23.4</v>
      </c>
      <c r="E26" s="115">
        <v>23.8</v>
      </c>
      <c r="F26" s="115">
        <v>24.1</v>
      </c>
      <c r="G26" s="115">
        <v>24.4</v>
      </c>
      <c r="H26" s="115">
        <v>25.2</v>
      </c>
      <c r="I26" s="115">
        <v>26.8</v>
      </c>
      <c r="J26" s="115">
        <v>27.9</v>
      </c>
      <c r="K26" s="115">
        <v>28.3</v>
      </c>
      <c r="L26" s="115">
        <v>28</v>
      </c>
      <c r="M26" s="115">
        <v>28</v>
      </c>
      <c r="N26" s="115">
        <v>28</v>
      </c>
      <c r="O26" s="115">
        <v>28.6</v>
      </c>
      <c r="P26" s="115">
        <v>27.8</v>
      </c>
      <c r="Q26" s="115">
        <v>27.1</v>
      </c>
      <c r="R26" s="115">
        <v>26</v>
      </c>
      <c r="S26" s="115">
        <v>25.3</v>
      </c>
      <c r="T26" s="115">
        <v>25.3</v>
      </c>
      <c r="U26" s="115">
        <v>24.6</v>
      </c>
      <c r="V26" s="115">
        <v>24.1</v>
      </c>
      <c r="W26" s="115">
        <v>23.9</v>
      </c>
      <c r="X26" s="115">
        <v>23.6</v>
      </c>
      <c r="Y26" s="115">
        <v>23.1</v>
      </c>
      <c r="Z26" s="116">
        <f t="shared" si="0"/>
        <v>25.558333333333337</v>
      </c>
      <c r="AA26" s="117">
        <v>29.3</v>
      </c>
      <c r="AB26" s="118" t="s">
        <v>399</v>
      </c>
      <c r="AC26" s="117">
        <v>22.8</v>
      </c>
      <c r="AD26" s="118" t="s">
        <v>416</v>
      </c>
    </row>
    <row r="27" spans="1:30" ht="11.25" customHeight="1">
      <c r="A27" s="78">
        <v>25</v>
      </c>
      <c r="B27" s="115">
        <v>22.7</v>
      </c>
      <c r="C27" s="115">
        <v>22.9</v>
      </c>
      <c r="D27" s="115">
        <v>22.7</v>
      </c>
      <c r="E27" s="115">
        <v>21.9</v>
      </c>
      <c r="F27" s="115">
        <v>21.6</v>
      </c>
      <c r="G27" s="115">
        <v>23.8</v>
      </c>
      <c r="H27" s="115">
        <v>25.7</v>
      </c>
      <c r="I27" s="115">
        <v>26.9</v>
      </c>
      <c r="J27" s="115">
        <v>27.8</v>
      </c>
      <c r="K27" s="115">
        <v>26.8</v>
      </c>
      <c r="L27" s="115">
        <v>27.3</v>
      </c>
      <c r="M27" s="115">
        <v>27.6</v>
      </c>
      <c r="N27" s="115">
        <v>27.3</v>
      </c>
      <c r="O27" s="115">
        <v>27.7</v>
      </c>
      <c r="P27" s="115">
        <v>27.4</v>
      </c>
      <c r="Q27" s="115">
        <v>27.5</v>
      </c>
      <c r="R27" s="115">
        <v>27.3</v>
      </c>
      <c r="S27" s="115">
        <v>25.8</v>
      </c>
      <c r="T27" s="115">
        <v>25.4</v>
      </c>
      <c r="U27" s="115">
        <v>24.6</v>
      </c>
      <c r="V27" s="115">
        <v>24.5</v>
      </c>
      <c r="W27" s="115">
        <v>24.4</v>
      </c>
      <c r="X27" s="115">
        <v>23.6</v>
      </c>
      <c r="Y27" s="115">
        <v>23.6</v>
      </c>
      <c r="Z27" s="116">
        <f t="shared" si="0"/>
        <v>25.283333333333335</v>
      </c>
      <c r="AA27" s="117">
        <v>28.5</v>
      </c>
      <c r="AB27" s="118" t="s">
        <v>363</v>
      </c>
      <c r="AC27" s="117">
        <v>21.6</v>
      </c>
      <c r="AD27" s="118" t="s">
        <v>417</v>
      </c>
    </row>
    <row r="28" spans="1:30" ht="11.25" customHeight="1">
      <c r="A28" s="78">
        <v>26</v>
      </c>
      <c r="B28" s="115">
        <v>23.5</v>
      </c>
      <c r="C28" s="115">
        <v>23.2</v>
      </c>
      <c r="D28" s="115">
        <v>22.9</v>
      </c>
      <c r="E28" s="115">
        <v>22.6</v>
      </c>
      <c r="F28" s="115">
        <v>22.6</v>
      </c>
      <c r="G28" s="115">
        <v>23.2</v>
      </c>
      <c r="H28" s="115">
        <v>25.1</v>
      </c>
      <c r="I28" s="115">
        <v>26.8</v>
      </c>
      <c r="J28" s="115">
        <v>27.1</v>
      </c>
      <c r="K28" s="115">
        <v>27.4</v>
      </c>
      <c r="L28" s="115">
        <v>27.6</v>
      </c>
      <c r="M28" s="115">
        <v>28.3</v>
      </c>
      <c r="N28" s="115">
        <v>28.4</v>
      </c>
      <c r="O28" s="115">
        <v>29.2</v>
      </c>
      <c r="P28" s="115">
        <v>28.8</v>
      </c>
      <c r="Q28" s="115">
        <v>28.2</v>
      </c>
      <c r="R28" s="115">
        <v>27.4</v>
      </c>
      <c r="S28" s="115">
        <v>26.5</v>
      </c>
      <c r="T28" s="115">
        <v>26.2</v>
      </c>
      <c r="U28" s="115">
        <v>25.7</v>
      </c>
      <c r="V28" s="115">
        <v>25.7</v>
      </c>
      <c r="W28" s="115">
        <v>25.7</v>
      </c>
      <c r="X28" s="115">
        <v>26</v>
      </c>
      <c r="Y28" s="115">
        <v>26.1</v>
      </c>
      <c r="Z28" s="116">
        <f t="shared" si="0"/>
        <v>26.008333333333336</v>
      </c>
      <c r="AA28" s="117">
        <v>30.2</v>
      </c>
      <c r="AB28" s="118" t="s">
        <v>282</v>
      </c>
      <c r="AC28" s="117">
        <v>22.2</v>
      </c>
      <c r="AD28" s="118" t="s">
        <v>414</v>
      </c>
    </row>
    <row r="29" spans="1:30" ht="11.25" customHeight="1">
      <c r="A29" s="78">
        <v>27</v>
      </c>
      <c r="B29" s="115">
        <v>25.9</v>
      </c>
      <c r="C29" s="115">
        <v>25.5</v>
      </c>
      <c r="D29" s="115">
        <v>25</v>
      </c>
      <c r="E29" s="115">
        <v>24.6</v>
      </c>
      <c r="F29" s="115">
        <v>24.7</v>
      </c>
      <c r="G29" s="115">
        <v>25.2</v>
      </c>
      <c r="H29" s="115">
        <v>25.6</v>
      </c>
      <c r="I29" s="115">
        <v>29.2</v>
      </c>
      <c r="J29" s="115">
        <v>29.3</v>
      </c>
      <c r="K29" s="115">
        <v>29.7</v>
      </c>
      <c r="L29" s="115">
        <v>29.6</v>
      </c>
      <c r="M29" s="115">
        <v>31.3</v>
      </c>
      <c r="N29" s="115">
        <v>31.3</v>
      </c>
      <c r="O29" s="115">
        <v>30.2</v>
      </c>
      <c r="P29" s="115">
        <v>30.2</v>
      </c>
      <c r="Q29" s="115">
        <v>29.8</v>
      </c>
      <c r="R29" s="115">
        <v>29</v>
      </c>
      <c r="S29" s="115">
        <v>28.7</v>
      </c>
      <c r="T29" s="115">
        <v>28.4</v>
      </c>
      <c r="U29" s="115">
        <v>27.9</v>
      </c>
      <c r="V29" s="115">
        <v>27.8</v>
      </c>
      <c r="W29" s="115">
        <v>27.6</v>
      </c>
      <c r="X29" s="115">
        <v>27.3</v>
      </c>
      <c r="Y29" s="115">
        <v>27.3</v>
      </c>
      <c r="Z29" s="116">
        <f t="shared" si="0"/>
        <v>27.962499999999995</v>
      </c>
      <c r="AA29" s="117">
        <v>31.6</v>
      </c>
      <c r="AB29" s="118" t="s">
        <v>400</v>
      </c>
      <c r="AC29" s="117">
        <v>24.4</v>
      </c>
      <c r="AD29" s="118" t="s">
        <v>418</v>
      </c>
    </row>
    <row r="30" spans="1:30" ht="11.25" customHeight="1">
      <c r="A30" s="78">
        <v>28</v>
      </c>
      <c r="B30" s="115">
        <v>26.9</v>
      </c>
      <c r="C30" s="115">
        <v>26.6</v>
      </c>
      <c r="D30" s="115">
        <v>26.3</v>
      </c>
      <c r="E30" s="115">
        <v>25.7</v>
      </c>
      <c r="F30" s="115">
        <v>26</v>
      </c>
      <c r="G30" s="115">
        <v>26.1</v>
      </c>
      <c r="H30" s="115">
        <v>29.1</v>
      </c>
      <c r="I30" s="115">
        <v>30.1</v>
      </c>
      <c r="J30" s="115">
        <v>31</v>
      </c>
      <c r="K30" s="115">
        <v>30.9</v>
      </c>
      <c r="L30" s="115">
        <v>30.2</v>
      </c>
      <c r="M30" s="115">
        <v>30.8</v>
      </c>
      <c r="N30" s="115">
        <v>31.4</v>
      </c>
      <c r="O30" s="115">
        <v>31.1</v>
      </c>
      <c r="P30" s="115">
        <v>31.1</v>
      </c>
      <c r="Q30" s="115">
        <v>31.1</v>
      </c>
      <c r="R30" s="115">
        <v>30.3</v>
      </c>
      <c r="S30" s="115">
        <v>29.3</v>
      </c>
      <c r="T30" s="115">
        <v>28.7</v>
      </c>
      <c r="U30" s="115">
        <v>28.5</v>
      </c>
      <c r="V30" s="115">
        <v>28.2</v>
      </c>
      <c r="W30" s="115">
        <v>27.7</v>
      </c>
      <c r="X30" s="115">
        <v>27.5</v>
      </c>
      <c r="Y30" s="115">
        <v>27.3</v>
      </c>
      <c r="Z30" s="116">
        <f t="shared" si="0"/>
        <v>28.82916666666667</v>
      </c>
      <c r="AA30" s="117">
        <v>32.2</v>
      </c>
      <c r="AB30" s="118" t="s">
        <v>126</v>
      </c>
      <c r="AC30" s="117">
        <v>25.5</v>
      </c>
      <c r="AD30" s="118" t="s">
        <v>408</v>
      </c>
    </row>
    <row r="31" spans="1:30" ht="11.25" customHeight="1">
      <c r="A31" s="78">
        <v>29</v>
      </c>
      <c r="B31" s="115">
        <v>27</v>
      </c>
      <c r="C31" s="115">
        <v>26.9</v>
      </c>
      <c r="D31" s="115">
        <v>27</v>
      </c>
      <c r="E31" s="115">
        <v>27.1</v>
      </c>
      <c r="F31" s="115">
        <v>27.3</v>
      </c>
      <c r="G31" s="115">
        <v>27.4</v>
      </c>
      <c r="H31" s="115">
        <v>29.7</v>
      </c>
      <c r="I31" s="115">
        <v>30.8</v>
      </c>
      <c r="J31" s="115">
        <v>32.1</v>
      </c>
      <c r="K31" s="115">
        <v>31.1</v>
      </c>
      <c r="L31" s="115">
        <v>31.6</v>
      </c>
      <c r="M31" s="115">
        <v>32.1</v>
      </c>
      <c r="N31" s="115">
        <v>32.5</v>
      </c>
      <c r="O31" s="115">
        <v>32.1</v>
      </c>
      <c r="P31" s="115">
        <v>30.8</v>
      </c>
      <c r="Q31" s="115">
        <v>31.1</v>
      </c>
      <c r="R31" s="115">
        <v>30.8</v>
      </c>
      <c r="S31" s="115">
        <v>30.1</v>
      </c>
      <c r="T31" s="115">
        <v>29.3</v>
      </c>
      <c r="U31" s="115">
        <v>28.9</v>
      </c>
      <c r="V31" s="115">
        <v>28.4</v>
      </c>
      <c r="W31" s="115">
        <v>28.2</v>
      </c>
      <c r="X31" s="115">
        <v>27.9</v>
      </c>
      <c r="Y31" s="115">
        <v>27.6</v>
      </c>
      <c r="Z31" s="116">
        <f t="shared" si="0"/>
        <v>29.49166666666667</v>
      </c>
      <c r="AA31" s="117">
        <v>33.2</v>
      </c>
      <c r="AB31" s="118" t="s">
        <v>401</v>
      </c>
      <c r="AC31" s="117">
        <v>26.6</v>
      </c>
      <c r="AD31" s="118" t="s">
        <v>419</v>
      </c>
    </row>
    <row r="32" spans="1:30" ht="11.25" customHeight="1">
      <c r="A32" s="78">
        <v>30</v>
      </c>
      <c r="B32" s="115">
        <v>27.3</v>
      </c>
      <c r="C32" s="115">
        <v>26.6</v>
      </c>
      <c r="D32" s="115">
        <v>26.5</v>
      </c>
      <c r="E32" s="115">
        <v>26.2</v>
      </c>
      <c r="F32" s="115">
        <v>25.8</v>
      </c>
      <c r="G32" s="115">
        <v>26.2</v>
      </c>
      <c r="H32" s="115">
        <v>27.6</v>
      </c>
      <c r="I32" s="115">
        <v>27.7</v>
      </c>
      <c r="J32" s="115">
        <v>28.2</v>
      </c>
      <c r="K32" s="115">
        <v>28.3</v>
      </c>
      <c r="L32" s="115">
        <v>28.4</v>
      </c>
      <c r="M32" s="115">
        <v>28</v>
      </c>
      <c r="N32" s="115">
        <v>28.6</v>
      </c>
      <c r="O32" s="115">
        <v>28.9</v>
      </c>
      <c r="P32" s="115">
        <v>30.3</v>
      </c>
      <c r="Q32" s="115">
        <v>30</v>
      </c>
      <c r="R32" s="115">
        <v>27.9</v>
      </c>
      <c r="S32" s="115">
        <v>27.1</v>
      </c>
      <c r="T32" s="115">
        <v>27</v>
      </c>
      <c r="U32" s="115">
        <v>27.2</v>
      </c>
      <c r="V32" s="115">
        <v>26.9</v>
      </c>
      <c r="W32" s="115">
        <v>27.1</v>
      </c>
      <c r="X32" s="115">
        <v>26.6</v>
      </c>
      <c r="Y32" s="115">
        <v>25.7</v>
      </c>
      <c r="Z32" s="116">
        <f t="shared" si="0"/>
        <v>27.504166666666666</v>
      </c>
      <c r="AA32" s="117">
        <v>30.7</v>
      </c>
      <c r="AB32" s="118" t="s">
        <v>305</v>
      </c>
      <c r="AC32" s="117">
        <v>25.5</v>
      </c>
      <c r="AD32" s="118" t="s">
        <v>248</v>
      </c>
    </row>
    <row r="33" spans="1:30" ht="11.25" customHeight="1">
      <c r="A33" s="78">
        <v>31</v>
      </c>
      <c r="B33" s="115">
        <v>25.3</v>
      </c>
      <c r="C33" s="115">
        <v>25</v>
      </c>
      <c r="D33" s="115">
        <v>24.4</v>
      </c>
      <c r="E33" s="115">
        <v>23.5</v>
      </c>
      <c r="F33" s="115">
        <v>23.2</v>
      </c>
      <c r="G33" s="115">
        <v>23.1</v>
      </c>
      <c r="H33" s="115">
        <v>23.2</v>
      </c>
      <c r="I33" s="115">
        <v>24</v>
      </c>
      <c r="J33" s="115">
        <v>25.5</v>
      </c>
      <c r="K33" s="115">
        <v>25.6</v>
      </c>
      <c r="L33" s="115">
        <v>24.9</v>
      </c>
      <c r="M33" s="115">
        <v>24.1</v>
      </c>
      <c r="N33" s="115">
        <v>23.8</v>
      </c>
      <c r="O33" s="115">
        <v>23.7</v>
      </c>
      <c r="P33" s="115">
        <v>24.4</v>
      </c>
      <c r="Q33" s="115">
        <v>24.7</v>
      </c>
      <c r="R33" s="115">
        <v>24.1</v>
      </c>
      <c r="S33" s="115">
        <v>23.5</v>
      </c>
      <c r="T33" s="115">
        <v>21.8</v>
      </c>
      <c r="U33" s="115">
        <v>21.5</v>
      </c>
      <c r="V33" s="115">
        <v>21.6</v>
      </c>
      <c r="W33" s="115">
        <v>21.9</v>
      </c>
      <c r="X33" s="115">
        <v>21.7</v>
      </c>
      <c r="Y33" s="115">
        <v>21.8</v>
      </c>
      <c r="Z33" s="116">
        <f t="shared" si="0"/>
        <v>23.595833333333335</v>
      </c>
      <c r="AA33" s="117">
        <v>26.1</v>
      </c>
      <c r="AB33" s="118" t="s">
        <v>402</v>
      </c>
      <c r="AC33" s="117">
        <v>21.4</v>
      </c>
      <c r="AD33" s="118" t="s">
        <v>412</v>
      </c>
    </row>
    <row r="34" spans="1:30" ht="15" customHeight="1">
      <c r="A34" s="79" t="s">
        <v>9</v>
      </c>
      <c r="B34" s="120">
        <f aca="true" t="shared" si="1" ref="B34:Y34">AVERAGE(B3:B33)</f>
        <v>24.922580645161286</v>
      </c>
      <c r="C34" s="120">
        <f t="shared" si="1"/>
        <v>24.748387096774195</v>
      </c>
      <c r="D34" s="120">
        <f t="shared" si="1"/>
        <v>24.6258064516129</v>
      </c>
      <c r="E34" s="120">
        <f t="shared" si="1"/>
        <v>24.37096774193549</v>
      </c>
      <c r="F34" s="120">
        <f t="shared" si="1"/>
        <v>24.251612903225805</v>
      </c>
      <c r="G34" s="120">
        <f t="shared" si="1"/>
        <v>25.003225806451617</v>
      </c>
      <c r="H34" s="120">
        <f t="shared" si="1"/>
        <v>26.409677419354846</v>
      </c>
      <c r="I34" s="120">
        <f t="shared" si="1"/>
        <v>27.63225806451613</v>
      </c>
      <c r="J34" s="120">
        <f t="shared" si="1"/>
        <v>28.538709677419355</v>
      </c>
      <c r="K34" s="120">
        <f t="shared" si="1"/>
        <v>28.99032258064516</v>
      </c>
      <c r="L34" s="120">
        <f t="shared" si="1"/>
        <v>28.929032258064513</v>
      </c>
      <c r="M34" s="120">
        <f t="shared" si="1"/>
        <v>29.203333333333333</v>
      </c>
      <c r="N34" s="120">
        <f t="shared" si="1"/>
        <v>29.196774193548382</v>
      </c>
      <c r="O34" s="120">
        <f t="shared" si="1"/>
        <v>29.000000000000007</v>
      </c>
      <c r="P34" s="120">
        <f t="shared" si="1"/>
        <v>28.774193548387085</v>
      </c>
      <c r="Q34" s="120">
        <f t="shared" si="1"/>
        <v>28.516129032258068</v>
      </c>
      <c r="R34" s="120">
        <f t="shared" si="1"/>
        <v>28.123333333333328</v>
      </c>
      <c r="S34" s="120">
        <f t="shared" si="1"/>
        <v>27.183870967741928</v>
      </c>
      <c r="T34" s="120">
        <f t="shared" si="1"/>
        <v>26.480645161290322</v>
      </c>
      <c r="U34" s="120">
        <f t="shared" si="1"/>
        <v>25.964516129032262</v>
      </c>
      <c r="V34" s="120">
        <f t="shared" si="1"/>
        <v>25.703225806451616</v>
      </c>
      <c r="W34" s="120">
        <f t="shared" si="1"/>
        <v>25.53548387096774</v>
      </c>
      <c r="X34" s="120">
        <f t="shared" si="1"/>
        <v>25.329032258064515</v>
      </c>
      <c r="Y34" s="120">
        <f t="shared" si="1"/>
        <v>25.16774193548387</v>
      </c>
      <c r="Z34" s="120">
        <f>AVERAGE(B3:Y33)</f>
        <v>26.76994609164417</v>
      </c>
      <c r="AA34" s="121">
        <f>AVERAGE(AA3:AA33)</f>
        <v>30.664516129032265</v>
      </c>
      <c r="AB34" s="122"/>
      <c r="AC34" s="121">
        <f>AVERAGE(AC3:AC33)</f>
        <v>23.580645161290324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26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7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19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36.8</v>
      </c>
      <c r="C46" s="105">
        <f>MATCH(B46,AA3:AA33,0)</f>
        <v>11</v>
      </c>
      <c r="D46" s="106" t="str">
        <f>INDEX(AB3:AB33,C46,1)</f>
        <v>11:45</v>
      </c>
      <c r="E46" s="119"/>
      <c r="F46" s="103"/>
      <c r="G46" s="104">
        <f>MIN(AC3:AC33)</f>
        <v>19.6</v>
      </c>
      <c r="H46" s="105">
        <f>MATCH(G46,AC3:AC33,0)</f>
        <v>1</v>
      </c>
      <c r="I46" s="106" t="str">
        <f>INDEX(AD3:AD33,H46,1)</f>
        <v>04:26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tr">
        <f>'１月'!A1</f>
        <v>十王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2">
        <f>'１月'!Z1</f>
        <v>2020</v>
      </c>
      <c r="AA1" t="s">
        <v>1</v>
      </c>
      <c r="AB1" s="83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4" t="s">
        <v>4</v>
      </c>
      <c r="AA2" s="84" t="s">
        <v>5</v>
      </c>
      <c r="AB2" s="80" t="s">
        <v>6</v>
      </c>
      <c r="AC2" s="84" t="s">
        <v>7</v>
      </c>
      <c r="AD2" s="80" t="s">
        <v>8</v>
      </c>
    </row>
    <row r="3" spans="1:30" ht="11.25" customHeight="1">
      <c r="A3" s="78">
        <v>1</v>
      </c>
      <c r="B3" s="115">
        <v>21.6</v>
      </c>
      <c r="C3" s="115">
        <v>21.6</v>
      </c>
      <c r="D3" s="115">
        <v>21.6</v>
      </c>
      <c r="E3" s="115">
        <v>22</v>
      </c>
      <c r="F3" s="115">
        <v>21.8</v>
      </c>
      <c r="G3" s="115">
        <v>22.3</v>
      </c>
      <c r="H3" s="115">
        <v>23.1</v>
      </c>
      <c r="I3" s="115">
        <v>24.2</v>
      </c>
      <c r="J3" s="115">
        <v>25.9</v>
      </c>
      <c r="K3" s="115">
        <v>26.4</v>
      </c>
      <c r="L3" s="115">
        <v>27.3</v>
      </c>
      <c r="M3" s="115">
        <v>27</v>
      </c>
      <c r="N3" s="115">
        <v>27.6</v>
      </c>
      <c r="O3" s="115">
        <v>27.6</v>
      </c>
      <c r="P3" s="115">
        <v>26.9</v>
      </c>
      <c r="Q3" s="115">
        <v>26.5</v>
      </c>
      <c r="R3" s="115">
        <v>26.1</v>
      </c>
      <c r="S3" s="115">
        <v>24.8</v>
      </c>
      <c r="T3" s="115">
        <v>24.5</v>
      </c>
      <c r="U3" s="115">
        <v>24.6</v>
      </c>
      <c r="V3" s="115">
        <v>24.3</v>
      </c>
      <c r="W3" s="115">
        <v>24.4</v>
      </c>
      <c r="X3" s="115">
        <v>24.4</v>
      </c>
      <c r="Y3" s="115">
        <v>24.7</v>
      </c>
      <c r="Z3" s="116">
        <f aca="true" t="shared" si="0" ref="Z3:Z32">AVERAGE(B3:Y3)</f>
        <v>24.633333333333336</v>
      </c>
      <c r="AA3" s="117">
        <v>28.1</v>
      </c>
      <c r="AB3" s="118" t="s">
        <v>420</v>
      </c>
      <c r="AC3" s="117">
        <v>21.4</v>
      </c>
      <c r="AD3" s="118" t="s">
        <v>438</v>
      </c>
    </row>
    <row r="4" spans="1:30" ht="11.25" customHeight="1">
      <c r="A4" s="78">
        <v>2</v>
      </c>
      <c r="B4" s="115">
        <v>24.6</v>
      </c>
      <c r="C4" s="115">
        <v>24.6</v>
      </c>
      <c r="D4" s="115">
        <v>24.5</v>
      </c>
      <c r="E4" s="115">
        <v>24.5</v>
      </c>
      <c r="F4" s="115">
        <v>24.5</v>
      </c>
      <c r="G4" s="115">
        <v>24.6</v>
      </c>
      <c r="H4" s="115">
        <v>24.8</v>
      </c>
      <c r="I4" s="115">
        <v>25.8</v>
      </c>
      <c r="J4" s="115">
        <v>25.9</v>
      </c>
      <c r="K4" s="115">
        <v>26.2</v>
      </c>
      <c r="L4" s="115">
        <v>26.8</v>
      </c>
      <c r="M4" s="115">
        <v>26.7</v>
      </c>
      <c r="N4" s="115">
        <v>27.7</v>
      </c>
      <c r="O4" s="115">
        <v>27</v>
      </c>
      <c r="P4" s="115">
        <v>27</v>
      </c>
      <c r="Q4" s="115">
        <v>25.5</v>
      </c>
      <c r="R4" s="115">
        <v>25.5</v>
      </c>
      <c r="S4" s="119">
        <v>25.7</v>
      </c>
      <c r="T4" s="115">
        <v>25.4</v>
      </c>
      <c r="U4" s="115">
        <v>25.6</v>
      </c>
      <c r="V4" s="115">
        <v>25.6</v>
      </c>
      <c r="W4" s="115">
        <v>25.8</v>
      </c>
      <c r="X4" s="115">
        <v>25.7</v>
      </c>
      <c r="Y4" s="115">
        <v>25.7</v>
      </c>
      <c r="Z4" s="116">
        <f t="shared" si="0"/>
        <v>25.65416666666667</v>
      </c>
      <c r="AA4" s="117">
        <v>28.4</v>
      </c>
      <c r="AB4" s="118" t="s">
        <v>170</v>
      </c>
      <c r="AC4" s="117">
        <v>24.4</v>
      </c>
      <c r="AD4" s="118" t="s">
        <v>439</v>
      </c>
    </row>
    <row r="5" spans="1:30" ht="11.25" customHeight="1">
      <c r="A5" s="78">
        <v>3</v>
      </c>
      <c r="B5" s="115">
        <v>25.8</v>
      </c>
      <c r="C5" s="115">
        <v>25.9</v>
      </c>
      <c r="D5" s="115">
        <v>26.1</v>
      </c>
      <c r="E5" s="115">
        <v>25.9</v>
      </c>
      <c r="F5" s="115">
        <v>26.1</v>
      </c>
      <c r="G5" s="115">
        <v>26.7</v>
      </c>
      <c r="H5" s="115">
        <v>27</v>
      </c>
      <c r="I5" s="115">
        <v>28.9</v>
      </c>
      <c r="J5" s="115">
        <v>30</v>
      </c>
      <c r="K5" s="115">
        <v>30</v>
      </c>
      <c r="L5" s="115">
        <v>30.8</v>
      </c>
      <c r="M5" s="115">
        <v>27.7</v>
      </c>
      <c r="N5" s="115">
        <v>29.7</v>
      </c>
      <c r="O5" s="115">
        <v>30.3</v>
      </c>
      <c r="P5" s="115">
        <v>29.8</v>
      </c>
      <c r="Q5" s="115">
        <v>29.2</v>
      </c>
      <c r="R5" s="115">
        <v>28.1</v>
      </c>
      <c r="S5" s="115">
        <v>28.1</v>
      </c>
      <c r="T5" s="115">
        <v>27.3</v>
      </c>
      <c r="U5" s="115">
        <v>26.9</v>
      </c>
      <c r="V5" s="115">
        <v>26.6</v>
      </c>
      <c r="W5" s="115">
        <v>27.1</v>
      </c>
      <c r="X5" s="115">
        <v>26.8</v>
      </c>
      <c r="Y5" s="115">
        <v>26.4</v>
      </c>
      <c r="Z5" s="116">
        <f t="shared" si="0"/>
        <v>27.799999999999997</v>
      </c>
      <c r="AA5" s="117">
        <v>31.5</v>
      </c>
      <c r="AB5" s="118" t="s">
        <v>421</v>
      </c>
      <c r="AC5" s="117">
        <v>25.6</v>
      </c>
      <c r="AD5" s="118" t="s">
        <v>311</v>
      </c>
    </row>
    <row r="6" spans="1:30" ht="11.25" customHeight="1">
      <c r="A6" s="78">
        <v>4</v>
      </c>
      <c r="B6" s="115">
        <v>25.8</v>
      </c>
      <c r="C6" s="115">
        <v>25.3</v>
      </c>
      <c r="D6" s="115">
        <v>25.1</v>
      </c>
      <c r="E6" s="115">
        <v>25.1</v>
      </c>
      <c r="F6" s="115">
        <v>26.1</v>
      </c>
      <c r="G6" s="115">
        <v>25.7</v>
      </c>
      <c r="H6" s="115">
        <v>26.2</v>
      </c>
      <c r="I6" s="115">
        <v>28.4</v>
      </c>
      <c r="J6" s="115">
        <v>29.3</v>
      </c>
      <c r="K6" s="115">
        <v>29.4</v>
      </c>
      <c r="L6" s="115">
        <v>30.6</v>
      </c>
      <c r="M6" s="115">
        <v>30</v>
      </c>
      <c r="N6" s="115">
        <v>29.6</v>
      </c>
      <c r="O6" s="115">
        <v>29.1</v>
      </c>
      <c r="P6" s="115">
        <v>29</v>
      </c>
      <c r="Q6" s="115">
        <v>28.3</v>
      </c>
      <c r="R6" s="115">
        <v>27.2</v>
      </c>
      <c r="S6" s="115">
        <v>27.2</v>
      </c>
      <c r="T6" s="115">
        <v>27</v>
      </c>
      <c r="U6" s="115">
        <v>27.2</v>
      </c>
      <c r="V6" s="115">
        <v>27</v>
      </c>
      <c r="W6" s="115">
        <v>25.8</v>
      </c>
      <c r="X6" s="115">
        <v>24.8</v>
      </c>
      <c r="Y6" s="115">
        <v>24.5</v>
      </c>
      <c r="Z6" s="116">
        <f t="shared" si="0"/>
        <v>27.2375</v>
      </c>
      <c r="AA6" s="117">
        <v>31.1</v>
      </c>
      <c r="AB6" s="118" t="s">
        <v>422</v>
      </c>
      <c r="AC6" s="117">
        <v>24.4</v>
      </c>
      <c r="AD6" s="118" t="s">
        <v>80</v>
      </c>
    </row>
    <row r="7" spans="1:30" ht="11.25" customHeight="1">
      <c r="A7" s="78">
        <v>5</v>
      </c>
      <c r="B7" s="115">
        <v>24.4</v>
      </c>
      <c r="C7" s="115">
        <v>24.4</v>
      </c>
      <c r="D7" s="115">
        <v>24.3</v>
      </c>
      <c r="E7" s="115">
        <v>24.9</v>
      </c>
      <c r="F7" s="115">
        <v>24.8</v>
      </c>
      <c r="G7" s="115">
        <v>24.7</v>
      </c>
      <c r="H7" s="115">
        <v>26.1</v>
      </c>
      <c r="I7" s="115">
        <v>28.8</v>
      </c>
      <c r="J7" s="115">
        <v>28.7</v>
      </c>
      <c r="K7" s="115">
        <v>30.1</v>
      </c>
      <c r="L7" s="115">
        <v>28.5</v>
      </c>
      <c r="M7" s="115">
        <v>26.1</v>
      </c>
      <c r="N7" s="115">
        <v>27</v>
      </c>
      <c r="O7" s="115">
        <v>27.5</v>
      </c>
      <c r="P7" s="115">
        <v>27</v>
      </c>
      <c r="Q7" s="115">
        <v>26.3</v>
      </c>
      <c r="R7" s="115">
        <v>25.7</v>
      </c>
      <c r="S7" s="115">
        <v>25.4</v>
      </c>
      <c r="T7" s="115">
        <v>24.9</v>
      </c>
      <c r="U7" s="115">
        <v>24.8</v>
      </c>
      <c r="V7" s="115">
        <v>24.6</v>
      </c>
      <c r="W7" s="115">
        <v>23.8</v>
      </c>
      <c r="X7" s="115">
        <v>23.2</v>
      </c>
      <c r="Y7" s="115">
        <v>23.2</v>
      </c>
      <c r="Z7" s="116">
        <f t="shared" si="0"/>
        <v>25.8</v>
      </c>
      <c r="AA7" s="117">
        <v>30.1</v>
      </c>
      <c r="AB7" s="118" t="s">
        <v>392</v>
      </c>
      <c r="AC7" s="117">
        <v>23.2</v>
      </c>
      <c r="AD7" s="118" t="s">
        <v>98</v>
      </c>
    </row>
    <row r="8" spans="1:30" ht="11.25" customHeight="1">
      <c r="A8" s="78">
        <v>6</v>
      </c>
      <c r="B8" s="115">
        <v>22.7</v>
      </c>
      <c r="C8" s="115">
        <v>22.7</v>
      </c>
      <c r="D8" s="115">
        <v>23.1</v>
      </c>
      <c r="E8" s="115">
        <v>22.8</v>
      </c>
      <c r="F8" s="115">
        <v>23</v>
      </c>
      <c r="G8" s="115">
        <v>23.3</v>
      </c>
      <c r="H8" s="115">
        <v>25</v>
      </c>
      <c r="I8" s="115">
        <v>26.5</v>
      </c>
      <c r="J8" s="115">
        <v>27.1</v>
      </c>
      <c r="K8" s="115">
        <v>28.4</v>
      </c>
      <c r="L8" s="115">
        <v>27.8</v>
      </c>
      <c r="M8" s="115">
        <v>26.9</v>
      </c>
      <c r="N8" s="115">
        <v>26.6</v>
      </c>
      <c r="O8" s="115">
        <v>26.7</v>
      </c>
      <c r="P8" s="115">
        <v>25.9</v>
      </c>
      <c r="Q8" s="115">
        <v>25.9</v>
      </c>
      <c r="R8" s="115">
        <v>25.6</v>
      </c>
      <c r="S8" s="115">
        <v>25.2</v>
      </c>
      <c r="T8" s="115">
        <v>25.2</v>
      </c>
      <c r="U8" s="115">
        <v>25</v>
      </c>
      <c r="V8" s="115">
        <v>24.4</v>
      </c>
      <c r="W8" s="115">
        <v>24.6</v>
      </c>
      <c r="X8" s="115">
        <v>24.8</v>
      </c>
      <c r="Y8" s="115">
        <v>24.8</v>
      </c>
      <c r="Z8" s="116">
        <f t="shared" si="0"/>
        <v>25.16666666666666</v>
      </c>
      <c r="AA8" s="117">
        <v>28.7</v>
      </c>
      <c r="AB8" s="118" t="s">
        <v>423</v>
      </c>
      <c r="AC8" s="117">
        <v>22.5</v>
      </c>
      <c r="AD8" s="118" t="s">
        <v>440</v>
      </c>
    </row>
    <row r="9" spans="1:30" ht="11.25" customHeight="1">
      <c r="A9" s="78">
        <v>7</v>
      </c>
      <c r="B9" s="115">
        <v>24.6</v>
      </c>
      <c r="C9" s="115">
        <v>24.5</v>
      </c>
      <c r="D9" s="115">
        <v>24.2</v>
      </c>
      <c r="E9" s="115">
        <v>24.3</v>
      </c>
      <c r="F9" s="115">
        <v>24.8</v>
      </c>
      <c r="G9" s="115">
        <v>24.2</v>
      </c>
      <c r="H9" s="115">
        <v>25.1</v>
      </c>
      <c r="I9" s="115">
        <v>26.1</v>
      </c>
      <c r="J9" s="115">
        <v>27</v>
      </c>
      <c r="K9" s="115">
        <v>28.8</v>
      </c>
      <c r="L9" s="115">
        <v>28.8</v>
      </c>
      <c r="M9" s="115">
        <v>28.7</v>
      </c>
      <c r="N9" s="115">
        <v>30.5</v>
      </c>
      <c r="O9" s="115">
        <v>30.7</v>
      </c>
      <c r="P9" s="115">
        <v>29.6</v>
      </c>
      <c r="Q9" s="115">
        <v>28.9</v>
      </c>
      <c r="R9" s="115">
        <v>29.1</v>
      </c>
      <c r="S9" s="115">
        <v>28.2</v>
      </c>
      <c r="T9" s="115">
        <v>28.2</v>
      </c>
      <c r="U9" s="115">
        <v>28.6</v>
      </c>
      <c r="V9" s="115">
        <v>27.8</v>
      </c>
      <c r="W9" s="115">
        <v>27.3</v>
      </c>
      <c r="X9" s="115">
        <v>27.4</v>
      </c>
      <c r="Y9" s="115">
        <v>26.9</v>
      </c>
      <c r="Z9" s="116">
        <f t="shared" si="0"/>
        <v>27.262499999999992</v>
      </c>
      <c r="AA9" s="117">
        <v>31.2</v>
      </c>
      <c r="AB9" s="118" t="s">
        <v>424</v>
      </c>
      <c r="AC9" s="117">
        <v>24.1</v>
      </c>
      <c r="AD9" s="118" t="s">
        <v>441</v>
      </c>
    </row>
    <row r="10" spans="1:30" ht="11.25" customHeight="1">
      <c r="A10" s="78">
        <v>8</v>
      </c>
      <c r="B10" s="115">
        <v>26.8</v>
      </c>
      <c r="C10" s="115">
        <v>27.2</v>
      </c>
      <c r="D10" s="115">
        <v>27.1</v>
      </c>
      <c r="E10" s="115">
        <v>27.3</v>
      </c>
      <c r="F10" s="115">
        <v>27.5</v>
      </c>
      <c r="G10" s="115">
        <v>27.6</v>
      </c>
      <c r="H10" s="115">
        <v>29.1</v>
      </c>
      <c r="I10" s="115">
        <v>29.9</v>
      </c>
      <c r="J10" s="115">
        <v>31.4</v>
      </c>
      <c r="K10" s="115">
        <v>32.5</v>
      </c>
      <c r="L10" s="115">
        <v>33.2</v>
      </c>
      <c r="M10" s="115">
        <v>34.2</v>
      </c>
      <c r="N10" s="115">
        <v>33.2</v>
      </c>
      <c r="O10" s="115">
        <v>35</v>
      </c>
      <c r="P10" s="115">
        <v>34.5</v>
      </c>
      <c r="Q10" s="115">
        <v>33.9</v>
      </c>
      <c r="R10" s="115">
        <v>32.2</v>
      </c>
      <c r="S10" s="115">
        <v>30.4</v>
      </c>
      <c r="T10" s="115">
        <v>29.7</v>
      </c>
      <c r="U10" s="115">
        <v>28.8</v>
      </c>
      <c r="V10" s="115">
        <v>28.2</v>
      </c>
      <c r="W10" s="115">
        <v>27.5</v>
      </c>
      <c r="X10" s="115">
        <v>26.9</v>
      </c>
      <c r="Y10" s="115">
        <v>26</v>
      </c>
      <c r="Z10" s="116">
        <f t="shared" si="0"/>
        <v>30.004166666666663</v>
      </c>
      <c r="AA10" s="117">
        <v>35.4</v>
      </c>
      <c r="AB10" s="118" t="s">
        <v>425</v>
      </c>
      <c r="AC10" s="117">
        <v>25.9</v>
      </c>
      <c r="AD10" s="118" t="s">
        <v>154</v>
      </c>
    </row>
    <row r="11" spans="1:30" ht="11.25" customHeight="1">
      <c r="A11" s="78">
        <v>9</v>
      </c>
      <c r="B11" s="115">
        <v>25.9</v>
      </c>
      <c r="C11" s="115">
        <v>26</v>
      </c>
      <c r="D11" s="115">
        <v>25</v>
      </c>
      <c r="E11" s="115">
        <v>24.8</v>
      </c>
      <c r="F11" s="115">
        <v>25.9</v>
      </c>
      <c r="G11" s="115">
        <v>25.2</v>
      </c>
      <c r="H11" s="115">
        <v>27.4</v>
      </c>
      <c r="I11" s="115">
        <v>28.4</v>
      </c>
      <c r="J11" s="115">
        <v>29.4</v>
      </c>
      <c r="K11" s="115">
        <v>29.1</v>
      </c>
      <c r="L11" s="115">
        <v>29</v>
      </c>
      <c r="M11" s="115">
        <v>29.2</v>
      </c>
      <c r="N11" s="115">
        <v>27.5</v>
      </c>
      <c r="O11" s="115">
        <v>28.2</v>
      </c>
      <c r="P11" s="115">
        <v>28.5</v>
      </c>
      <c r="Q11" s="115">
        <v>28.1</v>
      </c>
      <c r="R11" s="115">
        <v>27.4</v>
      </c>
      <c r="S11" s="115">
        <v>25.9</v>
      </c>
      <c r="T11" s="115">
        <v>25.9</v>
      </c>
      <c r="U11" s="115">
        <v>25.7</v>
      </c>
      <c r="V11" s="115">
        <v>25.5</v>
      </c>
      <c r="W11" s="115">
        <v>25</v>
      </c>
      <c r="X11" s="115">
        <v>24.3</v>
      </c>
      <c r="Y11" s="115">
        <v>24.4</v>
      </c>
      <c r="Z11" s="116">
        <f t="shared" si="0"/>
        <v>26.737499999999997</v>
      </c>
      <c r="AA11" s="117">
        <v>30.2</v>
      </c>
      <c r="AB11" s="118" t="s">
        <v>423</v>
      </c>
      <c r="AC11" s="117">
        <v>24.1</v>
      </c>
      <c r="AD11" s="118" t="s">
        <v>442</v>
      </c>
    </row>
    <row r="12" spans="1:30" ht="11.25" customHeight="1">
      <c r="A12" s="128">
        <v>10</v>
      </c>
      <c r="B12" s="129">
        <v>24.5</v>
      </c>
      <c r="C12" s="129">
        <v>23.9</v>
      </c>
      <c r="D12" s="129">
        <v>23.2</v>
      </c>
      <c r="E12" s="129">
        <v>22.9</v>
      </c>
      <c r="F12" s="129">
        <v>22.7</v>
      </c>
      <c r="G12" s="129">
        <v>23.6</v>
      </c>
      <c r="H12" s="129">
        <v>26</v>
      </c>
      <c r="I12" s="129">
        <v>26.6</v>
      </c>
      <c r="J12" s="129">
        <v>27.8</v>
      </c>
      <c r="K12" s="129">
        <v>29.5</v>
      </c>
      <c r="L12" s="129">
        <v>28.4</v>
      </c>
      <c r="M12" s="129">
        <v>28.4</v>
      </c>
      <c r="N12" s="129">
        <v>28.8</v>
      </c>
      <c r="O12" s="129">
        <v>28.8</v>
      </c>
      <c r="P12" s="129">
        <v>28.5</v>
      </c>
      <c r="Q12" s="129">
        <v>25.7</v>
      </c>
      <c r="R12" s="129">
        <v>25.6</v>
      </c>
      <c r="S12" s="129">
        <v>25.3</v>
      </c>
      <c r="T12" s="129">
        <v>25</v>
      </c>
      <c r="U12" s="129">
        <v>24.8</v>
      </c>
      <c r="V12" s="129">
        <v>24.2</v>
      </c>
      <c r="W12" s="129">
        <v>23.7</v>
      </c>
      <c r="X12" s="129">
        <v>23.4</v>
      </c>
      <c r="Y12" s="129">
        <v>23.3</v>
      </c>
      <c r="Z12" s="130">
        <f t="shared" si="0"/>
        <v>25.608333333333334</v>
      </c>
      <c r="AA12" s="131">
        <v>30</v>
      </c>
      <c r="AB12" s="132" t="s">
        <v>426</v>
      </c>
      <c r="AC12" s="131">
        <v>22.6</v>
      </c>
      <c r="AD12" s="132" t="s">
        <v>231</v>
      </c>
    </row>
    <row r="13" spans="1:30" ht="11.25" customHeight="1">
      <c r="A13" s="78">
        <v>11</v>
      </c>
      <c r="B13" s="115">
        <v>23.3</v>
      </c>
      <c r="C13" s="115">
        <v>23.5</v>
      </c>
      <c r="D13" s="115">
        <v>23.3</v>
      </c>
      <c r="E13" s="115">
        <v>23.4</v>
      </c>
      <c r="F13" s="115">
        <v>23.1</v>
      </c>
      <c r="G13" s="115">
        <v>23.3</v>
      </c>
      <c r="H13" s="115">
        <v>25.6</v>
      </c>
      <c r="I13" s="115">
        <v>26</v>
      </c>
      <c r="J13" s="115">
        <v>26.8</v>
      </c>
      <c r="K13" s="115">
        <v>27.3</v>
      </c>
      <c r="L13" s="115">
        <v>27.3</v>
      </c>
      <c r="M13" s="115">
        <v>27.9</v>
      </c>
      <c r="N13" s="115">
        <v>26.9</v>
      </c>
      <c r="O13" s="115">
        <v>27.5</v>
      </c>
      <c r="P13" s="115">
        <v>25.9</v>
      </c>
      <c r="Q13" s="115">
        <v>25.5</v>
      </c>
      <c r="R13" s="115">
        <v>24.9</v>
      </c>
      <c r="S13" s="115">
        <v>24.5</v>
      </c>
      <c r="T13" s="115">
        <v>23.9</v>
      </c>
      <c r="U13" s="115">
        <v>23.7</v>
      </c>
      <c r="V13" s="115">
        <v>23.7</v>
      </c>
      <c r="W13" s="115">
        <v>23.8</v>
      </c>
      <c r="X13" s="115">
        <v>24</v>
      </c>
      <c r="Y13" s="115">
        <v>24.2</v>
      </c>
      <c r="Z13" s="116">
        <f t="shared" si="0"/>
        <v>24.97083333333333</v>
      </c>
      <c r="AA13" s="117">
        <v>28.4</v>
      </c>
      <c r="AB13" s="118" t="s">
        <v>427</v>
      </c>
      <c r="AC13" s="117">
        <v>23</v>
      </c>
      <c r="AD13" s="118" t="s">
        <v>443</v>
      </c>
    </row>
    <row r="14" spans="1:30" ht="11.25" customHeight="1">
      <c r="A14" s="78">
        <v>12</v>
      </c>
      <c r="B14" s="115">
        <v>23.7</v>
      </c>
      <c r="C14" s="115">
        <v>22.9</v>
      </c>
      <c r="D14" s="115">
        <v>23.2</v>
      </c>
      <c r="E14" s="115">
        <v>23</v>
      </c>
      <c r="F14" s="115">
        <v>22.5</v>
      </c>
      <c r="G14" s="115">
        <v>22.9</v>
      </c>
      <c r="H14" s="115">
        <v>23.3</v>
      </c>
      <c r="I14" s="115">
        <v>23.6</v>
      </c>
      <c r="J14" s="115">
        <v>23.8</v>
      </c>
      <c r="K14" s="115">
        <v>23.6</v>
      </c>
      <c r="L14" s="115">
        <v>23.5</v>
      </c>
      <c r="M14" s="115">
        <v>23.2</v>
      </c>
      <c r="N14" s="115">
        <v>23.7</v>
      </c>
      <c r="O14" s="115">
        <v>23.2</v>
      </c>
      <c r="P14" s="115">
        <v>22.9</v>
      </c>
      <c r="Q14" s="115">
        <v>22.9</v>
      </c>
      <c r="R14" s="115">
        <v>22.8</v>
      </c>
      <c r="S14" s="115">
        <v>22.5</v>
      </c>
      <c r="T14" s="115">
        <v>22.6</v>
      </c>
      <c r="U14" s="115">
        <v>22.6</v>
      </c>
      <c r="V14" s="115">
        <v>22.4</v>
      </c>
      <c r="W14" s="115">
        <v>22.4</v>
      </c>
      <c r="X14" s="115">
        <v>21.9</v>
      </c>
      <c r="Y14" s="115">
        <v>21.7</v>
      </c>
      <c r="Z14" s="116">
        <f t="shared" si="0"/>
        <v>22.95</v>
      </c>
      <c r="AA14" s="117">
        <v>24.4</v>
      </c>
      <c r="AB14" s="118" t="s">
        <v>208</v>
      </c>
      <c r="AC14" s="117">
        <v>21.6</v>
      </c>
      <c r="AD14" s="118" t="s">
        <v>60</v>
      </c>
    </row>
    <row r="15" spans="1:30" ht="11.25" customHeight="1">
      <c r="A15" s="78">
        <v>13</v>
      </c>
      <c r="B15" s="115">
        <v>21.4</v>
      </c>
      <c r="C15" s="115">
        <v>21.1</v>
      </c>
      <c r="D15" s="115">
        <v>21</v>
      </c>
      <c r="E15" s="115">
        <v>20.5</v>
      </c>
      <c r="F15" s="115">
        <v>20.3</v>
      </c>
      <c r="G15" s="115">
        <v>20.7</v>
      </c>
      <c r="H15" s="115">
        <v>23</v>
      </c>
      <c r="I15" s="115">
        <v>24.5</v>
      </c>
      <c r="J15" s="115">
        <v>25.3</v>
      </c>
      <c r="K15" s="115">
        <v>24.8</v>
      </c>
      <c r="L15" s="115">
        <v>25.4</v>
      </c>
      <c r="M15" s="115">
        <v>24.6</v>
      </c>
      <c r="N15" s="115">
        <v>23.8</v>
      </c>
      <c r="O15" s="115">
        <v>23.7</v>
      </c>
      <c r="P15" s="115">
        <v>22.8</v>
      </c>
      <c r="Q15" s="115">
        <v>22.8</v>
      </c>
      <c r="R15" s="115">
        <v>22</v>
      </c>
      <c r="S15" s="115">
        <v>21.5</v>
      </c>
      <c r="T15" s="115">
        <v>21.6</v>
      </c>
      <c r="U15" s="115">
        <v>21.7</v>
      </c>
      <c r="V15" s="115">
        <v>21.8</v>
      </c>
      <c r="W15" s="115">
        <v>21.6</v>
      </c>
      <c r="X15" s="115">
        <v>21.8</v>
      </c>
      <c r="Y15" s="115">
        <v>21.9</v>
      </c>
      <c r="Z15" s="116">
        <f t="shared" si="0"/>
        <v>22.483333333333334</v>
      </c>
      <c r="AA15" s="117">
        <v>25.7</v>
      </c>
      <c r="AB15" s="118" t="s">
        <v>428</v>
      </c>
      <c r="AC15" s="117">
        <v>20.2</v>
      </c>
      <c r="AD15" s="118" t="s">
        <v>444</v>
      </c>
    </row>
    <row r="16" spans="1:30" ht="11.25" customHeight="1">
      <c r="A16" s="78">
        <v>14</v>
      </c>
      <c r="B16" s="115">
        <v>21.3</v>
      </c>
      <c r="C16" s="115">
        <v>21.1</v>
      </c>
      <c r="D16" s="115">
        <v>21.2</v>
      </c>
      <c r="E16" s="115">
        <v>20.9</v>
      </c>
      <c r="F16" s="115">
        <v>20.8</v>
      </c>
      <c r="G16" s="115">
        <v>20.8</v>
      </c>
      <c r="H16" s="115">
        <v>21.2</v>
      </c>
      <c r="I16" s="115">
        <v>21.8</v>
      </c>
      <c r="J16" s="115">
        <v>23</v>
      </c>
      <c r="K16" s="115">
        <v>23.4</v>
      </c>
      <c r="L16" s="115">
        <v>24.7</v>
      </c>
      <c r="M16" s="115">
        <v>24.8</v>
      </c>
      <c r="N16" s="115">
        <v>24.6</v>
      </c>
      <c r="O16" s="115">
        <v>24.9</v>
      </c>
      <c r="P16" s="115">
        <v>24.8</v>
      </c>
      <c r="Q16" s="115"/>
      <c r="R16" s="115">
        <v>23.6</v>
      </c>
      <c r="S16" s="115">
        <v>23.1</v>
      </c>
      <c r="T16" s="115">
        <v>22.5</v>
      </c>
      <c r="U16" s="115">
        <v>22.4</v>
      </c>
      <c r="V16" s="115">
        <v>21.8</v>
      </c>
      <c r="W16" s="115">
        <v>21.5</v>
      </c>
      <c r="X16" s="115">
        <v>21.8</v>
      </c>
      <c r="Y16" s="115">
        <v>21.5</v>
      </c>
      <c r="Z16" s="116">
        <f t="shared" si="0"/>
        <v>22.5</v>
      </c>
      <c r="AA16" s="117">
        <v>26.1</v>
      </c>
      <c r="AB16" s="118" t="s">
        <v>71</v>
      </c>
      <c r="AC16" s="117">
        <v>20.6</v>
      </c>
      <c r="AD16" s="118" t="s">
        <v>195</v>
      </c>
    </row>
    <row r="17" spans="1:30" ht="11.25" customHeight="1">
      <c r="A17" s="78">
        <v>15</v>
      </c>
      <c r="B17" s="115">
        <v>21.3</v>
      </c>
      <c r="C17" s="115">
        <v>21.4</v>
      </c>
      <c r="D17" s="115">
        <v>21.2</v>
      </c>
      <c r="E17" s="115">
        <v>21.2</v>
      </c>
      <c r="F17" s="115">
        <v>20.9</v>
      </c>
      <c r="G17" s="115">
        <v>20.9</v>
      </c>
      <c r="H17" s="115">
        <v>21.6</v>
      </c>
      <c r="I17" s="115">
        <v>22.4</v>
      </c>
      <c r="J17" s="115">
        <v>23.3</v>
      </c>
      <c r="K17" s="115">
        <v>24.4</v>
      </c>
      <c r="L17" s="115">
        <v>25.1</v>
      </c>
      <c r="M17" s="115">
        <v>24.6</v>
      </c>
      <c r="N17" s="115">
        <v>25.1</v>
      </c>
      <c r="O17" s="115">
        <v>25</v>
      </c>
      <c r="P17" s="115">
        <v>24.3</v>
      </c>
      <c r="Q17" s="115">
        <v>23.3</v>
      </c>
      <c r="R17" s="115">
        <v>22.8</v>
      </c>
      <c r="S17" s="115">
        <v>22.3</v>
      </c>
      <c r="T17" s="115">
        <v>22.2</v>
      </c>
      <c r="U17" s="115">
        <v>21.8</v>
      </c>
      <c r="V17" s="115">
        <v>21.4</v>
      </c>
      <c r="W17" s="115">
        <v>20.7</v>
      </c>
      <c r="X17" s="115">
        <v>20.5</v>
      </c>
      <c r="Y17" s="115">
        <v>19.9</v>
      </c>
      <c r="Z17" s="116">
        <f t="shared" si="0"/>
        <v>22.400000000000002</v>
      </c>
      <c r="AA17" s="117">
        <v>25.5</v>
      </c>
      <c r="AB17" s="118" t="s">
        <v>429</v>
      </c>
      <c r="AC17" s="117">
        <v>19.9</v>
      </c>
      <c r="AD17" s="118" t="s">
        <v>98</v>
      </c>
    </row>
    <row r="18" spans="1:30" ht="11.25" customHeight="1">
      <c r="A18" s="78">
        <v>16</v>
      </c>
      <c r="B18" s="115">
        <v>19.8</v>
      </c>
      <c r="C18" s="115">
        <v>19.9</v>
      </c>
      <c r="D18" s="115">
        <v>19.7</v>
      </c>
      <c r="E18" s="115">
        <v>19.4</v>
      </c>
      <c r="F18" s="115">
        <v>19.1</v>
      </c>
      <c r="G18" s="115">
        <v>19.5</v>
      </c>
      <c r="H18" s="115">
        <v>22.6</v>
      </c>
      <c r="I18" s="115">
        <v>23.3</v>
      </c>
      <c r="J18" s="115">
        <v>24</v>
      </c>
      <c r="K18" s="115">
        <v>22.9</v>
      </c>
      <c r="L18" s="115">
        <v>25</v>
      </c>
      <c r="M18" s="115">
        <v>24.6</v>
      </c>
      <c r="N18" s="115">
        <v>24.5</v>
      </c>
      <c r="O18" s="115">
        <v>23.7</v>
      </c>
      <c r="P18" s="115">
        <v>23.4</v>
      </c>
      <c r="Q18" s="115">
        <v>23.3</v>
      </c>
      <c r="R18" s="115">
        <v>23</v>
      </c>
      <c r="S18" s="115">
        <v>22.8</v>
      </c>
      <c r="T18" s="115">
        <v>22.5</v>
      </c>
      <c r="U18" s="115">
        <v>22.3</v>
      </c>
      <c r="V18" s="115">
        <v>22.1</v>
      </c>
      <c r="W18" s="115">
        <v>21.8</v>
      </c>
      <c r="X18" s="115">
        <v>21.6</v>
      </c>
      <c r="Y18" s="115">
        <v>21.7</v>
      </c>
      <c r="Z18" s="116">
        <f t="shared" si="0"/>
        <v>22.187500000000004</v>
      </c>
      <c r="AA18" s="117">
        <v>25.3</v>
      </c>
      <c r="AB18" s="118" t="s">
        <v>358</v>
      </c>
      <c r="AC18" s="117">
        <v>18.7</v>
      </c>
      <c r="AD18" s="118" t="s">
        <v>445</v>
      </c>
    </row>
    <row r="19" spans="1:30" ht="11.25" customHeight="1">
      <c r="A19" s="78">
        <v>17</v>
      </c>
      <c r="B19" s="115">
        <v>21.9</v>
      </c>
      <c r="C19" s="115">
        <v>21.3</v>
      </c>
      <c r="D19" s="115">
        <v>21.1</v>
      </c>
      <c r="E19" s="115">
        <v>20.9</v>
      </c>
      <c r="F19" s="115">
        <v>20.5</v>
      </c>
      <c r="G19" s="115">
        <v>21.3</v>
      </c>
      <c r="H19" s="115">
        <v>22.8</v>
      </c>
      <c r="I19" s="115">
        <v>23.4</v>
      </c>
      <c r="J19" s="115">
        <v>24.9</v>
      </c>
      <c r="K19" s="115">
        <v>26.5</v>
      </c>
      <c r="L19" s="115">
        <v>27.8</v>
      </c>
      <c r="M19" s="115">
        <v>27.2</v>
      </c>
      <c r="N19" s="115">
        <v>26.1</v>
      </c>
      <c r="O19" s="115">
        <v>25.9</v>
      </c>
      <c r="P19" s="115">
        <v>27.2</v>
      </c>
      <c r="Q19" s="115">
        <v>26.2</v>
      </c>
      <c r="R19" s="115">
        <v>25.2</v>
      </c>
      <c r="S19" s="115">
        <v>25</v>
      </c>
      <c r="T19" s="115">
        <v>24.2</v>
      </c>
      <c r="U19" s="115">
        <v>23.8</v>
      </c>
      <c r="V19" s="115">
        <v>23.8</v>
      </c>
      <c r="W19" s="115">
        <v>24.1</v>
      </c>
      <c r="X19" s="115">
        <v>24</v>
      </c>
      <c r="Y19" s="115">
        <v>24</v>
      </c>
      <c r="Z19" s="116">
        <f t="shared" si="0"/>
        <v>24.129166666666666</v>
      </c>
      <c r="AA19" s="117">
        <v>28</v>
      </c>
      <c r="AB19" s="118" t="s">
        <v>55</v>
      </c>
      <c r="AC19" s="117">
        <v>20.4</v>
      </c>
      <c r="AD19" s="118" t="s">
        <v>179</v>
      </c>
    </row>
    <row r="20" spans="1:30" ht="11.25" customHeight="1">
      <c r="A20" s="78">
        <v>18</v>
      </c>
      <c r="B20" s="115">
        <v>24</v>
      </c>
      <c r="C20" s="115">
        <v>24.3</v>
      </c>
      <c r="D20" s="115">
        <v>24.5</v>
      </c>
      <c r="E20" s="115">
        <v>24.8</v>
      </c>
      <c r="F20" s="115">
        <v>25</v>
      </c>
      <c r="G20" s="115">
        <v>25.5</v>
      </c>
      <c r="H20" s="115">
        <v>26.2</v>
      </c>
      <c r="I20" s="115">
        <v>27.5</v>
      </c>
      <c r="J20" s="115">
        <v>28.8</v>
      </c>
      <c r="K20" s="115">
        <v>30</v>
      </c>
      <c r="L20" s="115">
        <v>31</v>
      </c>
      <c r="M20" s="115">
        <v>32.7</v>
      </c>
      <c r="N20" s="115">
        <v>34.1</v>
      </c>
      <c r="O20" s="115">
        <v>33.7</v>
      </c>
      <c r="P20" s="115">
        <v>32.6</v>
      </c>
      <c r="Q20" s="115">
        <v>31.8</v>
      </c>
      <c r="R20" s="115">
        <v>29.2</v>
      </c>
      <c r="S20" s="115">
        <v>27.1</v>
      </c>
      <c r="T20" s="115">
        <v>26.9</v>
      </c>
      <c r="U20" s="115">
        <v>26.6</v>
      </c>
      <c r="V20" s="115">
        <v>25.1</v>
      </c>
      <c r="W20" s="115">
        <v>24.4</v>
      </c>
      <c r="X20" s="115">
        <v>24</v>
      </c>
      <c r="Y20" s="115">
        <v>23.6</v>
      </c>
      <c r="Z20" s="116">
        <f t="shared" si="0"/>
        <v>27.64166666666667</v>
      </c>
      <c r="AA20" s="117">
        <v>34.7</v>
      </c>
      <c r="AB20" s="118" t="s">
        <v>135</v>
      </c>
      <c r="AC20" s="117">
        <v>23.6</v>
      </c>
      <c r="AD20" s="118" t="s">
        <v>98</v>
      </c>
    </row>
    <row r="21" spans="1:30" ht="11.25" customHeight="1">
      <c r="A21" s="78">
        <v>19</v>
      </c>
      <c r="B21" s="115">
        <v>23.5</v>
      </c>
      <c r="C21" s="115">
        <v>23.3</v>
      </c>
      <c r="D21" s="115">
        <v>23.5</v>
      </c>
      <c r="E21" s="115">
        <v>23.4</v>
      </c>
      <c r="F21" s="115">
        <v>22.9</v>
      </c>
      <c r="G21" s="115">
        <v>22.3</v>
      </c>
      <c r="H21" s="115">
        <v>20.6</v>
      </c>
      <c r="I21" s="115">
        <v>20.6</v>
      </c>
      <c r="J21" s="115">
        <v>21</v>
      </c>
      <c r="K21" s="115">
        <v>22.1</v>
      </c>
      <c r="L21" s="115">
        <v>22.1</v>
      </c>
      <c r="M21" s="115">
        <v>22.2</v>
      </c>
      <c r="N21" s="115">
        <v>21.8</v>
      </c>
      <c r="O21" s="115">
        <v>20.8</v>
      </c>
      <c r="P21" s="115">
        <v>20.3</v>
      </c>
      <c r="Q21" s="115">
        <v>20.5</v>
      </c>
      <c r="R21" s="115">
        <v>20.7</v>
      </c>
      <c r="S21" s="115">
        <v>20.7</v>
      </c>
      <c r="T21" s="115">
        <v>20.7</v>
      </c>
      <c r="U21" s="115">
        <v>20.6</v>
      </c>
      <c r="V21" s="115">
        <v>20.5</v>
      </c>
      <c r="W21" s="115">
        <v>20.5</v>
      </c>
      <c r="X21" s="115">
        <v>20.1</v>
      </c>
      <c r="Y21" s="115">
        <v>19.4</v>
      </c>
      <c r="Z21" s="116">
        <f t="shared" si="0"/>
        <v>21.420833333333334</v>
      </c>
      <c r="AA21" s="117">
        <v>23.7</v>
      </c>
      <c r="AB21" s="118" t="s">
        <v>430</v>
      </c>
      <c r="AC21" s="117">
        <v>19.3</v>
      </c>
      <c r="AD21" s="118" t="s">
        <v>154</v>
      </c>
    </row>
    <row r="22" spans="1:30" ht="11.25" customHeight="1">
      <c r="A22" s="128">
        <v>20</v>
      </c>
      <c r="B22" s="129">
        <v>19.1</v>
      </c>
      <c r="C22" s="129">
        <v>19.2</v>
      </c>
      <c r="D22" s="129">
        <v>19.7</v>
      </c>
      <c r="E22" s="129">
        <v>19.2</v>
      </c>
      <c r="F22" s="129">
        <v>18.8</v>
      </c>
      <c r="G22" s="129">
        <v>18.7</v>
      </c>
      <c r="H22" s="129">
        <v>19.4</v>
      </c>
      <c r="I22" s="129">
        <v>20.5</v>
      </c>
      <c r="J22" s="129">
        <v>21.5</v>
      </c>
      <c r="K22" s="129">
        <v>22.3</v>
      </c>
      <c r="L22" s="129">
        <v>23.1</v>
      </c>
      <c r="M22" s="129">
        <v>22.4</v>
      </c>
      <c r="N22" s="129">
        <v>23.4</v>
      </c>
      <c r="O22" s="129">
        <v>23.7</v>
      </c>
      <c r="P22" s="129">
        <v>23.5</v>
      </c>
      <c r="Q22" s="129">
        <v>23.3</v>
      </c>
      <c r="R22" s="129">
        <v>22.5</v>
      </c>
      <c r="S22" s="129">
        <v>21</v>
      </c>
      <c r="T22" s="129">
        <v>20.5</v>
      </c>
      <c r="U22" s="129">
        <v>20.4</v>
      </c>
      <c r="V22" s="129">
        <v>20.4</v>
      </c>
      <c r="W22" s="129">
        <v>20.1</v>
      </c>
      <c r="X22" s="129">
        <v>20.4</v>
      </c>
      <c r="Y22" s="129">
        <v>20.2</v>
      </c>
      <c r="Z22" s="130">
        <f t="shared" si="0"/>
        <v>20.97083333333333</v>
      </c>
      <c r="AA22" s="131">
        <v>23.8</v>
      </c>
      <c r="AB22" s="132" t="s">
        <v>123</v>
      </c>
      <c r="AC22" s="131">
        <v>18.5</v>
      </c>
      <c r="AD22" s="132" t="s">
        <v>198</v>
      </c>
    </row>
    <row r="23" spans="1:30" ht="11.25" customHeight="1">
      <c r="A23" s="78">
        <v>21</v>
      </c>
      <c r="B23" s="115">
        <v>19.4</v>
      </c>
      <c r="C23" s="115">
        <v>19</v>
      </c>
      <c r="D23" s="115">
        <v>19</v>
      </c>
      <c r="E23" s="115">
        <v>19.1</v>
      </c>
      <c r="F23" s="115">
        <v>18.7</v>
      </c>
      <c r="G23" s="115">
        <v>17.9</v>
      </c>
      <c r="H23" s="115">
        <v>17.3</v>
      </c>
      <c r="I23" s="115">
        <v>17.5</v>
      </c>
      <c r="J23" s="115">
        <v>19.2</v>
      </c>
      <c r="K23" s="115">
        <v>20.5</v>
      </c>
      <c r="L23" s="115">
        <v>21.7</v>
      </c>
      <c r="M23" s="115">
        <v>22.6</v>
      </c>
      <c r="N23" s="115">
        <v>23.2</v>
      </c>
      <c r="O23" s="115">
        <v>24.2</v>
      </c>
      <c r="P23" s="115">
        <v>23.7</v>
      </c>
      <c r="Q23" s="115">
        <v>23.2</v>
      </c>
      <c r="R23" s="115">
        <v>22.1</v>
      </c>
      <c r="S23" s="115">
        <v>20.1</v>
      </c>
      <c r="T23" s="115">
        <v>19.7</v>
      </c>
      <c r="U23" s="115">
        <v>19.5</v>
      </c>
      <c r="V23" s="115">
        <v>19.3</v>
      </c>
      <c r="W23" s="115">
        <v>19.5</v>
      </c>
      <c r="X23" s="115">
        <v>18.4</v>
      </c>
      <c r="Y23" s="115">
        <v>19.5</v>
      </c>
      <c r="Z23" s="116">
        <f t="shared" si="0"/>
        <v>20.179166666666664</v>
      </c>
      <c r="AA23" s="117">
        <v>24.4</v>
      </c>
      <c r="AB23" s="118" t="s">
        <v>431</v>
      </c>
      <c r="AC23" s="117">
        <v>17.2</v>
      </c>
      <c r="AD23" s="118" t="s">
        <v>446</v>
      </c>
    </row>
    <row r="24" spans="1:30" ht="11.25" customHeight="1">
      <c r="A24" s="78">
        <v>22</v>
      </c>
      <c r="B24" s="115">
        <v>18.2</v>
      </c>
      <c r="C24" s="115">
        <v>19</v>
      </c>
      <c r="D24" s="115">
        <v>18.6</v>
      </c>
      <c r="E24" s="115">
        <v>17.4</v>
      </c>
      <c r="F24" s="115">
        <v>17.3</v>
      </c>
      <c r="G24" s="115">
        <v>18</v>
      </c>
      <c r="H24" s="115">
        <v>20.9</v>
      </c>
      <c r="I24" s="115">
        <v>22.9</v>
      </c>
      <c r="J24" s="115">
        <v>23.4</v>
      </c>
      <c r="K24" s="115">
        <v>24</v>
      </c>
      <c r="L24" s="115">
        <v>23.6</v>
      </c>
      <c r="M24" s="115">
        <v>24.7</v>
      </c>
      <c r="N24" s="115">
        <v>24.2</v>
      </c>
      <c r="O24" s="115">
        <v>23.4</v>
      </c>
      <c r="P24" s="115">
        <v>22.8</v>
      </c>
      <c r="Q24" s="115">
        <v>22.7</v>
      </c>
      <c r="R24" s="115">
        <v>22.1</v>
      </c>
      <c r="S24" s="115">
        <v>21.1</v>
      </c>
      <c r="T24" s="115">
        <v>20.7</v>
      </c>
      <c r="U24" s="115">
        <v>20.9</v>
      </c>
      <c r="V24" s="115">
        <v>21.4</v>
      </c>
      <c r="W24" s="115">
        <v>21.1</v>
      </c>
      <c r="X24" s="115">
        <v>18.8</v>
      </c>
      <c r="Y24" s="115">
        <v>18.7</v>
      </c>
      <c r="Z24" s="116">
        <f t="shared" si="0"/>
        <v>21.079166666666666</v>
      </c>
      <c r="AA24" s="117">
        <v>24.9</v>
      </c>
      <c r="AB24" s="118" t="s">
        <v>432</v>
      </c>
      <c r="AC24" s="117">
        <v>17</v>
      </c>
      <c r="AD24" s="118" t="s">
        <v>447</v>
      </c>
    </row>
    <row r="25" spans="1:30" ht="11.25" customHeight="1">
      <c r="A25" s="78">
        <v>23</v>
      </c>
      <c r="B25" s="115">
        <v>19.6</v>
      </c>
      <c r="C25" s="115">
        <v>19.4</v>
      </c>
      <c r="D25" s="115">
        <v>19</v>
      </c>
      <c r="E25" s="115">
        <v>19.7</v>
      </c>
      <c r="F25" s="115">
        <v>19.6</v>
      </c>
      <c r="G25" s="115">
        <v>19.5</v>
      </c>
      <c r="H25" s="115">
        <v>20.1</v>
      </c>
      <c r="I25" s="115">
        <v>20.6</v>
      </c>
      <c r="J25" s="115">
        <v>21.7</v>
      </c>
      <c r="K25" s="115">
        <v>22</v>
      </c>
      <c r="L25" s="115">
        <v>20.9</v>
      </c>
      <c r="M25" s="115">
        <v>20.9</v>
      </c>
      <c r="N25" s="115">
        <v>19.8</v>
      </c>
      <c r="O25" s="115">
        <v>19.8</v>
      </c>
      <c r="P25" s="115">
        <v>20.1</v>
      </c>
      <c r="Q25" s="115">
        <v>20.4</v>
      </c>
      <c r="R25" s="115">
        <v>20.3</v>
      </c>
      <c r="S25" s="115">
        <v>20.1</v>
      </c>
      <c r="T25" s="115">
        <v>20.2</v>
      </c>
      <c r="U25" s="115">
        <v>20.3</v>
      </c>
      <c r="V25" s="115">
        <v>20.2</v>
      </c>
      <c r="W25" s="115">
        <v>20.2</v>
      </c>
      <c r="X25" s="115">
        <v>20.2</v>
      </c>
      <c r="Y25" s="115">
        <v>20.3</v>
      </c>
      <c r="Z25" s="116">
        <f t="shared" si="0"/>
        <v>20.20416666666667</v>
      </c>
      <c r="AA25" s="117">
        <v>22.8</v>
      </c>
      <c r="AB25" s="118" t="s">
        <v>433</v>
      </c>
      <c r="AC25" s="117">
        <v>18.6</v>
      </c>
      <c r="AD25" s="118" t="s">
        <v>448</v>
      </c>
    </row>
    <row r="26" spans="1:30" ht="11.25" customHeight="1">
      <c r="A26" s="78">
        <v>24</v>
      </c>
      <c r="B26" s="115">
        <v>20.4</v>
      </c>
      <c r="C26" s="115">
        <v>20.5</v>
      </c>
      <c r="D26" s="115">
        <v>20.5</v>
      </c>
      <c r="E26" s="115">
        <v>20.6</v>
      </c>
      <c r="F26" s="115">
        <v>20.5</v>
      </c>
      <c r="G26" s="115">
        <v>20.5</v>
      </c>
      <c r="H26" s="115">
        <v>20.8</v>
      </c>
      <c r="I26" s="115">
        <v>20.7</v>
      </c>
      <c r="J26" s="115">
        <v>20.7</v>
      </c>
      <c r="K26" s="115">
        <v>21.2</v>
      </c>
      <c r="L26" s="115">
        <v>20.9</v>
      </c>
      <c r="M26" s="115">
        <v>20.8</v>
      </c>
      <c r="N26" s="115">
        <v>20.9</v>
      </c>
      <c r="O26" s="115">
        <v>20.7</v>
      </c>
      <c r="P26" s="115">
        <v>20.2</v>
      </c>
      <c r="Q26" s="115">
        <v>19.9</v>
      </c>
      <c r="R26" s="115">
        <v>19.7</v>
      </c>
      <c r="S26" s="115">
        <v>19.3</v>
      </c>
      <c r="T26" s="115">
        <v>19.5</v>
      </c>
      <c r="U26" s="115">
        <v>19.6</v>
      </c>
      <c r="V26" s="115">
        <v>19.7</v>
      </c>
      <c r="W26" s="115">
        <v>19.7</v>
      </c>
      <c r="X26" s="115">
        <v>19.7</v>
      </c>
      <c r="Y26" s="115">
        <v>19.3</v>
      </c>
      <c r="Z26" s="116">
        <f t="shared" si="0"/>
        <v>20.2625</v>
      </c>
      <c r="AA26" s="117">
        <v>21.7</v>
      </c>
      <c r="AB26" s="118" t="s">
        <v>434</v>
      </c>
      <c r="AC26" s="117">
        <v>19.3</v>
      </c>
      <c r="AD26" s="118" t="s">
        <v>98</v>
      </c>
    </row>
    <row r="27" spans="1:30" ht="11.25" customHeight="1">
      <c r="A27" s="78">
        <v>25</v>
      </c>
      <c r="B27" s="115">
        <v>19.7</v>
      </c>
      <c r="C27" s="115">
        <v>19.5</v>
      </c>
      <c r="D27" s="115">
        <v>19.7</v>
      </c>
      <c r="E27" s="115">
        <v>20.1</v>
      </c>
      <c r="F27" s="115">
        <v>19.1</v>
      </c>
      <c r="G27" s="115">
        <v>18.9</v>
      </c>
      <c r="H27" s="115">
        <v>19.2</v>
      </c>
      <c r="I27" s="115">
        <v>19.1</v>
      </c>
      <c r="J27" s="115">
        <v>19.6</v>
      </c>
      <c r="K27" s="115">
        <v>19.9</v>
      </c>
      <c r="L27" s="115">
        <v>20.3</v>
      </c>
      <c r="M27" s="115">
        <v>20.5</v>
      </c>
      <c r="N27" s="115">
        <v>20.7</v>
      </c>
      <c r="O27" s="115">
        <v>20.7</v>
      </c>
      <c r="P27" s="115">
        <v>20.6</v>
      </c>
      <c r="Q27" s="115">
        <v>20.4</v>
      </c>
      <c r="R27" s="115">
        <v>20.5</v>
      </c>
      <c r="S27" s="115">
        <v>21.2</v>
      </c>
      <c r="T27" s="115">
        <v>22.2</v>
      </c>
      <c r="U27" s="115">
        <v>21.7</v>
      </c>
      <c r="V27" s="115">
        <v>21.2</v>
      </c>
      <c r="W27" s="115">
        <v>20.2</v>
      </c>
      <c r="X27" s="115">
        <v>19.9</v>
      </c>
      <c r="Y27" s="115">
        <v>19.9</v>
      </c>
      <c r="Z27" s="116">
        <f t="shared" si="0"/>
        <v>20.199999999999996</v>
      </c>
      <c r="AA27" s="117">
        <v>22.4</v>
      </c>
      <c r="AB27" s="118" t="s">
        <v>435</v>
      </c>
      <c r="AC27" s="117">
        <v>18.8</v>
      </c>
      <c r="AD27" s="118" t="s">
        <v>449</v>
      </c>
    </row>
    <row r="28" spans="1:30" ht="11.25" customHeight="1">
      <c r="A28" s="78">
        <v>26</v>
      </c>
      <c r="B28" s="115">
        <v>20.1</v>
      </c>
      <c r="C28" s="115">
        <v>19.1</v>
      </c>
      <c r="D28" s="115">
        <v>18.4</v>
      </c>
      <c r="E28" s="115">
        <v>18.4</v>
      </c>
      <c r="F28" s="115">
        <v>18.3</v>
      </c>
      <c r="G28" s="115">
        <v>17.8</v>
      </c>
      <c r="H28" s="115">
        <v>17.6</v>
      </c>
      <c r="I28" s="115">
        <v>18.7</v>
      </c>
      <c r="J28" s="115">
        <v>19.4</v>
      </c>
      <c r="K28" s="115">
        <v>19</v>
      </c>
      <c r="L28" s="115">
        <v>19.6</v>
      </c>
      <c r="M28" s="115">
        <v>19.7</v>
      </c>
      <c r="N28" s="115">
        <v>19.5</v>
      </c>
      <c r="O28" s="115">
        <v>19.4</v>
      </c>
      <c r="P28" s="115">
        <v>18.4</v>
      </c>
      <c r="Q28" s="115">
        <v>18.4</v>
      </c>
      <c r="R28" s="115">
        <v>18.4</v>
      </c>
      <c r="S28" s="115">
        <v>18.2</v>
      </c>
      <c r="T28" s="115">
        <v>17.4</v>
      </c>
      <c r="U28" s="115">
        <v>17.2</v>
      </c>
      <c r="V28" s="115">
        <v>17.3</v>
      </c>
      <c r="W28" s="115">
        <v>17.1</v>
      </c>
      <c r="X28" s="115">
        <v>17.1</v>
      </c>
      <c r="Y28" s="115">
        <v>17</v>
      </c>
      <c r="Z28" s="116">
        <f t="shared" si="0"/>
        <v>18.39583333333333</v>
      </c>
      <c r="AA28" s="117">
        <v>20.1</v>
      </c>
      <c r="AB28" s="118" t="s">
        <v>436</v>
      </c>
      <c r="AC28" s="117">
        <v>17</v>
      </c>
      <c r="AD28" s="118" t="s">
        <v>98</v>
      </c>
    </row>
    <row r="29" spans="1:30" ht="11.25" customHeight="1">
      <c r="A29" s="78">
        <v>27</v>
      </c>
      <c r="B29" s="115">
        <v>16.9</v>
      </c>
      <c r="C29" s="115">
        <v>16.6</v>
      </c>
      <c r="D29" s="115">
        <v>16.7</v>
      </c>
      <c r="E29" s="115">
        <v>16.7</v>
      </c>
      <c r="F29" s="115">
        <v>16.3</v>
      </c>
      <c r="G29" s="115">
        <v>16.4</v>
      </c>
      <c r="H29" s="115">
        <v>16.8</v>
      </c>
      <c r="I29" s="115">
        <v>17.9</v>
      </c>
      <c r="J29" s="115">
        <v>18.5</v>
      </c>
      <c r="K29" s="115">
        <v>19.1</v>
      </c>
      <c r="L29" s="115">
        <v>19.5</v>
      </c>
      <c r="M29" s="115">
        <v>20</v>
      </c>
      <c r="N29" s="115">
        <v>20.7</v>
      </c>
      <c r="O29" s="115">
        <v>20.9</v>
      </c>
      <c r="P29" s="115">
        <v>20.6</v>
      </c>
      <c r="Q29" s="115">
        <v>20.2</v>
      </c>
      <c r="R29" s="115">
        <v>20</v>
      </c>
      <c r="S29" s="115">
        <v>19.4</v>
      </c>
      <c r="T29" s="115">
        <v>18.4</v>
      </c>
      <c r="U29" s="115">
        <v>18</v>
      </c>
      <c r="V29" s="115">
        <v>17.4</v>
      </c>
      <c r="W29" s="115">
        <v>17.6</v>
      </c>
      <c r="X29" s="115">
        <v>17.8</v>
      </c>
      <c r="Y29" s="115">
        <v>17.2</v>
      </c>
      <c r="Z29" s="116">
        <f t="shared" si="0"/>
        <v>18.316666666666663</v>
      </c>
      <c r="AA29" s="117">
        <v>21.8</v>
      </c>
      <c r="AB29" s="118" t="s">
        <v>396</v>
      </c>
      <c r="AC29" s="117">
        <v>16.2</v>
      </c>
      <c r="AD29" s="118" t="s">
        <v>234</v>
      </c>
    </row>
    <row r="30" spans="1:30" ht="11.25" customHeight="1">
      <c r="A30" s="78">
        <v>28</v>
      </c>
      <c r="B30" s="115">
        <v>17</v>
      </c>
      <c r="C30" s="115">
        <v>16.4</v>
      </c>
      <c r="D30" s="115">
        <v>16.4</v>
      </c>
      <c r="E30" s="115">
        <v>16.3</v>
      </c>
      <c r="F30" s="115">
        <v>16</v>
      </c>
      <c r="G30" s="115">
        <v>16.1</v>
      </c>
      <c r="H30" s="115">
        <v>17.7</v>
      </c>
      <c r="I30" s="115">
        <v>19.8</v>
      </c>
      <c r="J30" s="115">
        <v>23.1</v>
      </c>
      <c r="K30" s="115">
        <v>23.9</v>
      </c>
      <c r="L30" s="115">
        <v>24.1</v>
      </c>
      <c r="M30" s="115">
        <v>25.9</v>
      </c>
      <c r="N30" s="115">
        <v>26.2</v>
      </c>
      <c r="O30" s="115">
        <v>21.9</v>
      </c>
      <c r="P30" s="115">
        <v>22.8</v>
      </c>
      <c r="Q30" s="115">
        <v>22.1</v>
      </c>
      <c r="R30" s="115">
        <v>21</v>
      </c>
      <c r="S30" s="115">
        <v>19.3</v>
      </c>
      <c r="T30" s="115">
        <v>18.7</v>
      </c>
      <c r="U30" s="115">
        <v>17.9</v>
      </c>
      <c r="V30" s="115">
        <v>17.7</v>
      </c>
      <c r="W30" s="115">
        <v>17.7</v>
      </c>
      <c r="X30" s="115">
        <v>17.7</v>
      </c>
      <c r="Y30" s="115">
        <v>17.9</v>
      </c>
      <c r="Z30" s="116">
        <f t="shared" si="0"/>
        <v>19.73333333333333</v>
      </c>
      <c r="AA30" s="117">
        <v>26.7</v>
      </c>
      <c r="AB30" s="118" t="s">
        <v>113</v>
      </c>
      <c r="AC30" s="117">
        <v>15.3</v>
      </c>
      <c r="AD30" s="118" t="s">
        <v>450</v>
      </c>
    </row>
    <row r="31" spans="1:30" ht="11.25" customHeight="1">
      <c r="A31" s="78">
        <v>29</v>
      </c>
      <c r="B31" s="115">
        <v>17.3</v>
      </c>
      <c r="C31" s="115">
        <v>17</v>
      </c>
      <c r="D31" s="115">
        <v>16.7</v>
      </c>
      <c r="E31" s="115">
        <v>16.4</v>
      </c>
      <c r="F31" s="115">
        <v>16</v>
      </c>
      <c r="G31" s="115">
        <v>16.6</v>
      </c>
      <c r="H31" s="115">
        <v>17.9</v>
      </c>
      <c r="I31" s="115">
        <v>19.3</v>
      </c>
      <c r="J31" s="115">
        <v>20.4</v>
      </c>
      <c r="K31" s="115">
        <v>20.6</v>
      </c>
      <c r="L31" s="115">
        <v>21</v>
      </c>
      <c r="M31" s="115">
        <v>20.8</v>
      </c>
      <c r="N31" s="115">
        <v>20.4</v>
      </c>
      <c r="O31" s="115">
        <v>20.2</v>
      </c>
      <c r="P31" s="115">
        <v>19.8</v>
      </c>
      <c r="Q31" s="115">
        <v>19.3</v>
      </c>
      <c r="R31" s="115">
        <v>18.3</v>
      </c>
      <c r="S31" s="115">
        <v>17.2</v>
      </c>
      <c r="T31" s="115">
        <v>16.7</v>
      </c>
      <c r="U31" s="115">
        <v>16.9</v>
      </c>
      <c r="V31" s="115">
        <v>16.7</v>
      </c>
      <c r="W31" s="115">
        <v>16.9</v>
      </c>
      <c r="X31" s="115">
        <v>16.8</v>
      </c>
      <c r="Y31" s="115">
        <v>16.8</v>
      </c>
      <c r="Z31" s="116">
        <f t="shared" si="0"/>
        <v>18.166666666666668</v>
      </c>
      <c r="AA31" s="117">
        <v>21.5</v>
      </c>
      <c r="AB31" s="118" t="s">
        <v>318</v>
      </c>
      <c r="AC31" s="117">
        <v>16</v>
      </c>
      <c r="AD31" s="118" t="s">
        <v>286</v>
      </c>
    </row>
    <row r="32" spans="1:30" ht="11.25" customHeight="1">
      <c r="A32" s="78">
        <v>30</v>
      </c>
      <c r="B32" s="115">
        <v>16.4</v>
      </c>
      <c r="C32" s="115">
        <v>16.6</v>
      </c>
      <c r="D32" s="115">
        <v>16.8</v>
      </c>
      <c r="E32" s="115">
        <v>16.8</v>
      </c>
      <c r="F32" s="115">
        <v>16.5</v>
      </c>
      <c r="G32" s="115">
        <v>16.4</v>
      </c>
      <c r="H32" s="115">
        <v>17.2</v>
      </c>
      <c r="I32" s="115">
        <v>19.2</v>
      </c>
      <c r="J32" s="115">
        <v>20.2</v>
      </c>
      <c r="K32" s="115">
        <v>21.4</v>
      </c>
      <c r="L32" s="115">
        <v>21.7</v>
      </c>
      <c r="M32" s="115">
        <v>21.3</v>
      </c>
      <c r="N32" s="115">
        <v>21.3</v>
      </c>
      <c r="O32" s="115">
        <v>21.4</v>
      </c>
      <c r="P32" s="115">
        <v>21</v>
      </c>
      <c r="Q32" s="115">
        <v>20.5</v>
      </c>
      <c r="R32" s="115">
        <v>19.4</v>
      </c>
      <c r="S32" s="115">
        <v>18.8</v>
      </c>
      <c r="T32" s="115">
        <v>17.9</v>
      </c>
      <c r="U32" s="115">
        <v>17.3</v>
      </c>
      <c r="V32" s="115">
        <v>17.7</v>
      </c>
      <c r="W32" s="115">
        <v>17.7</v>
      </c>
      <c r="X32" s="115">
        <v>17.6</v>
      </c>
      <c r="Y32" s="115">
        <v>17.5</v>
      </c>
      <c r="Z32" s="116">
        <f t="shared" si="0"/>
        <v>18.691666666666666</v>
      </c>
      <c r="AA32" s="117">
        <v>22.1</v>
      </c>
      <c r="AB32" s="118" t="s">
        <v>437</v>
      </c>
      <c r="AC32" s="117">
        <v>16.3</v>
      </c>
      <c r="AD32" s="118" t="s">
        <v>251</v>
      </c>
    </row>
    <row r="33" spans="1:30" ht="11.25" customHeight="1">
      <c r="A33" s="78">
        <v>31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6"/>
      <c r="AA33" s="117"/>
      <c r="AB33" s="118"/>
      <c r="AC33" s="117"/>
      <c r="AD33" s="118"/>
    </row>
    <row r="34" spans="1:30" ht="15" customHeight="1">
      <c r="A34" s="79" t="s">
        <v>9</v>
      </c>
      <c r="B34" s="120">
        <f aca="true" t="shared" si="1" ref="B34:Y34">AVERAGE(B3:B33)</f>
        <v>21.699999999999996</v>
      </c>
      <c r="C34" s="120">
        <f t="shared" si="1"/>
        <v>21.573333333333334</v>
      </c>
      <c r="D34" s="120">
        <f t="shared" si="1"/>
        <v>21.480000000000004</v>
      </c>
      <c r="E34" s="120">
        <f t="shared" si="1"/>
        <v>21.423333333333332</v>
      </c>
      <c r="F34" s="120">
        <f t="shared" si="1"/>
        <v>21.313333333333333</v>
      </c>
      <c r="G34" s="120">
        <f t="shared" si="1"/>
        <v>21.39666666666666</v>
      </c>
      <c r="H34" s="120">
        <f t="shared" si="1"/>
        <v>22.38666666666667</v>
      </c>
      <c r="I34" s="120">
        <f t="shared" si="1"/>
        <v>23.430000000000003</v>
      </c>
      <c r="J34" s="120">
        <f t="shared" si="1"/>
        <v>24.370000000000008</v>
      </c>
      <c r="K34" s="120">
        <f t="shared" si="1"/>
        <v>24.976666666666667</v>
      </c>
      <c r="L34" s="120">
        <f t="shared" si="1"/>
        <v>25.31666666666667</v>
      </c>
      <c r="M34" s="120">
        <f t="shared" si="1"/>
        <v>25.209999999999997</v>
      </c>
      <c r="N34" s="120">
        <f t="shared" si="1"/>
        <v>25.303333333333338</v>
      </c>
      <c r="O34" s="120">
        <f t="shared" si="1"/>
        <v>25.186666666666664</v>
      </c>
      <c r="P34" s="120">
        <f t="shared" si="1"/>
        <v>24.813333333333333</v>
      </c>
      <c r="Q34" s="120">
        <f t="shared" si="1"/>
        <v>24.310344827586206</v>
      </c>
      <c r="R34" s="120">
        <f t="shared" si="1"/>
        <v>23.699999999999996</v>
      </c>
      <c r="S34" s="120">
        <f t="shared" si="1"/>
        <v>23.04666666666667</v>
      </c>
      <c r="T34" s="120">
        <f t="shared" si="1"/>
        <v>22.736666666666668</v>
      </c>
      <c r="U34" s="120">
        <f t="shared" si="1"/>
        <v>22.573333333333334</v>
      </c>
      <c r="V34" s="120">
        <f t="shared" si="1"/>
        <v>22.32666666666667</v>
      </c>
      <c r="W34" s="120">
        <f t="shared" si="1"/>
        <v>22.120000000000008</v>
      </c>
      <c r="X34" s="120">
        <f t="shared" si="1"/>
        <v>21.860000000000003</v>
      </c>
      <c r="Y34" s="120">
        <f t="shared" si="1"/>
        <v>21.73666666666666</v>
      </c>
      <c r="Z34" s="120">
        <f>AVERAGE(B3:Y33)</f>
        <v>23.093741307371356</v>
      </c>
      <c r="AA34" s="121">
        <f>AVERAGE(AA3:AA33)</f>
        <v>26.62333333333333</v>
      </c>
      <c r="AB34" s="122"/>
      <c r="AC34" s="121">
        <f>AVERAGE(AC3:AC33)</f>
        <v>20.52333333333333</v>
      </c>
      <c r="AD34" s="122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10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2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8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3"/>
      <c r="B46" s="104">
        <f>MAX(AA3:AA33)</f>
        <v>35.4</v>
      </c>
      <c r="C46" s="105">
        <f>MATCH(B46,AA3:AA33,0)</f>
        <v>8</v>
      </c>
      <c r="D46" s="106" t="str">
        <f>INDEX(AB3:AB33,C46,1)</f>
        <v>13:37</v>
      </c>
      <c r="E46" s="119"/>
      <c r="F46" s="103"/>
      <c r="G46" s="104">
        <f>MIN(AC3:AC33)</f>
        <v>15.3</v>
      </c>
      <c r="H46" s="105">
        <f>MATCH(G46,AC3:AC33,0)</f>
        <v>28</v>
      </c>
      <c r="I46" s="106" t="str">
        <f>INDEX(AD3:AD33,H46,1)</f>
        <v>05:49</v>
      </c>
    </row>
    <row r="47" spans="1:9" ht="11.25" customHeight="1">
      <c r="A47" s="107"/>
      <c r="B47" s="108"/>
      <c r="C47" s="105"/>
      <c r="D47" s="125"/>
      <c r="E47" s="119"/>
      <c r="F47" s="107"/>
      <c r="G47" s="108"/>
      <c r="H47" s="105"/>
      <c r="I47" s="113"/>
    </row>
    <row r="48" spans="1:9" ht="11.25" customHeight="1">
      <c r="A48" s="109"/>
      <c r="B48" s="110"/>
      <c r="C48" s="111"/>
      <c r="D48" s="124"/>
      <c r="E48" s="119"/>
      <c r="F48" s="109"/>
      <c r="G48" s="110"/>
      <c r="H48" s="111"/>
      <c r="I48" s="11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2014-01-08T01:11:36Z</dcterms:created>
  <dcterms:modified xsi:type="dcterms:W3CDTF">2021-01-27T02:37:55Z</dcterms:modified>
  <cp:category/>
  <cp:version/>
  <cp:contentType/>
  <cp:contentStatus/>
</cp:coreProperties>
</file>