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6830" windowHeight="10155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<sst xmlns="http://schemas.openxmlformats.org/spreadsheetml/2006/main" count="1606" uniqueCount="378">
  <si>
    <t>気温（℃）</t>
  </si>
  <si>
    <t>本山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</si>
  <si>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</si>
  <si>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</si>
  <si>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</si>
  <si>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</si>
  <si>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</si>
  <si>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</si>
  <si>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</si>
  <si>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</si>
  <si>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</si>
  <si>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</si>
  <si>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</si>
  <si>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</si>
  <si>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</si>
  <si>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</si>
  <si>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</si>
  <si>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</si>
  <si>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</si>
  <si>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</si>
  <si>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</si>
  <si>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</si>
  <si>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</si>
  <si>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</si>
  <si>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</si>
  <si>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</si>
  <si>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</si>
  <si>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</si>
  <si>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</si>
  <si>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</si>
  <si>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</si>
  <si>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</si>
  <si>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</si>
  <si>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</si>
  <si>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</si>
  <si>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</si>
  <si>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</si>
  <si>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</si>
  <si>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</si>
  <si>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</si>
  <si>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</si>
  <si>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</si>
  <si>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</si>
  <si>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</si>
  <si>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</si>
  <si>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</si>
  <si>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</si>
  <si>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</si>
  <si>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</si>
  <si>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</si>
  <si>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</si>
  <si>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</si>
  <si>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</si>
  <si>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</si>
  <si>
    <t>11:43</t>
  </si>
  <si>
    <t>14:08</t>
  </si>
  <si>
    <t>12:40</t>
  </si>
  <si>
    <t>10:35</t>
  </si>
  <si>
    <t>4:37</t>
  </si>
  <si>
    <t>13:33</t>
  </si>
  <si>
    <t>3:57</t>
  </si>
  <si>
    <t>6:08</t>
  </si>
  <si>
    <t>3:24</t>
  </si>
  <si>
    <t>23:03</t>
  </si>
  <si>
    <t>13:29</t>
  </si>
  <si>
    <t>11:58</t>
  </si>
  <si>
    <t>11:06</t>
  </si>
  <si>
    <t>11:22</t>
  </si>
  <si>
    <t>11:15</t>
  </si>
  <si>
    <t>12:02</t>
  </si>
  <si>
    <t>12:05</t>
  </si>
  <si>
    <t>11:59</t>
  </si>
  <si>
    <t>10:55</t>
  </si>
  <si>
    <t>11:53</t>
  </si>
  <si>
    <t>12:00</t>
  </si>
  <si>
    <t>11:47</t>
  </si>
  <si>
    <t>10:52</t>
  </si>
  <si>
    <t>11:07</t>
  </si>
  <si>
    <t>12:51</t>
  </si>
  <si>
    <t>12:06</t>
  </si>
  <si>
    <t>12:24</t>
  </si>
  <si>
    <t>11:42</t>
  </si>
  <si>
    <t>12:07</t>
  </si>
  <si>
    <t>11:49</t>
  </si>
  <si>
    <t>12:03</t>
  </si>
  <si>
    <t>12:41</t>
  </si>
  <si>
    <t>11:14</t>
  </si>
  <si>
    <t>11:37</t>
  </si>
  <si>
    <t>11:08</t>
  </si>
  <si>
    <t>13:16</t>
  </si>
  <si>
    <t>14:05</t>
  </si>
  <si>
    <t>10:33</t>
  </si>
  <si>
    <t>2:19</t>
  </si>
  <si>
    <t>23:49</t>
  </si>
  <si>
    <t>22:57</t>
  </si>
  <si>
    <t>5:45</t>
  </si>
  <si>
    <t>6:11</t>
  </si>
  <si>
    <t>5:52</t>
  </si>
  <si>
    <t>2:33</t>
  </si>
  <si>
    <t>23:59</t>
  </si>
  <si>
    <t>4:32</t>
  </si>
  <si>
    <t>1:24</t>
  </si>
  <si>
    <t>6:53</t>
  </si>
  <si>
    <t>5:28</t>
  </si>
  <si>
    <t>4:12</t>
  </si>
  <si>
    <t>19:06</t>
  </si>
  <si>
    <t>7:07</t>
  </si>
  <si>
    <t>6:30</t>
  </si>
  <si>
    <t>6:52</t>
  </si>
  <si>
    <t>6:43</t>
  </si>
  <si>
    <t>6:39</t>
  </si>
  <si>
    <t>6:26</t>
  </si>
  <si>
    <t>4:57</t>
  </si>
  <si>
    <t>7:05</t>
  </si>
  <si>
    <t>21:18</t>
  </si>
  <si>
    <t>5:08</t>
  </si>
  <si>
    <t>23:56</t>
  </si>
  <si>
    <t>4:53</t>
  </si>
  <si>
    <t>2:15</t>
  </si>
  <si>
    <t>23:31</t>
  </si>
  <si>
    <t>6:29</t>
  </si>
  <si>
    <t>12:29</t>
  </si>
  <si>
    <t>11:52</t>
  </si>
  <si>
    <t>12:36</t>
  </si>
  <si>
    <t>12:21</t>
  </si>
  <si>
    <t>12:25</t>
  </si>
  <si>
    <t>14:50</t>
  </si>
  <si>
    <t>12:09</t>
  </si>
  <si>
    <t>11:00</t>
  </si>
  <si>
    <t>9:29</t>
  </si>
  <si>
    <t>11:54</t>
  </si>
  <si>
    <t>11:40</t>
  </si>
  <si>
    <t>12:58</t>
  </si>
  <si>
    <t>12:53</t>
  </si>
  <si>
    <t>11:36</t>
  </si>
  <si>
    <t>14:07</t>
  </si>
  <si>
    <t>11:34</t>
  </si>
  <si>
    <t>10:25</t>
  </si>
  <si>
    <t>12:23</t>
  </si>
  <si>
    <t>13:43</t>
  </si>
  <si>
    <t>12:39</t>
  </si>
  <si>
    <t>0:09</t>
  </si>
  <si>
    <t>0:13</t>
  </si>
  <si>
    <t>6:22</t>
  </si>
  <si>
    <t>23:47</t>
  </si>
  <si>
    <t>1:44</t>
  </si>
  <si>
    <t>6:48</t>
  </si>
  <si>
    <t>23:18</t>
  </si>
  <si>
    <t>0:34</t>
  </si>
  <si>
    <t>23:57</t>
  </si>
  <si>
    <t>6:24</t>
  </si>
  <si>
    <t>20:12</t>
  </si>
  <si>
    <t>23:54</t>
  </si>
  <si>
    <t>4:28</t>
  </si>
  <si>
    <t>2:49</t>
  </si>
  <si>
    <t>0:02</t>
  </si>
  <si>
    <t>23:58</t>
  </si>
  <si>
    <t>5:30</t>
  </si>
  <si>
    <t>0:03</t>
  </si>
  <si>
    <t>23:45</t>
  </si>
  <si>
    <t>4:21</t>
  </si>
  <si>
    <t>6:02</t>
  </si>
  <si>
    <t>6:18</t>
  </si>
  <si>
    <t>0:24</t>
  </si>
  <si>
    <t>11:31</t>
  </si>
  <si>
    <t>10:40</t>
  </si>
  <si>
    <t>10:08</t>
  </si>
  <si>
    <t>13:37</t>
  </si>
  <si>
    <t>12:35</t>
  </si>
  <si>
    <t>14:16</t>
  </si>
  <si>
    <t>13:13</t>
  </si>
  <si>
    <t>3:44</t>
  </si>
  <si>
    <t>14:24</t>
  </si>
  <si>
    <t>12:30</t>
  </si>
  <si>
    <t>12:57</t>
  </si>
  <si>
    <t>1:05</t>
  </si>
  <si>
    <t>12:16</t>
  </si>
  <si>
    <t>13:05</t>
  </si>
  <si>
    <t>14:22</t>
  </si>
  <si>
    <t>9:16</t>
  </si>
  <si>
    <t>14:15</t>
  </si>
  <si>
    <t>11:33</t>
  </si>
  <si>
    <t>13:15</t>
  </si>
  <si>
    <t>13:00</t>
  </si>
  <si>
    <t>14:29</t>
  </si>
  <si>
    <t>11:11</t>
  </si>
  <si>
    <t>10:09</t>
  </si>
  <si>
    <t>1:38</t>
  </si>
  <si>
    <t>23:16</t>
  </si>
  <si>
    <t>5:55</t>
  </si>
  <si>
    <t>6:15</t>
  </si>
  <si>
    <t>6:06</t>
  </si>
  <si>
    <t>6:34</t>
  </si>
  <si>
    <t>1:57</t>
  </si>
  <si>
    <t>23:41</t>
  </si>
  <si>
    <t>6:03</t>
  </si>
  <si>
    <t>6:05</t>
  </si>
  <si>
    <t>0:18</t>
  </si>
  <si>
    <t>5:43</t>
  </si>
  <si>
    <t>23:42</t>
  </si>
  <si>
    <t>22:02</t>
  </si>
  <si>
    <t>5:40</t>
  </si>
  <si>
    <t>5:31</t>
  </si>
  <si>
    <t>20:37</t>
  </si>
  <si>
    <t>1:07</t>
  </si>
  <si>
    <t>0:12</t>
  </si>
  <si>
    <t>5:21</t>
  </si>
  <si>
    <t>12:31</t>
  </si>
  <si>
    <t>12:59</t>
  </si>
  <si>
    <t>13:27</t>
  </si>
  <si>
    <t>14:12</t>
  </si>
  <si>
    <t>10:56</t>
  </si>
  <si>
    <t>13:51</t>
  </si>
  <si>
    <t>10:47</t>
  </si>
  <si>
    <t>15:20</t>
  </si>
  <si>
    <t>13:21</t>
  </si>
  <si>
    <t>11:41</t>
  </si>
  <si>
    <t>14:56</t>
  </si>
  <si>
    <t>14:09</t>
  </si>
  <si>
    <t>13:24</t>
  </si>
  <si>
    <t>13:59</t>
  </si>
  <si>
    <t>12:42</t>
  </si>
  <si>
    <t>9:57</t>
  </si>
  <si>
    <t>0:10</t>
  </si>
  <si>
    <t>13:06</t>
  </si>
  <si>
    <t>10:57</t>
  </si>
  <si>
    <t>16:45</t>
  </si>
  <si>
    <t>10:46</t>
  </si>
  <si>
    <t>11:03</t>
  </si>
  <si>
    <t>12:47</t>
  </si>
  <si>
    <t>13:36</t>
  </si>
  <si>
    <t>10:41</t>
  </si>
  <si>
    <t>15:21</t>
  </si>
  <si>
    <t>2:01</t>
  </si>
  <si>
    <t>23:23</t>
  </si>
  <si>
    <t>23:51</t>
  </si>
  <si>
    <t>2:24</t>
  </si>
  <si>
    <t>4:42</t>
  </si>
  <si>
    <t>5:29</t>
  </si>
  <si>
    <t>23:52</t>
  </si>
  <si>
    <t>5:46</t>
  </si>
  <si>
    <t>1:34</t>
  </si>
  <si>
    <t>4:49</t>
  </si>
  <si>
    <t>5:03</t>
  </si>
  <si>
    <t>3:55</t>
  </si>
  <si>
    <t>2:36</t>
  </si>
  <si>
    <t>23:50</t>
  </si>
  <si>
    <t>0:16</t>
  </si>
  <si>
    <t>3:07</t>
  </si>
  <si>
    <t>0:28</t>
  </si>
  <si>
    <t>2:25</t>
  </si>
  <si>
    <t>23:37</t>
  </si>
  <si>
    <t>0:00</t>
  </si>
  <si>
    <t>23:39</t>
  </si>
  <si>
    <t>1:35</t>
  </si>
  <si>
    <t>12:56</t>
  </si>
  <si>
    <t>13:02</t>
  </si>
  <si>
    <t>10:44</t>
  </si>
  <si>
    <t>15:23</t>
  </si>
  <si>
    <t>14:17</t>
  </si>
  <si>
    <t>23:20</t>
  </si>
  <si>
    <t>10:50</t>
  </si>
  <si>
    <t>12:28</t>
  </si>
  <si>
    <t>10:28</t>
  </si>
  <si>
    <t>10:37</t>
  </si>
  <si>
    <t>14:52</t>
  </si>
  <si>
    <t>11:23</t>
  </si>
  <si>
    <t>13:14</t>
  </si>
  <si>
    <t>12:26</t>
  </si>
  <si>
    <t>13:28</t>
  </si>
  <si>
    <t>12:27</t>
  </si>
  <si>
    <t>13:42</t>
  </si>
  <si>
    <t>14:39</t>
  </si>
  <si>
    <t>9:59</t>
  </si>
  <si>
    <t>14:11</t>
  </si>
  <si>
    <t>14:47</t>
  </si>
  <si>
    <t>12:43</t>
  </si>
  <si>
    <t>13:01</t>
  </si>
  <si>
    <t>7:50</t>
  </si>
  <si>
    <t>13:12</t>
  </si>
  <si>
    <t>0:20</t>
  </si>
  <si>
    <t>4:59</t>
  </si>
  <si>
    <t>4:39</t>
  </si>
  <si>
    <t>21:54</t>
  </si>
  <si>
    <t>0:55</t>
  </si>
  <si>
    <t>4:55</t>
  </si>
  <si>
    <t>2:29</t>
  </si>
  <si>
    <t>21:23</t>
  </si>
  <si>
    <t>22:31</t>
  </si>
  <si>
    <t>0:32</t>
  </si>
  <si>
    <t>4:26</t>
  </si>
  <si>
    <t>3:38</t>
  </si>
  <si>
    <t>4:33</t>
  </si>
  <si>
    <t>20:39</t>
  </si>
  <si>
    <t>22:25</t>
  </si>
  <si>
    <t>0:30</t>
  </si>
  <si>
    <t>0:07</t>
  </si>
  <si>
    <t>4:29</t>
  </si>
  <si>
    <t>2:56</t>
  </si>
  <si>
    <t>13:18</t>
  </si>
  <si>
    <t>12:22</t>
  </si>
  <si>
    <t>14:13</t>
  </si>
  <si>
    <t>11:48</t>
  </si>
  <si>
    <t>10:43</t>
  </si>
  <si>
    <t>10:14</t>
  </si>
  <si>
    <t>13:07</t>
  </si>
  <si>
    <t>14:42</t>
  </si>
  <si>
    <t>12:19</t>
  </si>
  <si>
    <t>12:11</t>
  </si>
  <si>
    <t>12:46</t>
  </si>
  <si>
    <t>14:48</t>
  </si>
  <si>
    <t>14:02</t>
  </si>
  <si>
    <t>13:48</t>
  </si>
  <si>
    <t>15:38</t>
  </si>
  <si>
    <t>14:46</t>
  </si>
  <si>
    <t>10:01</t>
  </si>
  <si>
    <t>15:30</t>
  </si>
  <si>
    <t>9:44</t>
  </si>
  <si>
    <t>4:23</t>
  </si>
  <si>
    <t>4:47</t>
  </si>
  <si>
    <t>2:58</t>
  </si>
  <si>
    <t>23:33</t>
  </si>
  <si>
    <t>4:45</t>
  </si>
  <si>
    <t>0:27</t>
  </si>
  <si>
    <t>22:40</t>
  </si>
  <si>
    <t>21:31</t>
  </si>
  <si>
    <t>21:58</t>
  </si>
  <si>
    <t>23:48</t>
  </si>
  <si>
    <t>5:11</t>
  </si>
  <si>
    <t>1:53</t>
  </si>
  <si>
    <t>0:22</t>
  </si>
  <si>
    <t>5:07</t>
  </si>
  <si>
    <t>4:46</t>
  </si>
  <si>
    <t>2:40</t>
  </si>
  <si>
    <t>0:04</t>
  </si>
  <si>
    <t>20:31</t>
  </si>
  <si>
    <t>0:54</t>
  </si>
  <si>
    <t>0:19</t>
  </si>
  <si>
    <t>3:17</t>
  </si>
  <si>
    <t>13:35</t>
  </si>
  <si>
    <t>15:36</t>
  </si>
  <si>
    <t>8:38</t>
  </si>
  <si>
    <t>14:00</t>
  </si>
  <si>
    <t>13:19</t>
  </si>
  <si>
    <t>12:48</t>
  </si>
  <si>
    <t>12:44</t>
  </si>
  <si>
    <t>9:35</t>
  </si>
  <si>
    <t>10:59</t>
  </si>
  <si>
    <t>10:51</t>
  </si>
  <si>
    <t>11:24</t>
  </si>
  <si>
    <t>8:25</t>
  </si>
  <si>
    <t>13:26</t>
  </si>
  <si>
    <t>8:14</t>
  </si>
  <si>
    <t>11:45</t>
  </si>
  <si>
    <t>16:46</t>
  </si>
  <si>
    <t>22:05</t>
  </si>
  <si>
    <t>2:39</t>
  </si>
  <si>
    <t>23:53</t>
  </si>
  <si>
    <t>4:43</t>
  </si>
  <si>
    <t>7:13</t>
  </si>
  <si>
    <t>3:56</t>
  </si>
  <si>
    <t>3:01</t>
  </si>
  <si>
    <t>2:44</t>
  </si>
  <si>
    <t>2:59</t>
  </si>
  <si>
    <t>2:50</t>
  </si>
  <si>
    <t>21:04</t>
  </si>
  <si>
    <t>23:25</t>
  </si>
  <si>
    <t>4:06</t>
  </si>
  <si>
    <t>1:14</t>
  </si>
  <si>
    <t>2:03</t>
  </si>
  <si>
    <t>9:30</t>
  </si>
  <si>
    <t>4:31</t>
  </si>
  <si>
    <t>****</t>
  </si>
  <si>
    <t>****</t>
  </si>
  <si>
    <t>14:37</t>
  </si>
  <si>
    <t>**.*</t>
  </si>
  <si>
    <t>**.*</t>
  </si>
  <si>
    <t>****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</si>
</sst>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#,##0.0;\-#,##0.0"/>
  </numFmts>
  <fonts count="24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b/>
      <sz val="8"/>
      <color indexed="9"/>
      <name val="ＭＳ 明朝"/>
      <family val="1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176" fontId="9" fillId="0" borderId="0" xfId="22" applyFont="1" applyBorder="1" applyAlignment="1" quotePrefix="1">
      <alignment horizontal="left"/>
      <protection/>
    </xf>
    <xf numFmtId="176" fontId="0" fillId="0" borderId="0" xfId="22" applyFont="1" applyBorder="1" applyAlignment="1">
      <alignment horizontal="left"/>
      <protection/>
    </xf>
    <xf numFmtId="176" fontId="0" fillId="0" borderId="0" xfId="22" applyFont="1" applyBorder="1" applyAlignment="1" applyProtection="1">
      <alignment horizontal="left"/>
      <protection/>
    </xf>
    <xf numFmtId="176" fontId="0" fillId="0" borderId="0" xfId="22" applyFont="1" applyBorder="1">
      <alignment/>
      <protection/>
    </xf>
    <xf numFmtId="176" fontId="0" fillId="0" borderId="0" xfId="22" applyFont="1">
      <alignment/>
      <protection/>
    </xf>
    <xf numFmtId="176" fontId="0" fillId="0" borderId="2" xfId="22" applyFont="1" applyBorder="1" applyAlignment="1" applyProtection="1">
      <alignment horizontal="right"/>
      <protection/>
    </xf>
    <xf numFmtId="176" fontId="0" fillId="0" borderId="2" xfId="22" applyFont="1" applyBorder="1" applyProtection="1">
      <alignment/>
      <protection/>
    </xf>
    <xf numFmtId="176" fontId="0" fillId="0" borderId="3" xfId="22" applyFont="1" applyBorder="1" applyProtection="1">
      <alignment/>
      <protection/>
    </xf>
    <xf numFmtId="176" fontId="0" fillId="0" borderId="4" xfId="22" applyFont="1" applyBorder="1" applyProtection="1">
      <alignment/>
      <protection/>
    </xf>
    <xf numFmtId="176" fontId="0" fillId="0" borderId="5" xfId="22" applyFont="1" applyBorder="1">
      <alignment/>
      <protection/>
    </xf>
    <xf numFmtId="176" fontId="6" fillId="0" borderId="5" xfId="22" applyFont="1" applyBorder="1" applyAlignment="1" applyProtection="1">
      <alignment horizontal="center"/>
      <protection/>
    </xf>
    <xf numFmtId="176" fontId="6" fillId="0" borderId="6" xfId="22" applyFont="1" applyBorder="1" applyAlignment="1" applyProtection="1">
      <alignment horizontal="center"/>
      <protection/>
    </xf>
    <xf numFmtId="176" fontId="6" fillId="0" borderId="7" xfId="22" applyFont="1" applyBorder="1" applyAlignment="1" applyProtection="1">
      <alignment horizontal="center"/>
      <protection/>
    </xf>
    <xf numFmtId="176" fontId="0" fillId="0" borderId="8" xfId="22" applyFont="1" applyBorder="1" applyAlignment="1" applyProtection="1">
      <alignment horizontal="left"/>
      <protection/>
    </xf>
    <xf numFmtId="176" fontId="0" fillId="0" borderId="8" xfId="22" applyFont="1" applyBorder="1">
      <alignment/>
      <protection/>
    </xf>
    <xf numFmtId="176" fontId="0" fillId="0" borderId="9" xfId="22" applyFont="1" applyBorder="1">
      <alignment/>
      <protection/>
    </xf>
    <xf numFmtId="176" fontId="0" fillId="0" borderId="10" xfId="22" applyFont="1" applyBorder="1">
      <alignment/>
      <protection/>
    </xf>
    <xf numFmtId="0" fontId="0" fillId="0" borderId="11" xfId="22" applyNumberFormat="1" applyFont="1" applyBorder="1" applyProtection="1">
      <alignment/>
      <protection/>
    </xf>
    <xf numFmtId="176" fontId="10" fillId="0" borderId="11" xfId="22" applyNumberFormat="1" applyFont="1" applyBorder="1" applyProtection="1">
      <alignment/>
      <protection/>
    </xf>
    <xf numFmtId="176" fontId="10" fillId="0" borderId="12" xfId="22" applyNumberFormat="1" applyFont="1" applyBorder="1" applyProtection="1">
      <alignment/>
      <protection/>
    </xf>
    <xf numFmtId="176" fontId="10" fillId="0" borderId="13" xfId="22" applyNumberFormat="1" applyFont="1" applyBorder="1" applyProtection="1">
      <alignment/>
      <protection/>
    </xf>
    <xf numFmtId="0" fontId="0" fillId="0" borderId="14" xfId="22" applyNumberFormat="1" applyFont="1" applyBorder="1" applyProtection="1">
      <alignment/>
      <protection/>
    </xf>
    <xf numFmtId="176" fontId="10" fillId="0" borderId="14" xfId="22" applyNumberFormat="1" applyFont="1" applyBorder="1" applyProtection="1">
      <alignment/>
      <protection/>
    </xf>
    <xf numFmtId="176" fontId="10" fillId="0" borderId="15" xfId="22" applyNumberFormat="1" applyFont="1" applyBorder="1" applyProtection="1">
      <alignment/>
      <protection/>
    </xf>
    <xf numFmtId="176" fontId="10" fillId="0" borderId="16" xfId="22" applyNumberFormat="1" applyFont="1" applyBorder="1" applyProtection="1">
      <alignment/>
      <protection/>
    </xf>
    <xf numFmtId="0" fontId="0" fillId="0" borderId="17" xfId="22" applyNumberFormat="1" applyFont="1" applyBorder="1" applyProtection="1">
      <alignment/>
      <protection/>
    </xf>
    <xf numFmtId="176" fontId="10" fillId="0" borderId="17" xfId="22" applyNumberFormat="1" applyFont="1" applyBorder="1" applyProtection="1">
      <alignment/>
      <protection/>
    </xf>
    <xf numFmtId="176" fontId="10" fillId="0" borderId="18" xfId="22" applyNumberFormat="1" applyFont="1" applyBorder="1" applyProtection="1">
      <alignment/>
      <protection/>
    </xf>
    <xf numFmtId="176" fontId="10" fillId="0" borderId="19" xfId="22" applyNumberFormat="1" applyFont="1" applyBorder="1" applyProtection="1">
      <alignment/>
      <protection/>
    </xf>
    <xf numFmtId="0" fontId="0" fillId="0" borderId="20" xfId="22" applyNumberFormat="1" applyFont="1" applyBorder="1" applyProtection="1">
      <alignment/>
      <protection/>
    </xf>
    <xf numFmtId="176" fontId="10" fillId="0" borderId="20" xfId="22" applyNumberFormat="1" applyFont="1" applyBorder="1" applyProtection="1">
      <alignment/>
      <protection/>
    </xf>
    <xf numFmtId="176" fontId="10" fillId="0" borderId="1" xfId="22" applyNumberFormat="1" applyFont="1" applyBorder="1" applyProtection="1">
      <alignment/>
      <protection/>
    </xf>
    <xf numFmtId="176" fontId="10" fillId="0" borderId="21" xfId="22" applyNumberFormat="1" applyFont="1" applyBorder="1" applyProtection="1">
      <alignment/>
      <protection/>
    </xf>
    <xf numFmtId="176" fontId="0" fillId="0" borderId="11" xfId="22" applyFont="1" applyBorder="1" applyAlignment="1" applyProtection="1">
      <alignment horizontal="distributed"/>
      <protection/>
    </xf>
    <xf numFmtId="176" fontId="10" fillId="0" borderId="11" xfId="22" applyFont="1" applyBorder="1" applyProtection="1">
      <alignment/>
      <protection/>
    </xf>
    <xf numFmtId="176" fontId="10" fillId="0" borderId="12" xfId="22" applyFont="1" applyBorder="1" applyProtection="1">
      <alignment/>
      <protection/>
    </xf>
    <xf numFmtId="176" fontId="10" fillId="0" borderId="13" xfId="22" applyFont="1" applyBorder="1" applyProtection="1">
      <alignment/>
      <protection/>
    </xf>
    <xf numFmtId="176" fontId="0" fillId="0" borderId="14" xfId="22" applyFont="1" applyBorder="1" applyAlignment="1" applyProtection="1">
      <alignment horizontal="distributed"/>
      <protection/>
    </xf>
    <xf numFmtId="176" fontId="10" fillId="0" borderId="14" xfId="22" applyFont="1" applyBorder="1" applyProtection="1">
      <alignment/>
      <protection/>
    </xf>
    <xf numFmtId="176" fontId="10" fillId="0" borderId="15" xfId="22" applyFont="1" applyBorder="1" applyProtection="1">
      <alignment/>
      <protection/>
    </xf>
    <xf numFmtId="176" fontId="10" fillId="0" borderId="16" xfId="22" applyFont="1" applyBorder="1" applyProtection="1">
      <alignment/>
      <protection/>
    </xf>
    <xf numFmtId="176" fontId="0" fillId="0" borderId="17" xfId="22" applyFont="1" applyBorder="1" applyAlignment="1" applyProtection="1">
      <alignment horizontal="distributed"/>
      <protection/>
    </xf>
    <xf numFmtId="176" fontId="10" fillId="0" borderId="17" xfId="22" applyFont="1" applyBorder="1" applyProtection="1">
      <alignment/>
      <protection/>
    </xf>
    <xf numFmtId="176" fontId="10" fillId="0" borderId="18" xfId="22" applyFont="1" applyBorder="1" applyProtection="1">
      <alignment/>
      <protection/>
    </xf>
    <xf numFmtId="176" fontId="10" fillId="0" borderId="19" xfId="22" applyFont="1" applyBorder="1" applyProtection="1">
      <alignment/>
      <protection/>
    </xf>
    <xf numFmtId="176" fontId="9" fillId="0" borderId="0" xfId="20" applyFont="1" applyBorder="1" applyAlignment="1" quotePrefix="1">
      <alignment horizontal="left"/>
      <protection/>
    </xf>
    <xf numFmtId="176" fontId="0" fillId="0" borderId="0" xfId="20" applyFont="1" applyBorder="1" applyAlignment="1" applyProtection="1">
      <alignment horizontal="left"/>
      <protection/>
    </xf>
    <xf numFmtId="176" fontId="0" fillId="0" borderId="0" xfId="20" applyFont="1" applyBorder="1" applyAlignment="1">
      <alignment horizontal="left"/>
      <protection/>
    </xf>
    <xf numFmtId="176" fontId="0" fillId="0" borderId="0" xfId="20" applyBorder="1">
      <alignment/>
      <protection/>
    </xf>
    <xf numFmtId="176" fontId="0" fillId="0" borderId="0" xfId="20">
      <alignment/>
      <protection/>
    </xf>
    <xf numFmtId="176" fontId="0" fillId="0" borderId="2" xfId="20" applyBorder="1" applyAlignment="1" applyProtection="1">
      <alignment horizontal="right"/>
      <protection/>
    </xf>
    <xf numFmtId="176" fontId="0" fillId="0" borderId="2" xfId="20" applyBorder="1" applyProtection="1">
      <alignment/>
      <protection/>
    </xf>
    <xf numFmtId="176" fontId="0" fillId="0" borderId="3" xfId="20" applyBorder="1" applyProtection="1">
      <alignment/>
      <protection/>
    </xf>
    <xf numFmtId="176" fontId="0" fillId="0" borderId="4" xfId="20" applyBorder="1" applyProtection="1">
      <alignment/>
      <protection/>
    </xf>
    <xf numFmtId="176" fontId="0" fillId="0" borderId="5" xfId="20" applyBorder="1">
      <alignment/>
      <protection/>
    </xf>
    <xf numFmtId="176" fontId="6" fillId="0" borderId="5" xfId="20" applyFont="1" applyBorder="1" applyAlignment="1" applyProtection="1">
      <alignment horizontal="center"/>
      <protection/>
    </xf>
    <xf numFmtId="176" fontId="6" fillId="0" borderId="6" xfId="20" applyFont="1" applyBorder="1" applyAlignment="1" applyProtection="1">
      <alignment horizontal="center"/>
      <protection/>
    </xf>
    <xf numFmtId="176" fontId="6" fillId="0" borderId="7" xfId="20" applyFont="1" applyBorder="1" applyAlignment="1" applyProtection="1">
      <alignment horizontal="center"/>
      <protection/>
    </xf>
    <xf numFmtId="176" fontId="0" fillId="0" borderId="8" xfId="20" applyBorder="1" applyAlignment="1" applyProtection="1">
      <alignment horizontal="left"/>
      <protection/>
    </xf>
    <xf numFmtId="176" fontId="0" fillId="0" borderId="8" xfId="20" applyBorder="1">
      <alignment/>
      <protection/>
    </xf>
    <xf numFmtId="176" fontId="0" fillId="0" borderId="9" xfId="20" applyBorder="1">
      <alignment/>
      <protection/>
    </xf>
    <xf numFmtId="176" fontId="0" fillId="0" borderId="10" xfId="20" applyBorder="1">
      <alignment/>
      <protection/>
    </xf>
    <xf numFmtId="0" fontId="0" fillId="0" borderId="11" xfId="20" applyNumberFormat="1" applyBorder="1" applyProtection="1">
      <alignment/>
      <protection/>
    </xf>
    <xf numFmtId="176" fontId="11" fillId="0" borderId="11" xfId="20" applyNumberFormat="1" applyFont="1" applyBorder="1" applyProtection="1">
      <alignment/>
      <protection/>
    </xf>
    <xf numFmtId="176" fontId="11" fillId="0" borderId="12" xfId="20" applyNumberFormat="1" applyFont="1" applyBorder="1" applyProtection="1">
      <alignment/>
      <protection/>
    </xf>
    <xf numFmtId="176" fontId="11" fillId="0" borderId="13" xfId="20" applyNumberFormat="1" applyFont="1" applyBorder="1" applyProtection="1">
      <alignment/>
      <protection/>
    </xf>
    <xf numFmtId="0" fontId="0" fillId="0" borderId="14" xfId="20" applyNumberFormat="1" applyBorder="1" applyProtection="1">
      <alignment/>
      <protection/>
    </xf>
    <xf numFmtId="176" fontId="11" fillId="0" borderId="14" xfId="20" applyNumberFormat="1" applyFont="1" applyBorder="1" applyProtection="1">
      <alignment/>
      <protection/>
    </xf>
    <xf numFmtId="176" fontId="11" fillId="0" borderId="15" xfId="20" applyNumberFormat="1" applyFont="1" applyBorder="1" applyProtection="1">
      <alignment/>
      <protection/>
    </xf>
    <xf numFmtId="176" fontId="11" fillId="0" borderId="16" xfId="20" applyNumberFormat="1" applyFont="1" applyBorder="1" applyProtection="1">
      <alignment/>
      <protection/>
    </xf>
    <xf numFmtId="0" fontId="0" fillId="0" borderId="17" xfId="20" applyNumberFormat="1" applyBorder="1" applyProtection="1">
      <alignment/>
      <protection/>
    </xf>
    <xf numFmtId="176" fontId="11" fillId="0" borderId="17" xfId="20" applyNumberFormat="1" applyFont="1" applyBorder="1" applyProtection="1">
      <alignment/>
      <protection/>
    </xf>
    <xf numFmtId="176" fontId="11" fillId="0" borderId="18" xfId="20" applyNumberFormat="1" applyFont="1" applyBorder="1" applyProtection="1">
      <alignment/>
      <protection/>
    </xf>
    <xf numFmtId="176" fontId="11" fillId="0" borderId="19" xfId="20" applyNumberFormat="1" applyFont="1" applyBorder="1" applyProtection="1">
      <alignment/>
      <protection/>
    </xf>
    <xf numFmtId="0" fontId="0" fillId="0" borderId="20" xfId="20" applyNumberFormat="1" applyBorder="1" applyProtection="1">
      <alignment/>
      <protection/>
    </xf>
    <xf numFmtId="176" fontId="11" fillId="0" borderId="20" xfId="20" applyNumberFormat="1" applyFont="1" applyBorder="1" applyProtection="1">
      <alignment/>
      <protection/>
    </xf>
    <xf numFmtId="176" fontId="11" fillId="0" borderId="1" xfId="20" applyNumberFormat="1" applyFont="1" applyBorder="1" applyProtection="1">
      <alignment/>
      <protection/>
    </xf>
    <xf numFmtId="176" fontId="11" fillId="0" borderId="21" xfId="20" applyNumberFormat="1" applyFont="1" applyBorder="1" applyProtection="1">
      <alignment/>
      <protection/>
    </xf>
    <xf numFmtId="2" fontId="0" fillId="0" borderId="0" xfId="20" applyNumberFormat="1" applyBorder="1" applyProtection="1">
      <alignment/>
      <protection/>
    </xf>
    <xf numFmtId="176" fontId="11" fillId="0" borderId="11" xfId="20" applyFont="1" applyBorder="1" applyProtection="1">
      <alignment/>
      <protection/>
    </xf>
    <xf numFmtId="176" fontId="11" fillId="0" borderId="12" xfId="20" applyFont="1" applyBorder="1" applyProtection="1">
      <alignment/>
      <protection/>
    </xf>
    <xf numFmtId="176" fontId="11" fillId="0" borderId="13" xfId="20" applyFont="1" applyBorder="1" applyProtection="1">
      <alignment/>
      <protection/>
    </xf>
    <xf numFmtId="176" fontId="11" fillId="0" borderId="14" xfId="20" applyFont="1" applyBorder="1" applyProtection="1">
      <alignment/>
      <protection/>
    </xf>
    <xf numFmtId="176" fontId="11" fillId="0" borderId="15" xfId="20" applyFont="1" applyBorder="1" applyProtection="1">
      <alignment/>
      <protection/>
    </xf>
    <xf numFmtId="176" fontId="11" fillId="0" borderId="16" xfId="20" applyFont="1" applyBorder="1" applyProtection="1">
      <alignment/>
      <protection/>
    </xf>
    <xf numFmtId="176" fontId="11" fillId="0" borderId="17" xfId="20" applyFont="1" applyBorder="1" applyProtection="1">
      <alignment/>
      <protection/>
    </xf>
    <xf numFmtId="176" fontId="11" fillId="0" borderId="18" xfId="20" applyFont="1" applyBorder="1" applyProtection="1">
      <alignment/>
      <protection/>
    </xf>
    <xf numFmtId="176" fontId="11" fillId="0" borderId="19" xfId="20" applyFont="1" applyBorder="1" applyProtection="1">
      <alignment/>
      <protection/>
    </xf>
    <xf numFmtId="1" fontId="0" fillId="0" borderId="5" xfId="20" applyNumberFormat="1" applyBorder="1" applyProtection="1">
      <alignment/>
      <protection/>
    </xf>
    <xf numFmtId="1" fontId="0" fillId="0" borderId="6" xfId="20" applyNumberFormat="1" applyBorder="1" applyProtection="1">
      <alignment/>
      <protection/>
    </xf>
    <xf numFmtId="1" fontId="0" fillId="0" borderId="7" xfId="20" applyNumberFormat="1" applyBorder="1" applyProtection="1">
      <alignment/>
      <protection/>
    </xf>
    <xf numFmtId="1" fontId="0" fillId="0" borderId="20" xfId="20" applyNumberFormat="1" applyBorder="1" applyProtection="1">
      <alignment/>
      <protection/>
    </xf>
    <xf numFmtId="1" fontId="0" fillId="0" borderId="1" xfId="20" applyNumberFormat="1" applyBorder="1" applyProtection="1">
      <alignment/>
      <protection/>
    </xf>
    <xf numFmtId="1" fontId="0" fillId="0" borderId="21" xfId="20" applyNumberFormat="1" applyBorder="1" applyProtection="1">
      <alignment/>
      <protection/>
    </xf>
    <xf numFmtId="1" fontId="0" fillId="0" borderId="17" xfId="20" applyNumberFormat="1" applyBorder="1" applyProtection="1">
      <alignment/>
      <protection/>
    </xf>
    <xf numFmtId="1" fontId="0" fillId="0" borderId="18" xfId="20" applyNumberFormat="1" applyBorder="1" applyProtection="1">
      <alignment/>
      <protection/>
    </xf>
    <xf numFmtId="1" fontId="0" fillId="0" borderId="19" xfId="20" applyNumberFormat="1" applyBorder="1" applyProtection="1">
      <alignment/>
      <protection/>
    </xf>
    <xf numFmtId="176" fontId="0" fillId="0" borderId="0" xfId="20" applyAlignment="1" applyProtection="1">
      <alignment horizontal="left"/>
      <protection/>
    </xf>
    <xf numFmtId="176" fontId="0" fillId="0" borderId="0" xfId="20" applyAlignment="1" applyProtection="1">
      <alignment horizontal="right"/>
      <protection/>
    </xf>
    <xf numFmtId="176" fontId="0" fillId="0" borderId="0" xfId="20" applyProtection="1">
      <alignment/>
      <protection/>
    </xf>
    <xf numFmtId="176" fontId="9" fillId="0" borderId="0" xfId="21" applyFont="1" applyBorder="1" applyAlignment="1" quotePrefix="1">
      <alignment horizontal="left"/>
      <protection/>
    </xf>
    <xf numFmtId="176" fontId="0" fillId="0" borderId="0" xfId="21" applyFont="1" applyBorder="1" applyAlignment="1" applyProtection="1">
      <alignment horizontal="left"/>
      <protection/>
    </xf>
    <xf numFmtId="176" fontId="0" fillId="0" borderId="0" xfId="21" applyFont="1" applyBorder="1" applyAlignment="1">
      <alignment horizontal="left"/>
      <protection/>
    </xf>
    <xf numFmtId="176" fontId="0" fillId="0" borderId="0" xfId="21" applyBorder="1">
      <alignment/>
      <protection/>
    </xf>
    <xf numFmtId="176" fontId="0" fillId="0" borderId="0" xfId="21">
      <alignment/>
      <protection/>
    </xf>
    <xf numFmtId="176" fontId="0" fillId="0" borderId="2" xfId="21" applyBorder="1" applyAlignment="1" applyProtection="1">
      <alignment horizontal="right"/>
      <protection/>
    </xf>
    <xf numFmtId="176" fontId="0" fillId="0" borderId="2" xfId="21" applyBorder="1" applyProtection="1">
      <alignment/>
      <protection/>
    </xf>
    <xf numFmtId="176" fontId="0" fillId="0" borderId="3" xfId="21" applyBorder="1" applyProtection="1">
      <alignment/>
      <protection/>
    </xf>
    <xf numFmtId="176" fontId="0" fillId="0" borderId="4" xfId="21" applyBorder="1" applyProtection="1">
      <alignment/>
      <protection/>
    </xf>
    <xf numFmtId="176" fontId="0" fillId="0" borderId="5" xfId="21" applyBorder="1">
      <alignment/>
      <protection/>
    </xf>
    <xf numFmtId="176" fontId="6" fillId="0" borderId="5" xfId="21" applyFont="1" applyBorder="1" applyAlignment="1" applyProtection="1">
      <alignment horizontal="center"/>
      <protection/>
    </xf>
    <xf numFmtId="176" fontId="6" fillId="0" borderId="6" xfId="21" applyFont="1" applyBorder="1" applyAlignment="1" applyProtection="1">
      <alignment horizontal="center"/>
      <protection/>
    </xf>
    <xf numFmtId="176" fontId="6" fillId="0" borderId="7" xfId="21" applyFont="1" applyBorder="1" applyAlignment="1" applyProtection="1">
      <alignment horizontal="center"/>
      <protection/>
    </xf>
    <xf numFmtId="176" fontId="0" fillId="0" borderId="8" xfId="21" applyBorder="1" applyAlignment="1" applyProtection="1">
      <alignment horizontal="left"/>
      <protection/>
    </xf>
    <xf numFmtId="176" fontId="0" fillId="0" borderId="8" xfId="21" applyBorder="1">
      <alignment/>
      <protection/>
    </xf>
    <xf numFmtId="176" fontId="0" fillId="0" borderId="9" xfId="21" applyBorder="1">
      <alignment/>
      <protection/>
    </xf>
    <xf numFmtId="176" fontId="0" fillId="0" borderId="10" xfId="21" applyBorder="1">
      <alignment/>
      <protection/>
    </xf>
    <xf numFmtId="0" fontId="0" fillId="0" borderId="11" xfId="21" applyNumberFormat="1" applyBorder="1" applyProtection="1">
      <alignment/>
      <protection/>
    </xf>
    <xf numFmtId="176" fontId="11" fillId="0" borderId="11" xfId="21" applyNumberFormat="1" applyFont="1" applyBorder="1" applyProtection="1">
      <alignment/>
      <protection/>
    </xf>
    <xf numFmtId="176" fontId="11" fillId="0" borderId="12" xfId="21" applyNumberFormat="1" applyFont="1" applyBorder="1" applyProtection="1">
      <alignment/>
      <protection/>
    </xf>
    <xf numFmtId="176" fontId="11" fillId="0" borderId="13" xfId="21" applyNumberFormat="1" applyFont="1" applyBorder="1" applyProtection="1">
      <alignment/>
      <protection/>
    </xf>
    <xf numFmtId="0" fontId="0" fillId="0" borderId="14" xfId="21" applyNumberFormat="1" applyBorder="1" applyProtection="1">
      <alignment/>
      <protection/>
    </xf>
    <xf numFmtId="176" fontId="11" fillId="0" borderId="14" xfId="21" applyNumberFormat="1" applyFont="1" applyBorder="1" applyProtection="1">
      <alignment/>
      <protection/>
    </xf>
    <xf numFmtId="176" fontId="11" fillId="0" borderId="15" xfId="21" applyNumberFormat="1" applyFont="1" applyBorder="1" applyProtection="1">
      <alignment/>
      <protection/>
    </xf>
    <xf numFmtId="176" fontId="11" fillId="0" borderId="16" xfId="21" applyNumberFormat="1" applyFont="1" applyBorder="1" applyProtection="1">
      <alignment/>
      <protection/>
    </xf>
    <xf numFmtId="0" fontId="0" fillId="0" borderId="17" xfId="21" applyNumberFormat="1" applyBorder="1" applyProtection="1">
      <alignment/>
      <protection/>
    </xf>
    <xf numFmtId="176" fontId="11" fillId="0" borderId="17" xfId="21" applyNumberFormat="1" applyFont="1" applyBorder="1" applyProtection="1">
      <alignment/>
      <protection/>
    </xf>
    <xf numFmtId="176" fontId="11" fillId="0" borderId="18" xfId="21" applyNumberFormat="1" applyFont="1" applyBorder="1" applyProtection="1">
      <alignment/>
      <protection/>
    </xf>
    <xf numFmtId="176" fontId="11" fillId="0" borderId="19" xfId="21" applyNumberFormat="1" applyFont="1" applyBorder="1" applyProtection="1">
      <alignment/>
      <protection/>
    </xf>
    <xf numFmtId="0" fontId="0" fillId="0" borderId="20" xfId="21" applyNumberFormat="1" applyBorder="1" applyProtection="1">
      <alignment/>
      <protection/>
    </xf>
    <xf numFmtId="176" fontId="11" fillId="0" borderId="11" xfId="21" applyFont="1" applyBorder="1" applyProtection="1">
      <alignment/>
      <protection/>
    </xf>
    <xf numFmtId="176" fontId="11" fillId="0" borderId="12" xfId="21" applyFont="1" applyBorder="1" applyProtection="1">
      <alignment/>
      <protection/>
    </xf>
    <xf numFmtId="176" fontId="11" fillId="0" borderId="13" xfId="21" applyFont="1" applyBorder="1" applyProtection="1">
      <alignment/>
      <protection/>
    </xf>
    <xf numFmtId="176" fontId="11" fillId="0" borderId="15" xfId="21" applyFont="1" applyBorder="1" applyProtection="1">
      <alignment/>
      <protection/>
    </xf>
    <xf numFmtId="176" fontId="11" fillId="0" borderId="16" xfId="21" applyFont="1" applyBorder="1" applyProtection="1">
      <alignment/>
      <protection/>
    </xf>
    <xf numFmtId="176" fontId="11" fillId="0" borderId="17" xfId="21" applyFont="1" applyBorder="1" applyProtection="1">
      <alignment/>
      <protection/>
    </xf>
    <xf numFmtId="176" fontId="11" fillId="0" borderId="18" xfId="21" applyFont="1" applyBorder="1" applyProtection="1">
      <alignment/>
      <protection/>
    </xf>
    <xf numFmtId="176" fontId="11" fillId="0" borderId="19" xfId="21" applyFont="1" applyBorder="1" applyProtection="1">
      <alignment/>
      <protection/>
    </xf>
    <xf numFmtId="1" fontId="0" fillId="0" borderId="5" xfId="21" applyNumberFormat="1" applyBorder="1" applyProtection="1">
      <alignment/>
      <protection/>
    </xf>
    <xf numFmtId="1" fontId="0" fillId="0" borderId="6" xfId="21" applyNumberFormat="1" applyBorder="1" applyProtection="1">
      <alignment/>
      <protection/>
    </xf>
    <xf numFmtId="1" fontId="0" fillId="0" borderId="7" xfId="21" applyNumberFormat="1" applyBorder="1" applyProtection="1">
      <alignment/>
      <protection/>
    </xf>
    <xf numFmtId="1" fontId="0" fillId="0" borderId="17" xfId="21" applyNumberFormat="1" applyBorder="1" applyProtection="1">
      <alignment/>
      <protection/>
    </xf>
    <xf numFmtId="1" fontId="0" fillId="0" borderId="18" xfId="21" applyNumberFormat="1" applyBorder="1" applyProtection="1">
      <alignment/>
      <protection/>
    </xf>
    <xf numFmtId="1" fontId="0" fillId="0" borderId="19" xfId="21" applyNumberFormat="1" applyBorder="1" applyProtection="1">
      <alignment/>
      <protection/>
    </xf>
    <xf numFmtId="176" fontId="0" fillId="0" borderId="0" xfId="21" applyAlignment="1" applyProtection="1">
      <alignment horizontal="left"/>
      <protection/>
    </xf>
    <xf numFmtId="176" fontId="0" fillId="0" borderId="0" xfId="21" applyAlignment="1" applyProtection="1">
      <alignment horizontal="right"/>
      <protection/>
    </xf>
    <xf numFmtId="176" fontId="0" fillId="0" borderId="0" xfId="2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1" xfId="0" applyNumberFormat="1" applyFont="1" applyBorder="1" applyAlignment="1">
      <alignment/>
    </xf>
    <xf numFmtId="20" fontId="11" fillId="0" borderId="21" xfId="0" applyNumberFormat="1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21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1" xfId="0" applyFont="1" applyBorder="1" applyAlignment="1">
      <alignment horizontal="center"/>
    </xf>
    <xf numFmtId="176" fontId="12" fillId="0" borderId="0" xfId="21" applyFont="1" applyBorder="1" applyAlignment="1">
      <alignment horizontal="left"/>
      <protection/>
    </xf>
    <xf numFmtId="176" fontId="12" fillId="0" borderId="0" xfId="21" applyFont="1" applyBorder="1" applyAlignment="1" applyProtection="1" quotePrefix="1">
      <alignment horizontal="left"/>
      <protection/>
    </xf>
    <xf numFmtId="0" fontId="12" fillId="0" borderId="0" xfId="21" applyNumberFormat="1" applyFont="1" applyBorder="1" applyAlignment="1">
      <alignment horizontal="left"/>
      <protection/>
    </xf>
    <xf numFmtId="176" fontId="12" fillId="0" borderId="0" xfId="20" applyFont="1" applyBorder="1" applyAlignment="1">
      <alignment horizontal="left"/>
      <protection/>
    </xf>
    <xf numFmtId="176" fontId="12" fillId="0" borderId="0" xfId="20" applyFont="1" applyBorder="1" applyAlignment="1" applyProtection="1" quotePrefix="1">
      <alignment horizontal="left"/>
      <protection/>
    </xf>
    <xf numFmtId="0" fontId="12" fillId="0" borderId="0" xfId="20" applyNumberFormat="1" applyFont="1" applyBorder="1" applyAlignment="1">
      <alignment horizontal="left"/>
      <protection/>
    </xf>
    <xf numFmtId="176" fontId="12" fillId="0" borderId="0" xfId="22" applyFont="1" applyBorder="1" applyAlignment="1">
      <alignment horizontal="left"/>
      <protection/>
    </xf>
    <xf numFmtId="176" fontId="12" fillId="0" borderId="0" xfId="22" applyFont="1" applyBorder="1" applyAlignment="1" quotePrefix="1">
      <alignment horizontal="left"/>
      <protection/>
    </xf>
    <xf numFmtId="0" fontId="12" fillId="0" borderId="0" xfId="22" applyNumberFormat="1" applyFont="1" applyBorder="1" applyAlignment="1">
      <alignment horizontal="left"/>
      <protection/>
    </xf>
    <xf numFmtId="176" fontId="14" fillId="2" borderId="24" xfId="22" applyFont="1" applyFill="1" applyBorder="1" applyAlignment="1">
      <alignment horizontal="distributed"/>
      <protection/>
    </xf>
    <xf numFmtId="176" fontId="15" fillId="2" borderId="24" xfId="22" applyFont="1" applyFill="1" applyBorder="1">
      <alignment/>
      <protection/>
    </xf>
    <xf numFmtId="176" fontId="15" fillId="2" borderId="25" xfId="22" applyFont="1" applyFill="1" applyBorder="1">
      <alignment/>
      <protection/>
    </xf>
    <xf numFmtId="176" fontId="15" fillId="2" borderId="26" xfId="22" applyFont="1" applyFill="1" applyBorder="1">
      <alignment/>
      <protection/>
    </xf>
    <xf numFmtId="176" fontId="7" fillId="3" borderId="2" xfId="22" applyFont="1" applyFill="1" applyBorder="1" applyAlignment="1" applyProtection="1">
      <alignment horizontal="distributed"/>
      <protection/>
    </xf>
    <xf numFmtId="176" fontId="16" fillId="3" borderId="2" xfId="22" applyFont="1" applyFill="1" applyBorder="1" applyProtection="1">
      <alignment/>
      <protection/>
    </xf>
    <xf numFmtId="176" fontId="16" fillId="3" borderId="3" xfId="22" applyFont="1" applyFill="1" applyBorder="1" applyProtection="1">
      <alignment/>
      <protection/>
    </xf>
    <xf numFmtId="176" fontId="16" fillId="3" borderId="4" xfId="22" applyFont="1" applyFill="1" applyBorder="1" applyProtection="1">
      <alignment/>
      <protection/>
    </xf>
    <xf numFmtId="176" fontId="17" fillId="3" borderId="2" xfId="20" applyFont="1" applyFill="1" applyBorder="1" applyProtection="1">
      <alignment/>
      <protection/>
    </xf>
    <xf numFmtId="176" fontId="17" fillId="3" borderId="3" xfId="20" applyFont="1" applyFill="1" applyBorder="1" applyProtection="1">
      <alignment/>
      <protection/>
    </xf>
    <xf numFmtId="176" fontId="17" fillId="3" borderId="4" xfId="20" applyFont="1" applyFill="1" applyBorder="1" applyProtection="1">
      <alignment/>
      <protection/>
    </xf>
    <xf numFmtId="176" fontId="15" fillId="2" borderId="8" xfId="20" applyFont="1" applyFill="1" applyBorder="1">
      <alignment/>
      <protection/>
    </xf>
    <xf numFmtId="176" fontId="15" fillId="2" borderId="9" xfId="20" applyFont="1" applyFill="1" applyBorder="1">
      <alignment/>
      <protection/>
    </xf>
    <xf numFmtId="176" fontId="15" fillId="2" borderId="10" xfId="20" applyFont="1" applyFill="1" applyBorder="1">
      <alignment/>
      <protection/>
    </xf>
    <xf numFmtId="176" fontId="17" fillId="3" borderId="2" xfId="21" applyFont="1" applyFill="1" applyBorder="1" applyProtection="1">
      <alignment/>
      <protection/>
    </xf>
    <xf numFmtId="176" fontId="17" fillId="3" borderId="3" xfId="21" applyFont="1" applyFill="1" applyBorder="1" applyProtection="1">
      <alignment/>
      <protection/>
    </xf>
    <xf numFmtId="176" fontId="17" fillId="3" borderId="4" xfId="21" applyFont="1" applyFill="1" applyBorder="1" applyProtection="1">
      <alignment/>
      <protection/>
    </xf>
    <xf numFmtId="176" fontId="15" fillId="2" borderId="24" xfId="21" applyFont="1" applyFill="1" applyBorder="1">
      <alignment/>
      <protection/>
    </xf>
    <xf numFmtId="176" fontId="15" fillId="2" borderId="25" xfId="21" applyFont="1" applyFill="1" applyBorder="1">
      <alignment/>
      <protection/>
    </xf>
    <xf numFmtId="176" fontId="15" fillId="2" borderId="26" xfId="21" applyFont="1" applyFill="1" applyBorder="1">
      <alignment/>
      <protection/>
    </xf>
    <xf numFmtId="0" fontId="8" fillId="0" borderId="18" xfId="0" applyNumberFormat="1" applyFont="1" applyBorder="1" applyAlignment="1">
      <alignment/>
    </xf>
    <xf numFmtId="20" fontId="11" fillId="0" borderId="19" xfId="0" applyNumberFormat="1" applyFont="1" applyBorder="1" applyAlignment="1">
      <alignment horizontal="center"/>
    </xf>
    <xf numFmtId="176" fontId="11" fillId="0" borderId="14" xfId="2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22" xfId="0" applyNumberFormat="1" applyFont="1" applyBorder="1" applyAlignment="1">
      <alignment/>
    </xf>
    <xf numFmtId="2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5" fillId="4" borderId="28" xfId="0" applyFont="1" applyFill="1" applyBorder="1" applyAlignment="1">
      <alignment horizontal="center"/>
    </xf>
    <xf numFmtId="176" fontId="11" fillId="3" borderId="28" xfId="0" applyNumberFormat="1" applyFont="1" applyFill="1" applyBorder="1" applyAlignment="1">
      <alignment/>
    </xf>
    <xf numFmtId="176" fontId="11" fillId="0" borderId="28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18" fillId="5" borderId="27" xfId="0" applyFont="1" applyFill="1" applyBorder="1" applyAlignment="1">
      <alignment/>
    </xf>
    <xf numFmtId="0" fontId="19" fillId="5" borderId="27" xfId="0" applyFont="1" applyFill="1" applyBorder="1" applyAlignment="1">
      <alignment horizontal="center"/>
    </xf>
    <xf numFmtId="0" fontId="11" fillId="4" borderId="22" xfId="0" applyFont="1" applyFill="1" applyBorder="1" applyAlignment="1">
      <alignment/>
    </xf>
    <xf numFmtId="176" fontId="11" fillId="3" borderId="22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5" borderId="27" xfId="0" applyFont="1" applyFill="1" applyBorder="1" applyAlignment="1">
      <alignment horizontal="center"/>
    </xf>
    <xf numFmtId="0" fontId="18" fillId="5" borderId="27" xfId="0" applyFont="1" applyFill="1" applyBorder="1" applyAlignment="1">
      <alignment/>
    </xf>
    <xf numFmtId="176" fontId="22" fillId="6" borderId="2" xfId="20" applyFont="1" applyFill="1" applyBorder="1" applyProtection="1">
      <alignment/>
      <protection/>
    </xf>
    <xf numFmtId="176" fontId="22" fillId="6" borderId="3" xfId="20" applyFont="1" applyFill="1" applyBorder="1" applyProtection="1">
      <alignment/>
      <protection/>
    </xf>
    <xf numFmtId="176" fontId="22" fillId="6" borderId="4" xfId="20" applyFont="1" applyFill="1" applyBorder="1" applyProtection="1">
      <alignment/>
      <protection/>
    </xf>
    <xf numFmtId="176" fontId="7" fillId="3" borderId="2" xfId="20" applyFont="1" applyFill="1" applyBorder="1" applyAlignment="1" applyProtection="1">
      <alignment horizontal="distributed"/>
      <protection/>
    </xf>
    <xf numFmtId="176" fontId="14" fillId="6" borderId="2" xfId="20" applyFont="1" applyFill="1" applyBorder="1" applyAlignment="1" applyProtection="1">
      <alignment horizontal="distributed"/>
      <protection/>
    </xf>
    <xf numFmtId="176" fontId="0" fillId="0" borderId="11" xfId="20" applyBorder="1" applyAlignment="1" applyProtection="1">
      <alignment horizontal="distributed"/>
      <protection/>
    </xf>
    <xf numFmtId="176" fontId="0" fillId="0" borderId="14" xfId="20" applyBorder="1" applyAlignment="1" applyProtection="1">
      <alignment horizontal="distributed"/>
      <protection/>
    </xf>
    <xf numFmtId="176" fontId="0" fillId="0" borderId="17" xfId="20" applyBorder="1" applyAlignment="1" applyProtection="1">
      <alignment horizontal="distributed"/>
      <protection/>
    </xf>
    <xf numFmtId="176" fontId="0" fillId="0" borderId="5" xfId="20" applyBorder="1" applyAlignment="1" applyProtection="1">
      <alignment horizontal="distributed"/>
      <protection/>
    </xf>
    <xf numFmtId="176" fontId="0" fillId="0" borderId="20" xfId="20" applyBorder="1" applyAlignment="1" applyProtection="1">
      <alignment horizontal="distributed"/>
      <protection/>
    </xf>
    <xf numFmtId="176" fontId="14" fillId="2" borderId="8" xfId="20" applyFont="1" applyFill="1" applyBorder="1" applyAlignment="1">
      <alignment horizontal="distributed"/>
      <protection/>
    </xf>
    <xf numFmtId="176" fontId="22" fillId="2" borderId="2" xfId="21" applyFont="1" applyFill="1" applyBorder="1" applyProtection="1">
      <alignment/>
      <protection/>
    </xf>
    <xf numFmtId="176" fontId="22" fillId="2" borderId="3" xfId="21" applyFont="1" applyFill="1" applyBorder="1" applyProtection="1">
      <alignment/>
      <protection/>
    </xf>
    <xf numFmtId="176" fontId="22" fillId="2" borderId="4" xfId="21" applyFont="1" applyFill="1" applyBorder="1" applyProtection="1">
      <alignment/>
      <protection/>
    </xf>
    <xf numFmtId="176" fontId="7" fillId="3" borderId="2" xfId="21" applyFont="1" applyFill="1" applyBorder="1" applyAlignment="1" applyProtection="1">
      <alignment horizontal="distributed"/>
      <protection/>
    </xf>
    <xf numFmtId="176" fontId="14" fillId="2" borderId="2" xfId="21" applyFont="1" applyFill="1" applyBorder="1" applyAlignment="1" applyProtection="1">
      <alignment horizontal="distributed"/>
      <protection/>
    </xf>
    <xf numFmtId="176" fontId="0" fillId="0" borderId="11" xfId="21" applyBorder="1" applyAlignment="1" applyProtection="1">
      <alignment horizontal="distributed"/>
      <protection/>
    </xf>
    <xf numFmtId="176" fontId="0" fillId="0" borderId="14" xfId="21" applyBorder="1" applyAlignment="1" applyProtection="1">
      <alignment horizontal="distributed"/>
      <protection/>
    </xf>
    <xf numFmtId="176" fontId="0" fillId="0" borderId="17" xfId="21" applyBorder="1" applyAlignment="1" applyProtection="1">
      <alignment horizontal="distributed"/>
      <protection/>
    </xf>
    <xf numFmtId="176" fontId="0" fillId="0" borderId="5" xfId="21" applyBorder="1" applyAlignment="1" applyProtection="1">
      <alignment horizontal="distributed"/>
      <protection/>
    </xf>
    <xf numFmtId="176" fontId="14" fillId="2" borderId="24" xfId="21" applyFont="1" applyFill="1" applyBorder="1" applyAlignment="1">
      <alignment horizontal="distributed"/>
      <protection/>
    </xf>
    <xf numFmtId="176" fontId="11" fillId="0" borderId="18" xfId="21" applyFont="1" applyBorder="1">
      <alignment/>
      <protection/>
    </xf>
    <xf numFmtId="176" fontId="0" fillId="0" borderId="0" xfId="20" applyFont="1" applyProtection="1">
      <alignment/>
      <protection/>
    </xf>
    <xf numFmtId="176" fontId="0" fillId="0" borderId="0" xfId="2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最高気温" xfId="20"/>
    <cellStyle name="標準_最低気温" xfId="21"/>
    <cellStyle name="標準_平均気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oneCellAnchor>
    <xdr:from>
      <xdr:col>9</xdr:col>
      <xdr:colOff>171450</xdr:colOff>
      <xdr:row>15</xdr:row>
      <xdr:rowOff>66675</xdr:rowOff>
    </xdr:from>
    <xdr:ext cx="2771775" cy="180975"/>
    <xdr:sp>
      <xdr:nvSpPr>
        <xdr:cNvPr id="3" name="TextBox 4"/>
        <xdr:cNvSpPr txBox="1">
          <a:spLocks noChangeArrowheads="1"/>
        </xdr:cNvSpPr>
      </xdr:nvSpPr>
      <xdr:spPr>
        <a:xfrm>
          <a:off x="3581400" y="2305050"/>
          <a:ext cx="2771775" cy="180975"/>
        </a:xfrm>
        <a:prstGeom prst="rect">
          <a:avLst/>
        </a:prstGeom>
        <a:solidFill>
          <a:srgbClr val="FFFF99"/>
        </a:solidFill>
        <a:ln w="635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7月30日19時から12月31日24時まで欠測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oneCellAnchor>
    <xdr:from>
      <xdr:col>10</xdr:col>
      <xdr:colOff>66675</xdr:colOff>
      <xdr:row>15</xdr:row>
      <xdr:rowOff>47625</xdr:rowOff>
    </xdr:from>
    <xdr:ext cx="2762250" cy="180975"/>
    <xdr:sp>
      <xdr:nvSpPr>
        <xdr:cNvPr id="3" name="TextBox 4"/>
        <xdr:cNvSpPr txBox="1">
          <a:spLocks noChangeArrowheads="1"/>
        </xdr:cNvSpPr>
      </xdr:nvSpPr>
      <xdr:spPr>
        <a:xfrm>
          <a:off x="3838575" y="2286000"/>
          <a:ext cx="2762250" cy="180975"/>
        </a:xfrm>
        <a:prstGeom prst="rect">
          <a:avLst/>
        </a:prstGeom>
        <a:solidFill>
          <a:srgbClr val="FFFF99"/>
        </a:solidFill>
        <a:ln w="635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7月30日19時から12月31日24時まで欠測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oneCellAnchor>
    <xdr:from>
      <xdr:col>10</xdr:col>
      <xdr:colOff>190500</xdr:colOff>
      <xdr:row>16</xdr:row>
      <xdr:rowOff>47625</xdr:rowOff>
    </xdr:from>
    <xdr:ext cx="2762250" cy="180975"/>
    <xdr:sp>
      <xdr:nvSpPr>
        <xdr:cNvPr id="3" name="TextBox 4"/>
        <xdr:cNvSpPr txBox="1">
          <a:spLocks noChangeArrowheads="1"/>
        </xdr:cNvSpPr>
      </xdr:nvSpPr>
      <xdr:spPr>
        <a:xfrm>
          <a:off x="3962400" y="2428875"/>
          <a:ext cx="2762250" cy="180975"/>
        </a:xfrm>
        <a:prstGeom prst="rect">
          <a:avLst/>
        </a:prstGeom>
        <a:solidFill>
          <a:srgbClr val="FFFF99"/>
        </a:solidFill>
        <a:ln w="635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7月30日19時から12月31日24時まで欠測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oneCellAnchor>
    <xdr:from>
      <xdr:col>9</xdr:col>
      <xdr:colOff>209550</xdr:colOff>
      <xdr:row>15</xdr:row>
      <xdr:rowOff>76200</xdr:rowOff>
    </xdr:from>
    <xdr:ext cx="2762250" cy="180975"/>
    <xdr:sp>
      <xdr:nvSpPr>
        <xdr:cNvPr id="3" name="TextBox 4"/>
        <xdr:cNvSpPr txBox="1">
          <a:spLocks noChangeArrowheads="1"/>
        </xdr:cNvSpPr>
      </xdr:nvSpPr>
      <xdr:spPr>
        <a:xfrm>
          <a:off x="3619500" y="2314575"/>
          <a:ext cx="2762250" cy="180975"/>
        </a:xfrm>
        <a:prstGeom prst="rect">
          <a:avLst/>
        </a:prstGeom>
        <a:solidFill>
          <a:srgbClr val="FFFF99"/>
        </a:solidFill>
        <a:ln w="635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7月30日19時から12月31日24時まで欠測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oneCellAnchor>
    <xdr:from>
      <xdr:col>9</xdr:col>
      <xdr:colOff>200025</xdr:colOff>
      <xdr:row>15</xdr:row>
      <xdr:rowOff>66675</xdr:rowOff>
    </xdr:from>
    <xdr:ext cx="2762250" cy="180975"/>
    <xdr:sp>
      <xdr:nvSpPr>
        <xdr:cNvPr id="3" name="TextBox 4"/>
        <xdr:cNvSpPr txBox="1">
          <a:spLocks noChangeArrowheads="1"/>
        </xdr:cNvSpPr>
      </xdr:nvSpPr>
      <xdr:spPr>
        <a:xfrm>
          <a:off x="3609975" y="2305050"/>
          <a:ext cx="2762250" cy="180975"/>
        </a:xfrm>
        <a:prstGeom prst="rect">
          <a:avLst/>
        </a:prstGeom>
        <a:solidFill>
          <a:srgbClr val="FFFF99"/>
        </a:solidFill>
        <a:ln w="635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7月30日19時から12月31日24時まで欠測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1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-0.335999995470047</v>
      </c>
      <c r="C3" s="211">
        <v>-0.8199999928474426</v>
      </c>
      <c r="D3" s="211">
        <v>-0.4099999964237213</v>
      </c>
      <c r="E3" s="211">
        <v>1.2829999923706055</v>
      </c>
      <c r="F3" s="211">
        <v>0.9670000076293945</v>
      </c>
      <c r="G3" s="211">
        <v>0</v>
      </c>
      <c r="H3" s="211">
        <v>1.7769999504089355</v>
      </c>
      <c r="I3" s="211">
        <v>2.808000087738037</v>
      </c>
      <c r="J3" s="211">
        <v>3.38700008392334</v>
      </c>
      <c r="K3" s="211">
        <v>4.103000164031982</v>
      </c>
      <c r="L3" s="211">
        <v>4.808000087738037</v>
      </c>
      <c r="M3" s="211">
        <v>4.881999969482422</v>
      </c>
      <c r="N3" s="211">
        <v>5.186999797821045</v>
      </c>
      <c r="O3" s="211">
        <v>5.208000183105469</v>
      </c>
      <c r="P3" s="211">
        <v>4.986999988555908</v>
      </c>
      <c r="Q3" s="211">
        <v>3.8389999866485596</v>
      </c>
      <c r="R3" s="211">
        <v>2.2709999084472656</v>
      </c>
      <c r="S3" s="211">
        <v>1.4190000295639038</v>
      </c>
      <c r="T3" s="211">
        <v>2.5450000762939453</v>
      </c>
      <c r="U3" s="211">
        <v>1.850000023841858</v>
      </c>
      <c r="V3" s="211">
        <v>2.2190001010894775</v>
      </c>
      <c r="W3" s="211">
        <v>-0.13699999451637268</v>
      </c>
      <c r="X3" s="211">
        <v>1.2719999551773071</v>
      </c>
      <c r="Y3" s="211">
        <v>0.8090000152587891</v>
      </c>
      <c r="Z3" s="218">
        <f>AVERAGE(B3:Y3)</f>
        <v>2.2465833512445292</v>
      </c>
      <c r="AA3" s="151">
        <v>5.556000232696533</v>
      </c>
      <c r="AB3" s="152" t="s">
        <v>64</v>
      </c>
      <c r="AC3" s="2">
        <v>1</v>
      </c>
      <c r="AD3" s="151">
        <v>-0.9769999980926514</v>
      </c>
      <c r="AE3" s="257" t="s">
        <v>92</v>
      </c>
      <c r="AF3" s="1"/>
    </row>
    <row r="4" spans="1:32" ht="11.25" customHeight="1">
      <c r="A4" s="219">
        <v>2</v>
      </c>
      <c r="B4" s="211">
        <v>1.7769999504089355</v>
      </c>
      <c r="C4" s="211">
        <v>0.48399999737739563</v>
      </c>
      <c r="D4" s="211">
        <v>1.2410000562667847</v>
      </c>
      <c r="E4" s="211">
        <v>0.8730000257492065</v>
      </c>
      <c r="F4" s="211">
        <v>1.6610000133514404</v>
      </c>
      <c r="G4" s="211">
        <v>0.6729999780654907</v>
      </c>
      <c r="H4" s="211">
        <v>1.2829999923706055</v>
      </c>
      <c r="I4" s="211">
        <v>1.9559999704360962</v>
      </c>
      <c r="J4" s="211">
        <v>3.8610000610351562</v>
      </c>
      <c r="K4" s="211">
        <v>5.0920000076293945</v>
      </c>
      <c r="L4" s="211">
        <v>5.4710001945495605</v>
      </c>
      <c r="M4" s="211">
        <v>5.343999862670898</v>
      </c>
      <c r="N4" s="211">
        <v>5.638000011444092</v>
      </c>
      <c r="O4" s="211">
        <v>6.017000198364258</v>
      </c>
      <c r="P4" s="211">
        <v>5.258999824523926</v>
      </c>
      <c r="Q4" s="211">
        <v>3.0910000801086426</v>
      </c>
      <c r="R4" s="211">
        <v>1.2089999914169312</v>
      </c>
      <c r="S4" s="212">
        <v>0.08399999886751175</v>
      </c>
      <c r="T4" s="211">
        <v>-0.5569999814033508</v>
      </c>
      <c r="U4" s="211">
        <v>-0.8199999928474426</v>
      </c>
      <c r="V4" s="211">
        <v>-0.7039999961853027</v>
      </c>
      <c r="W4" s="211">
        <v>-0.9769999980926514</v>
      </c>
      <c r="X4" s="211">
        <v>-1.0089999437332153</v>
      </c>
      <c r="Y4" s="211">
        <v>-1.8070000410079956</v>
      </c>
      <c r="Z4" s="218">
        <f aca="true" t="shared" si="0" ref="Z4:Z19">AVERAGE(B4:Y4)</f>
        <v>1.8808333442235987</v>
      </c>
      <c r="AA4" s="151">
        <v>6.135000228881836</v>
      </c>
      <c r="AB4" s="152" t="s">
        <v>57</v>
      </c>
      <c r="AC4" s="2">
        <v>2</v>
      </c>
      <c r="AD4" s="151">
        <v>-1.9329999685287476</v>
      </c>
      <c r="AE4" s="257" t="s">
        <v>93</v>
      </c>
      <c r="AF4" s="1"/>
    </row>
    <row r="5" spans="1:32" ht="11.25" customHeight="1">
      <c r="A5" s="219">
        <v>3</v>
      </c>
      <c r="B5" s="211">
        <v>-1.8070000410079956</v>
      </c>
      <c r="C5" s="211">
        <v>-2.1640000343322754</v>
      </c>
      <c r="D5" s="211">
        <v>-2.3949999809265137</v>
      </c>
      <c r="E5" s="211">
        <v>-2.4159998893737793</v>
      </c>
      <c r="F5" s="211">
        <v>-2.384999990463257</v>
      </c>
      <c r="G5" s="211">
        <v>-2.322000026702881</v>
      </c>
      <c r="H5" s="211">
        <v>-2.1640000343322754</v>
      </c>
      <c r="I5" s="211">
        <v>-0.6100000143051147</v>
      </c>
      <c r="J5" s="211">
        <v>1.9450000524520874</v>
      </c>
      <c r="K5" s="211">
        <v>4.870999813079834</v>
      </c>
      <c r="L5" s="211">
        <v>5.617000102996826</v>
      </c>
      <c r="M5" s="211">
        <v>6.310999870300293</v>
      </c>
      <c r="N5" s="211">
        <v>5.888999938964844</v>
      </c>
      <c r="O5" s="211">
        <v>4.625999927520752</v>
      </c>
      <c r="P5" s="211">
        <v>3.9639999866485596</v>
      </c>
      <c r="Q5" s="211">
        <v>2.122999906539917</v>
      </c>
      <c r="R5" s="211">
        <v>0.4410000145435333</v>
      </c>
      <c r="S5" s="211">
        <v>0.5989999771118164</v>
      </c>
      <c r="T5" s="211">
        <v>0.36800000071525574</v>
      </c>
      <c r="U5" s="211">
        <v>-0.10499999672174454</v>
      </c>
      <c r="V5" s="211">
        <v>-0.7879999876022339</v>
      </c>
      <c r="W5" s="211">
        <v>-1.093000054359436</v>
      </c>
      <c r="X5" s="211">
        <v>-1.0299999713897705</v>
      </c>
      <c r="Y5" s="211">
        <v>-0.925000011920929</v>
      </c>
      <c r="Z5" s="218">
        <f t="shared" si="0"/>
        <v>0.6895833148931464</v>
      </c>
      <c r="AA5" s="151">
        <v>6.6479997634887695</v>
      </c>
      <c r="AB5" s="152" t="s">
        <v>65</v>
      </c>
      <c r="AC5" s="2">
        <v>3</v>
      </c>
      <c r="AD5" s="151">
        <v>-2.510999917984009</v>
      </c>
      <c r="AE5" s="257" t="s">
        <v>60</v>
      </c>
      <c r="AF5" s="1"/>
    </row>
    <row r="6" spans="1:32" ht="11.25" customHeight="1">
      <c r="A6" s="219">
        <v>4</v>
      </c>
      <c r="B6" s="211">
        <v>-0.6100000143051147</v>
      </c>
      <c r="C6" s="211">
        <v>-0.8930000066757202</v>
      </c>
      <c r="D6" s="211">
        <v>-0.23100000619888306</v>
      </c>
      <c r="E6" s="211">
        <v>-0.5360000133514404</v>
      </c>
      <c r="F6" s="211">
        <v>-0.4519999921321869</v>
      </c>
      <c r="G6" s="211">
        <v>0.041999999433755875</v>
      </c>
      <c r="H6" s="211">
        <v>-0.8830000162124634</v>
      </c>
      <c r="I6" s="211">
        <v>0.8090000152587891</v>
      </c>
      <c r="J6" s="211">
        <v>3.7130000591278076</v>
      </c>
      <c r="K6" s="211">
        <v>5.375999927520752</v>
      </c>
      <c r="L6" s="211">
        <v>6.395999908447266</v>
      </c>
      <c r="M6" s="211">
        <v>6.383999824523926</v>
      </c>
      <c r="N6" s="211">
        <v>5.584000110626221</v>
      </c>
      <c r="O6" s="211">
        <v>5.36299991607666</v>
      </c>
      <c r="P6" s="211">
        <v>4.952000141143799</v>
      </c>
      <c r="Q6" s="211">
        <v>4.122000217437744</v>
      </c>
      <c r="R6" s="211">
        <v>1.218999981880188</v>
      </c>
      <c r="S6" s="211">
        <v>1.3769999742507935</v>
      </c>
      <c r="T6" s="211">
        <v>-0.11599999666213989</v>
      </c>
      <c r="U6" s="211">
        <v>-1.3660000562667847</v>
      </c>
      <c r="V6" s="211">
        <v>-1.7960000038146973</v>
      </c>
      <c r="W6" s="211">
        <v>-1.7230000495910645</v>
      </c>
      <c r="X6" s="211">
        <v>-1.975000023841858</v>
      </c>
      <c r="Y6" s="211">
        <v>-1.8170000314712524</v>
      </c>
      <c r="Z6" s="218">
        <f t="shared" si="0"/>
        <v>1.3724583277168374</v>
      </c>
      <c r="AA6" s="151">
        <v>6.839000225067139</v>
      </c>
      <c r="AB6" s="152" t="s">
        <v>66</v>
      </c>
      <c r="AC6" s="2">
        <v>4</v>
      </c>
      <c r="AD6" s="151">
        <v>-2.131999969482422</v>
      </c>
      <c r="AE6" s="257" t="s">
        <v>94</v>
      </c>
      <c r="AF6" s="1"/>
    </row>
    <row r="7" spans="1:32" ht="11.25" customHeight="1">
      <c r="A7" s="219">
        <v>5</v>
      </c>
      <c r="B7" s="211">
        <v>-1.5130000114440918</v>
      </c>
      <c r="C7" s="211">
        <v>-2.0910000801086426</v>
      </c>
      <c r="D7" s="211">
        <v>-2.3320000171661377</v>
      </c>
      <c r="E7" s="211">
        <v>-2.322000026702881</v>
      </c>
      <c r="F7" s="211">
        <v>-2.6050000190734863</v>
      </c>
      <c r="G7" s="211">
        <v>-2.552999973297119</v>
      </c>
      <c r="H7" s="211">
        <v>-2.374000072479248</v>
      </c>
      <c r="I7" s="211">
        <v>0.7360000014305115</v>
      </c>
      <c r="J7" s="211">
        <v>4.9770002365112305</v>
      </c>
      <c r="K7" s="211">
        <v>5.839000225067139</v>
      </c>
      <c r="L7" s="211">
        <v>6.258999824523926</v>
      </c>
      <c r="M7" s="211">
        <v>6.815000057220459</v>
      </c>
      <c r="N7" s="211">
        <v>6.583000183105469</v>
      </c>
      <c r="O7" s="211">
        <v>6.520999908447266</v>
      </c>
      <c r="P7" s="211">
        <v>5.63700008392334</v>
      </c>
      <c r="Q7" s="211">
        <v>2.996000051498413</v>
      </c>
      <c r="R7" s="211">
        <v>1.5759999752044678</v>
      </c>
      <c r="S7" s="211">
        <v>1.3660000562667847</v>
      </c>
      <c r="T7" s="211">
        <v>0.8619999885559082</v>
      </c>
      <c r="U7" s="211">
        <v>0.8930000066757202</v>
      </c>
      <c r="V7" s="211">
        <v>1.0089999437332153</v>
      </c>
      <c r="W7" s="211">
        <v>0.6309999823570251</v>
      </c>
      <c r="X7" s="211">
        <v>1.281999945640564</v>
      </c>
      <c r="Y7" s="211">
        <v>2.0190000534057617</v>
      </c>
      <c r="Z7" s="218">
        <f t="shared" si="0"/>
        <v>1.675458346803983</v>
      </c>
      <c r="AA7" s="151">
        <v>7.239999771118164</v>
      </c>
      <c r="AB7" s="152" t="s">
        <v>67</v>
      </c>
      <c r="AC7" s="2">
        <v>5</v>
      </c>
      <c r="AD7" s="151">
        <v>-2.7309999465942383</v>
      </c>
      <c r="AE7" s="257" t="s">
        <v>95</v>
      </c>
      <c r="AF7" s="1"/>
    </row>
    <row r="8" spans="1:32" ht="11.25" customHeight="1">
      <c r="A8" s="219">
        <v>6</v>
      </c>
      <c r="B8" s="211">
        <v>1.61899995803833</v>
      </c>
      <c r="C8" s="211">
        <v>0.6100000143051147</v>
      </c>
      <c r="D8" s="211">
        <v>0.7360000014305115</v>
      </c>
      <c r="E8" s="211">
        <v>2.680999994277954</v>
      </c>
      <c r="F8" s="211">
        <v>2.2820000648498535</v>
      </c>
      <c r="G8" s="211">
        <v>1.125</v>
      </c>
      <c r="H8" s="211">
        <v>-0.8830000162124634</v>
      </c>
      <c r="I8" s="211">
        <v>2.0290000438690186</v>
      </c>
      <c r="J8" s="211">
        <v>3.059999942779541</v>
      </c>
      <c r="K8" s="211">
        <v>4.322999954223633</v>
      </c>
      <c r="L8" s="211">
        <v>5.625999927520752</v>
      </c>
      <c r="M8" s="211">
        <v>4.3420000076293945</v>
      </c>
      <c r="N8" s="211">
        <v>4.59499979019165</v>
      </c>
      <c r="O8" s="211">
        <v>4.289999961853027</v>
      </c>
      <c r="P8" s="211">
        <v>3.5220000743865967</v>
      </c>
      <c r="Q8" s="211">
        <v>2.816999912261963</v>
      </c>
      <c r="R8" s="211">
        <v>1.3769999742507935</v>
      </c>
      <c r="S8" s="211">
        <v>0.27300000190734863</v>
      </c>
      <c r="T8" s="211">
        <v>0.07400000095367432</v>
      </c>
      <c r="U8" s="211">
        <v>-0.4620000123977661</v>
      </c>
      <c r="V8" s="211">
        <v>-0.8930000066757202</v>
      </c>
      <c r="W8" s="211">
        <v>-2.00600004196167</v>
      </c>
      <c r="X8" s="211">
        <v>-2.615000009536743</v>
      </c>
      <c r="Y8" s="211">
        <v>-2.76200008392334</v>
      </c>
      <c r="Z8" s="218">
        <f t="shared" si="0"/>
        <v>1.4899999772508938</v>
      </c>
      <c r="AA8" s="151">
        <v>6.026000022888184</v>
      </c>
      <c r="AB8" s="152" t="s">
        <v>68</v>
      </c>
      <c r="AC8" s="2">
        <v>6</v>
      </c>
      <c r="AD8" s="151">
        <v>-3.61299991607666</v>
      </c>
      <c r="AE8" s="257" t="s">
        <v>93</v>
      </c>
      <c r="AF8" s="1"/>
    </row>
    <row r="9" spans="1:32" ht="11.25" customHeight="1">
      <c r="A9" s="219">
        <v>7</v>
      </c>
      <c r="B9" s="211">
        <v>-2.184999942779541</v>
      </c>
      <c r="C9" s="211">
        <v>-2.4059998989105225</v>
      </c>
      <c r="D9" s="211">
        <v>-2.322000026702881</v>
      </c>
      <c r="E9" s="211">
        <v>-2.7100000381469727</v>
      </c>
      <c r="F9" s="211">
        <v>-2.6050000190734863</v>
      </c>
      <c r="G9" s="211">
        <v>-4.578999996185303</v>
      </c>
      <c r="H9" s="211">
        <v>-4.232999801635742</v>
      </c>
      <c r="I9" s="211">
        <v>-2.4579999446868896</v>
      </c>
      <c r="J9" s="211">
        <v>0.08399999886751175</v>
      </c>
      <c r="K9" s="211">
        <v>0.9779999852180481</v>
      </c>
      <c r="L9" s="211">
        <v>1.9869999885559082</v>
      </c>
      <c r="M9" s="211">
        <v>2.9639999866485596</v>
      </c>
      <c r="N9" s="211">
        <v>1.3029999732971191</v>
      </c>
      <c r="O9" s="211">
        <v>2.0490000247955322</v>
      </c>
      <c r="P9" s="211">
        <v>1.6920000314712524</v>
      </c>
      <c r="Q9" s="211">
        <v>1.0720000267028809</v>
      </c>
      <c r="R9" s="211">
        <v>0.25200000405311584</v>
      </c>
      <c r="S9" s="211">
        <v>-0.11599999666213989</v>
      </c>
      <c r="T9" s="211">
        <v>-1.0299999713897705</v>
      </c>
      <c r="U9" s="211">
        <v>-1.3339999914169312</v>
      </c>
      <c r="V9" s="211">
        <v>-2.940999984741211</v>
      </c>
      <c r="W9" s="211">
        <v>-1.503000020980835</v>
      </c>
      <c r="X9" s="211">
        <v>-3.003999948501587</v>
      </c>
      <c r="Y9" s="211">
        <v>-4.01200008392334</v>
      </c>
      <c r="Z9" s="218">
        <f t="shared" si="0"/>
        <v>-1.0440416519219677</v>
      </c>
      <c r="AA9" s="151">
        <v>3.2799999713897705</v>
      </c>
      <c r="AB9" s="152" t="s">
        <v>69</v>
      </c>
      <c r="AC9" s="2">
        <v>7</v>
      </c>
      <c r="AD9" s="151">
        <v>-4.798999786376953</v>
      </c>
      <c r="AE9" s="257" t="s">
        <v>96</v>
      </c>
      <c r="AF9" s="1"/>
    </row>
    <row r="10" spans="1:32" ht="11.25" customHeight="1">
      <c r="A10" s="219">
        <v>8</v>
      </c>
      <c r="B10" s="211">
        <v>-4.359000205993652</v>
      </c>
      <c r="C10" s="211">
        <v>-4.715000152587891</v>
      </c>
      <c r="D10" s="211">
        <v>-5.083000183105469</v>
      </c>
      <c r="E10" s="211">
        <v>-5.334000110626221</v>
      </c>
      <c r="F10" s="211">
        <v>-5.586999893188477</v>
      </c>
      <c r="G10" s="211">
        <v>-5.681000232696533</v>
      </c>
      <c r="H10" s="211">
        <v>-5.324999809265137</v>
      </c>
      <c r="I10" s="211">
        <v>-3.0369999408721924</v>
      </c>
      <c r="J10" s="211">
        <v>1.409000039100647</v>
      </c>
      <c r="K10" s="211">
        <v>2.513000011444092</v>
      </c>
      <c r="L10" s="211">
        <v>4.355999946594238</v>
      </c>
      <c r="M10" s="211">
        <v>4.144999980926514</v>
      </c>
      <c r="N10" s="211">
        <v>3.986999988555908</v>
      </c>
      <c r="O10" s="211">
        <v>4.124000072479248</v>
      </c>
      <c r="P10" s="211">
        <v>3.0810000896453857</v>
      </c>
      <c r="Q10" s="211">
        <v>0.9459999799728394</v>
      </c>
      <c r="R10" s="211">
        <v>-0.5989999771118164</v>
      </c>
      <c r="S10" s="211">
        <v>-1.4079999923706055</v>
      </c>
      <c r="T10" s="211">
        <v>-1.5759999752044678</v>
      </c>
      <c r="U10" s="211">
        <v>-1.9119999408721924</v>
      </c>
      <c r="V10" s="211">
        <v>-1.3240000009536743</v>
      </c>
      <c r="W10" s="211">
        <v>0.17900000512599945</v>
      </c>
      <c r="X10" s="211">
        <v>-0.4309999942779541</v>
      </c>
      <c r="Y10" s="211">
        <v>-1.0199999809265137</v>
      </c>
      <c r="Z10" s="218">
        <f t="shared" si="0"/>
        <v>-0.9437916781753302</v>
      </c>
      <c r="AA10" s="151">
        <v>4.945000171661377</v>
      </c>
      <c r="AB10" s="152" t="s">
        <v>70</v>
      </c>
      <c r="AC10" s="2">
        <v>8</v>
      </c>
      <c r="AD10" s="151">
        <v>-5.734000205993652</v>
      </c>
      <c r="AE10" s="257" t="s">
        <v>97</v>
      </c>
      <c r="AF10" s="1"/>
    </row>
    <row r="11" spans="1:32" ht="11.25" customHeight="1">
      <c r="A11" s="219">
        <v>9</v>
      </c>
      <c r="B11" s="211">
        <v>-1.4819999933242798</v>
      </c>
      <c r="C11" s="211">
        <v>-1.7869999408721924</v>
      </c>
      <c r="D11" s="211">
        <v>-1.7029999494552612</v>
      </c>
      <c r="E11" s="211">
        <v>-1.3240000009536743</v>
      </c>
      <c r="F11" s="211">
        <v>-1.2929999828338623</v>
      </c>
      <c r="G11" s="211">
        <v>-1.440000057220459</v>
      </c>
      <c r="H11" s="211">
        <v>0.06300000101327896</v>
      </c>
      <c r="I11" s="211">
        <v>2.313999891281128</v>
      </c>
      <c r="J11" s="211">
        <v>4.188000202178955</v>
      </c>
      <c r="K11" s="211">
        <v>6.515999794006348</v>
      </c>
      <c r="L11" s="211">
        <v>7.670000076293945</v>
      </c>
      <c r="M11" s="211">
        <v>8.739999771118164</v>
      </c>
      <c r="N11" s="211">
        <v>4.46999979019165</v>
      </c>
      <c r="O11" s="211">
        <v>2.4179999828338623</v>
      </c>
      <c r="P11" s="211">
        <v>1.7979999780654907</v>
      </c>
      <c r="Q11" s="211">
        <v>1.1670000553131104</v>
      </c>
      <c r="R11" s="211">
        <v>0.8619999885559082</v>
      </c>
      <c r="S11" s="211">
        <v>0.8939999938011169</v>
      </c>
      <c r="T11" s="211">
        <v>0.6620000004768372</v>
      </c>
      <c r="U11" s="211">
        <v>0.49399998784065247</v>
      </c>
      <c r="V11" s="211">
        <v>0.5569999814033508</v>
      </c>
      <c r="W11" s="211">
        <v>0.32600000500679016</v>
      </c>
      <c r="X11" s="211">
        <v>-0.4729999899864197</v>
      </c>
      <c r="Y11" s="211">
        <v>-0.7879999876022339</v>
      </c>
      <c r="Z11" s="218">
        <f t="shared" si="0"/>
        <v>1.3687083165471752</v>
      </c>
      <c r="AA11" s="151">
        <v>8.829999923706055</v>
      </c>
      <c r="AB11" s="152" t="s">
        <v>71</v>
      </c>
      <c r="AC11" s="2">
        <v>9</v>
      </c>
      <c r="AD11" s="151">
        <v>-1.9229999780654907</v>
      </c>
      <c r="AE11" s="257" t="s">
        <v>98</v>
      </c>
      <c r="AF11" s="1"/>
    </row>
    <row r="12" spans="1:32" ht="11.25" customHeight="1">
      <c r="A12" s="227">
        <v>10</v>
      </c>
      <c r="B12" s="213">
        <v>-1.187999963760376</v>
      </c>
      <c r="C12" s="213">
        <v>-1.503000020980835</v>
      </c>
      <c r="D12" s="213">
        <v>-1.5549999475479126</v>
      </c>
      <c r="E12" s="213">
        <v>-1.3769999742507935</v>
      </c>
      <c r="F12" s="213">
        <v>-2.4059998989105225</v>
      </c>
      <c r="G12" s="213">
        <v>-2.384999990463257</v>
      </c>
      <c r="H12" s="213">
        <v>-2.805999994277954</v>
      </c>
      <c r="I12" s="213">
        <v>-1.3660000562667847</v>
      </c>
      <c r="J12" s="213">
        <v>-0.20000000298023224</v>
      </c>
      <c r="K12" s="213">
        <v>0.6729999780654907</v>
      </c>
      <c r="L12" s="213">
        <v>1.3769999742507935</v>
      </c>
      <c r="M12" s="213">
        <v>1.472000002861023</v>
      </c>
      <c r="N12" s="213">
        <v>1.4919999837875366</v>
      </c>
      <c r="O12" s="213">
        <v>0.9039999842643738</v>
      </c>
      <c r="P12" s="213">
        <v>0.8619999885559082</v>
      </c>
      <c r="Q12" s="213">
        <v>0.36800000071525574</v>
      </c>
      <c r="R12" s="213">
        <v>-0.6729999780654907</v>
      </c>
      <c r="S12" s="213">
        <v>-1.1349999904632568</v>
      </c>
      <c r="T12" s="213">
        <v>-1.4179999828338623</v>
      </c>
      <c r="U12" s="213">
        <v>-3.1089999675750732</v>
      </c>
      <c r="V12" s="213">
        <v>-2.247999906539917</v>
      </c>
      <c r="W12" s="213">
        <v>-4.170000076293945</v>
      </c>
      <c r="X12" s="213">
        <v>-4.861999988555908</v>
      </c>
      <c r="Y12" s="213">
        <v>-5.492000102996826</v>
      </c>
      <c r="Z12" s="228">
        <f t="shared" si="0"/>
        <v>-1.2810416637609403</v>
      </c>
      <c r="AA12" s="157">
        <v>2.4709999561309814</v>
      </c>
      <c r="AB12" s="214" t="s">
        <v>72</v>
      </c>
      <c r="AC12" s="215">
        <v>10</v>
      </c>
      <c r="AD12" s="157">
        <v>-5.5229997634887695</v>
      </c>
      <c r="AE12" s="258" t="s">
        <v>99</v>
      </c>
      <c r="AF12" s="1"/>
    </row>
    <row r="13" spans="1:32" ht="11.25" customHeight="1">
      <c r="A13" s="219">
        <v>11</v>
      </c>
      <c r="B13" s="211">
        <v>-3.056999921798706</v>
      </c>
      <c r="C13" s="211">
        <v>-5.041999816894531</v>
      </c>
      <c r="D13" s="211">
        <v>-5.88100004196167</v>
      </c>
      <c r="E13" s="211">
        <v>-5.849999904632568</v>
      </c>
      <c r="F13" s="211">
        <v>-5.765999794006348</v>
      </c>
      <c r="G13" s="211">
        <v>-5.230999946594238</v>
      </c>
      <c r="H13" s="211">
        <v>-4.622000217437744</v>
      </c>
      <c r="I13" s="211">
        <v>-2.690000057220459</v>
      </c>
      <c r="J13" s="211">
        <v>0.3569999933242798</v>
      </c>
      <c r="K13" s="211">
        <v>1.0199999809265137</v>
      </c>
      <c r="L13" s="211">
        <v>1.4299999475479126</v>
      </c>
      <c r="M13" s="211">
        <v>2.6610000133514404</v>
      </c>
      <c r="N13" s="211">
        <v>2.1449999809265137</v>
      </c>
      <c r="O13" s="211">
        <v>2.124000072479248</v>
      </c>
      <c r="P13" s="211">
        <v>-0.03200000151991844</v>
      </c>
      <c r="Q13" s="211">
        <v>-0.640999972820282</v>
      </c>
      <c r="R13" s="211">
        <v>-1.8700000047683716</v>
      </c>
      <c r="S13" s="211">
        <v>-2.4170000553131104</v>
      </c>
      <c r="T13" s="211">
        <v>-2.5320000648498535</v>
      </c>
      <c r="U13" s="211">
        <v>-2.2279999256134033</v>
      </c>
      <c r="V13" s="211">
        <v>-2.111999988555908</v>
      </c>
      <c r="W13" s="211">
        <v>-2.5429999828338623</v>
      </c>
      <c r="X13" s="211">
        <v>-2.122999906539917</v>
      </c>
      <c r="Y13" s="211">
        <v>-1.6710000038146973</v>
      </c>
      <c r="Z13" s="218">
        <f t="shared" si="0"/>
        <v>-1.9404583174424868</v>
      </c>
      <c r="AA13" s="151">
        <v>2.986999988555908</v>
      </c>
      <c r="AB13" s="152" t="s">
        <v>73</v>
      </c>
      <c r="AC13" s="2">
        <v>11</v>
      </c>
      <c r="AD13" s="151">
        <v>-6.2270002365112305</v>
      </c>
      <c r="AE13" s="257" t="s">
        <v>100</v>
      </c>
      <c r="AF13" s="1"/>
    </row>
    <row r="14" spans="1:32" ht="11.25" customHeight="1">
      <c r="A14" s="219">
        <v>12</v>
      </c>
      <c r="B14" s="211">
        <v>-1.7239999771118164</v>
      </c>
      <c r="C14" s="211">
        <v>-1.7239999771118164</v>
      </c>
      <c r="D14" s="211">
        <v>-0.9150000214576721</v>
      </c>
      <c r="E14" s="211">
        <v>-0.9879999756813049</v>
      </c>
      <c r="F14" s="211">
        <v>-1.0299999713897705</v>
      </c>
      <c r="G14" s="211">
        <v>-0.8309999704360962</v>
      </c>
      <c r="H14" s="211">
        <v>-0.5049999952316284</v>
      </c>
      <c r="I14" s="211">
        <v>0.3050000071525574</v>
      </c>
      <c r="J14" s="211">
        <v>3.7249999046325684</v>
      </c>
      <c r="K14" s="211">
        <v>4.008999824523926</v>
      </c>
      <c r="L14" s="211">
        <v>4.849999904632568</v>
      </c>
      <c r="M14" s="211">
        <v>5.922999858856201</v>
      </c>
      <c r="N14" s="211">
        <v>5.6479997634887695</v>
      </c>
      <c r="O14" s="211">
        <v>4.521999835968018</v>
      </c>
      <c r="P14" s="211">
        <v>5.764999866485596</v>
      </c>
      <c r="Q14" s="211">
        <v>4.817999839782715</v>
      </c>
      <c r="R14" s="211">
        <v>2.4600000381469727</v>
      </c>
      <c r="S14" s="211">
        <v>0.7250000238418579</v>
      </c>
      <c r="T14" s="211">
        <v>0.06300000101327896</v>
      </c>
      <c r="U14" s="211">
        <v>-0.3149999976158142</v>
      </c>
      <c r="V14" s="211">
        <v>-0.7250000238418579</v>
      </c>
      <c r="W14" s="211">
        <v>-0.925000011920929</v>
      </c>
      <c r="X14" s="211">
        <v>-1.3029999732971191</v>
      </c>
      <c r="Y14" s="211">
        <v>-1.7649999856948853</v>
      </c>
      <c r="Z14" s="218">
        <f t="shared" si="0"/>
        <v>1.2526249578222632</v>
      </c>
      <c r="AA14" s="151">
        <v>6.01800012588501</v>
      </c>
      <c r="AB14" s="152" t="s">
        <v>74</v>
      </c>
      <c r="AC14" s="2">
        <v>12</v>
      </c>
      <c r="AD14" s="151">
        <v>-1.965000033378601</v>
      </c>
      <c r="AE14" s="257" t="s">
        <v>101</v>
      </c>
      <c r="AF14" s="1"/>
    </row>
    <row r="15" spans="1:32" ht="11.25" customHeight="1">
      <c r="A15" s="219">
        <v>13</v>
      </c>
      <c r="B15" s="211">
        <v>-1.7860000133514404</v>
      </c>
      <c r="C15" s="211">
        <v>-1.680999994277954</v>
      </c>
      <c r="D15" s="211">
        <v>-2.069999933242798</v>
      </c>
      <c r="E15" s="211">
        <v>-2.1540000438690186</v>
      </c>
      <c r="F15" s="211">
        <v>-2.6589999198913574</v>
      </c>
      <c r="G15" s="211">
        <v>-3.1419999599456787</v>
      </c>
      <c r="H15" s="211">
        <v>-4.339000225067139</v>
      </c>
      <c r="I15" s="211">
        <v>-1.628999948501587</v>
      </c>
      <c r="J15" s="211">
        <v>0.1469999998807907</v>
      </c>
      <c r="K15" s="211">
        <v>0.8730000257492065</v>
      </c>
      <c r="L15" s="211">
        <v>2.555999994277954</v>
      </c>
      <c r="M15" s="211">
        <v>2.7769999504089355</v>
      </c>
      <c r="N15" s="211">
        <v>2.5450000762939453</v>
      </c>
      <c r="O15" s="211">
        <v>1.9769999980926514</v>
      </c>
      <c r="P15" s="211">
        <v>1.5980000495910645</v>
      </c>
      <c r="Q15" s="211">
        <v>1.0199999809265137</v>
      </c>
      <c r="R15" s="211">
        <v>-1.6710000038146973</v>
      </c>
      <c r="S15" s="211">
        <v>-2.2070000171661377</v>
      </c>
      <c r="T15" s="211">
        <v>-1.503000020980835</v>
      </c>
      <c r="U15" s="211">
        <v>-1.3350000381469727</v>
      </c>
      <c r="V15" s="211">
        <v>-1.9550000429153442</v>
      </c>
      <c r="W15" s="211">
        <v>-3.068000078201294</v>
      </c>
      <c r="X15" s="211">
        <v>-4.013000011444092</v>
      </c>
      <c r="Y15" s="211">
        <v>-2.312000036239624</v>
      </c>
      <c r="Z15" s="218">
        <f t="shared" si="0"/>
        <v>-1.0012916754931211</v>
      </c>
      <c r="AA15" s="151">
        <v>3.365999937057495</v>
      </c>
      <c r="AB15" s="152" t="s">
        <v>75</v>
      </c>
      <c r="AC15" s="2">
        <v>13</v>
      </c>
      <c r="AD15" s="151">
        <v>-4.486000061035156</v>
      </c>
      <c r="AE15" s="257" t="s">
        <v>102</v>
      </c>
      <c r="AF15" s="1"/>
    </row>
    <row r="16" spans="1:32" ht="11.25" customHeight="1">
      <c r="A16" s="219">
        <v>14</v>
      </c>
      <c r="B16" s="211">
        <v>-2.6589999198913574</v>
      </c>
      <c r="C16" s="211">
        <v>-2.8369998931884766</v>
      </c>
      <c r="D16" s="211">
        <v>-4.24399995803833</v>
      </c>
      <c r="E16" s="211">
        <v>-5.13700008392334</v>
      </c>
      <c r="F16" s="211">
        <v>-5.714000225067139</v>
      </c>
      <c r="G16" s="211">
        <v>-5.609000205993652</v>
      </c>
      <c r="H16" s="211">
        <v>-5.49399995803833</v>
      </c>
      <c r="I16" s="211">
        <v>-2.0179998874664307</v>
      </c>
      <c r="J16" s="211">
        <v>1.3990000486373901</v>
      </c>
      <c r="K16" s="211">
        <v>2.313999891281128</v>
      </c>
      <c r="L16" s="211">
        <v>3.375999927520752</v>
      </c>
      <c r="M16" s="211">
        <v>2.9130001068115234</v>
      </c>
      <c r="N16" s="211">
        <v>2.7009999752044678</v>
      </c>
      <c r="O16" s="211">
        <v>2.259999990463257</v>
      </c>
      <c r="P16" s="211">
        <v>1.4609999656677246</v>
      </c>
      <c r="Q16" s="211">
        <v>0.07400000095367432</v>
      </c>
      <c r="R16" s="211">
        <v>-0.8930000066757202</v>
      </c>
      <c r="S16" s="211">
        <v>-0.8090000152587891</v>
      </c>
      <c r="T16" s="211">
        <v>-1.3240000009536743</v>
      </c>
      <c r="U16" s="211">
        <v>-1.88100004196167</v>
      </c>
      <c r="V16" s="211">
        <v>-1.628999948501587</v>
      </c>
      <c r="W16" s="211">
        <v>-2.8369998931884766</v>
      </c>
      <c r="X16" s="211">
        <v>-2.9519999027252197</v>
      </c>
      <c r="Y16" s="211">
        <v>-3.5929999351501465</v>
      </c>
      <c r="Z16" s="218">
        <f t="shared" si="0"/>
        <v>-1.3804999987284343</v>
      </c>
      <c r="AA16" s="151">
        <v>3.6710000038146973</v>
      </c>
      <c r="AB16" s="152" t="s">
        <v>76</v>
      </c>
      <c r="AC16" s="2">
        <v>14</v>
      </c>
      <c r="AD16" s="151">
        <v>-5.892000198364258</v>
      </c>
      <c r="AE16" s="257" t="s">
        <v>103</v>
      </c>
      <c r="AF16" s="1"/>
    </row>
    <row r="17" spans="1:32" ht="11.25" customHeight="1">
      <c r="A17" s="219">
        <v>15</v>
      </c>
      <c r="B17" s="211">
        <v>-3.5510001182556152</v>
      </c>
      <c r="C17" s="211">
        <v>-3.436000108718872</v>
      </c>
      <c r="D17" s="211">
        <v>-3.372999906539917</v>
      </c>
      <c r="E17" s="211">
        <v>-3.436000108718872</v>
      </c>
      <c r="F17" s="211">
        <v>-3.382999897003174</v>
      </c>
      <c r="G17" s="211">
        <v>-2.575000047683716</v>
      </c>
      <c r="H17" s="211">
        <v>-1.409000039100647</v>
      </c>
      <c r="I17" s="211">
        <v>0.020999999716877937</v>
      </c>
      <c r="J17" s="211">
        <v>1.5670000314712524</v>
      </c>
      <c r="K17" s="211">
        <v>2.4089999198913574</v>
      </c>
      <c r="L17" s="211">
        <v>3.8299999237060547</v>
      </c>
      <c r="M17" s="211">
        <v>2.5450000762939453</v>
      </c>
      <c r="N17" s="211">
        <v>2.377000093460083</v>
      </c>
      <c r="O17" s="211">
        <v>2.0399999618530273</v>
      </c>
      <c r="P17" s="211">
        <v>1.746000051498413</v>
      </c>
      <c r="Q17" s="211">
        <v>1.3250000476837158</v>
      </c>
      <c r="R17" s="211">
        <v>0.8410000205039978</v>
      </c>
      <c r="S17" s="211">
        <v>-0.06300000101327896</v>
      </c>
      <c r="T17" s="211">
        <v>-0.6200000047683716</v>
      </c>
      <c r="U17" s="211">
        <v>-1.3450000286102295</v>
      </c>
      <c r="V17" s="211">
        <v>-1.649999976158142</v>
      </c>
      <c r="W17" s="211">
        <v>-2.2909998893737793</v>
      </c>
      <c r="X17" s="211">
        <v>-2.322999954223633</v>
      </c>
      <c r="Y17" s="211">
        <v>-2.437999963760376</v>
      </c>
      <c r="Z17" s="218">
        <f t="shared" si="0"/>
        <v>-0.5496666632437458</v>
      </c>
      <c r="AA17" s="151">
        <v>4.0929999351501465</v>
      </c>
      <c r="AB17" s="152" t="s">
        <v>77</v>
      </c>
      <c r="AC17" s="2">
        <v>15</v>
      </c>
      <c r="AD17" s="151">
        <v>-3.7190001010894775</v>
      </c>
      <c r="AE17" s="257" t="s">
        <v>104</v>
      </c>
      <c r="AF17" s="1"/>
    </row>
    <row r="18" spans="1:32" ht="11.25" customHeight="1">
      <c r="A18" s="219">
        <v>16</v>
      </c>
      <c r="B18" s="211">
        <v>-2.5220000743865967</v>
      </c>
      <c r="C18" s="211">
        <v>-2.9630000591278076</v>
      </c>
      <c r="D18" s="211">
        <v>-3.309999942779541</v>
      </c>
      <c r="E18" s="211">
        <v>-3.4679999351501465</v>
      </c>
      <c r="F18" s="211">
        <v>-3.6670000553131104</v>
      </c>
      <c r="G18" s="211">
        <v>-3.9820001125335693</v>
      </c>
      <c r="H18" s="211">
        <v>-3.877000093460083</v>
      </c>
      <c r="I18" s="211">
        <v>-3.8459999561309814</v>
      </c>
      <c r="J18" s="211">
        <v>-3.2160000801086426</v>
      </c>
      <c r="K18" s="211">
        <v>-1.3769999742507935</v>
      </c>
      <c r="L18" s="211">
        <v>-0.4309999942779541</v>
      </c>
      <c r="M18" s="211">
        <v>-0.11599999666213989</v>
      </c>
      <c r="N18" s="211">
        <v>0.6309999823570251</v>
      </c>
      <c r="O18" s="211">
        <v>-0.7459999918937683</v>
      </c>
      <c r="P18" s="211">
        <v>-1.1660000085830688</v>
      </c>
      <c r="Q18" s="211">
        <v>-4.044000148773193</v>
      </c>
      <c r="R18" s="211">
        <v>-5.019999980926514</v>
      </c>
      <c r="S18" s="211">
        <v>-5.125</v>
      </c>
      <c r="T18" s="211">
        <v>-5.7870001792907715</v>
      </c>
      <c r="U18" s="211">
        <v>-5.241000175476074</v>
      </c>
      <c r="V18" s="211">
        <v>-5.21999979019165</v>
      </c>
      <c r="W18" s="211">
        <v>-4.789999961853027</v>
      </c>
      <c r="X18" s="211">
        <v>-4.159999847412109</v>
      </c>
      <c r="Y18" s="211">
        <v>-4.443999767303467</v>
      </c>
      <c r="Z18" s="218">
        <f t="shared" si="0"/>
        <v>-3.2452916726469994</v>
      </c>
      <c r="AA18" s="151">
        <v>0.8090000152587891</v>
      </c>
      <c r="AB18" s="152" t="s">
        <v>78</v>
      </c>
      <c r="AC18" s="2">
        <v>16</v>
      </c>
      <c r="AD18" s="151">
        <v>-5.953999996185303</v>
      </c>
      <c r="AE18" s="257" t="s">
        <v>105</v>
      </c>
      <c r="AF18" s="1"/>
    </row>
    <row r="19" spans="1:32" ht="11.25" customHeight="1">
      <c r="A19" s="219">
        <v>17</v>
      </c>
      <c r="B19" s="211">
        <v>-4.790999889373779</v>
      </c>
      <c r="C19" s="211">
        <v>-4.758999824523926</v>
      </c>
      <c r="D19" s="211">
        <v>-4.109000205993652</v>
      </c>
      <c r="E19" s="211">
        <v>-4.223999977111816</v>
      </c>
      <c r="F19" s="211">
        <v>-3.489000082015991</v>
      </c>
      <c r="G19" s="211">
        <v>-4.171999931335449</v>
      </c>
      <c r="H19" s="211">
        <v>-5.925000190734863</v>
      </c>
      <c r="I19" s="211">
        <v>-0.6729999780654907</v>
      </c>
      <c r="J19" s="211">
        <v>1.5880000591278076</v>
      </c>
      <c r="K19" s="211">
        <v>3.250999927520752</v>
      </c>
      <c r="L19" s="211">
        <v>4.419000148773193</v>
      </c>
      <c r="M19" s="211">
        <v>4.545000076293945</v>
      </c>
      <c r="N19" s="211">
        <v>4.311999797821045</v>
      </c>
      <c r="O19" s="211">
        <v>4.038000106811523</v>
      </c>
      <c r="P19" s="211">
        <v>3.555000066757202</v>
      </c>
      <c r="Q19" s="211">
        <v>2.503000020980835</v>
      </c>
      <c r="R19" s="211">
        <v>1.3669999837875366</v>
      </c>
      <c r="S19" s="211">
        <v>-0.3149999976158142</v>
      </c>
      <c r="T19" s="211">
        <v>-0.48399999737739563</v>
      </c>
      <c r="U19" s="211">
        <v>-1.565999984741211</v>
      </c>
      <c r="V19" s="211">
        <v>-1.2929999828338623</v>
      </c>
      <c r="W19" s="211">
        <v>-2.5329999923706055</v>
      </c>
      <c r="X19" s="211">
        <v>-3.2049999237060547</v>
      </c>
      <c r="Y19" s="211">
        <v>-3.309999942779541</v>
      </c>
      <c r="Z19" s="218">
        <f t="shared" si="0"/>
        <v>-0.6362499880294005</v>
      </c>
      <c r="AA19" s="151">
        <v>4.934000015258789</v>
      </c>
      <c r="AB19" s="152" t="s">
        <v>79</v>
      </c>
      <c r="AC19" s="2">
        <v>17</v>
      </c>
      <c r="AD19" s="151">
        <v>-6.186999797821045</v>
      </c>
      <c r="AE19" s="257" t="s">
        <v>106</v>
      </c>
      <c r="AF19" s="1"/>
    </row>
    <row r="20" spans="1:32" ht="11.25" customHeight="1">
      <c r="A20" s="219">
        <v>18</v>
      </c>
      <c r="B20" s="211">
        <v>-3.5299999713897705</v>
      </c>
      <c r="C20" s="211">
        <v>-4.453999996185303</v>
      </c>
      <c r="D20" s="211">
        <v>-5.168000221252441</v>
      </c>
      <c r="E20" s="211">
        <v>-4.863999843597412</v>
      </c>
      <c r="F20" s="211">
        <v>-5.073999881744385</v>
      </c>
      <c r="G20" s="211">
        <v>-5.252999782562256</v>
      </c>
      <c r="H20" s="211">
        <v>-5.336999893188477</v>
      </c>
      <c r="I20" s="211">
        <v>-3.384000062942505</v>
      </c>
      <c r="J20" s="211">
        <v>2.3459999561309814</v>
      </c>
      <c r="K20" s="211">
        <v>3.440999984741211</v>
      </c>
      <c r="L20" s="211">
        <v>3.683000087738037</v>
      </c>
      <c r="M20" s="211">
        <v>4.335000038146973</v>
      </c>
      <c r="N20" s="211">
        <v>4.355999946594238</v>
      </c>
      <c r="O20" s="211">
        <v>3.4079999923706055</v>
      </c>
      <c r="P20" s="211">
        <v>1.0299999713897705</v>
      </c>
      <c r="Q20" s="211">
        <v>-0.1679999977350235</v>
      </c>
      <c r="R20" s="211">
        <v>-1.3140000104904175</v>
      </c>
      <c r="S20" s="211">
        <v>-1.7760000228881836</v>
      </c>
      <c r="T20" s="211">
        <v>-2.11299991607666</v>
      </c>
      <c r="U20" s="211">
        <v>-2.049999952316284</v>
      </c>
      <c r="V20" s="211">
        <v>-1.8819999694824219</v>
      </c>
      <c r="W20" s="211">
        <v>-1.3880000114440918</v>
      </c>
      <c r="X20" s="211">
        <v>-1.61899995803833</v>
      </c>
      <c r="Y20" s="211">
        <v>-2.5859999656677246</v>
      </c>
      <c r="Z20" s="218">
        <f aca="true" t="shared" si="1" ref="Z20:Z33">AVERAGE(B20:Y20)</f>
        <v>-1.2233749783287446</v>
      </c>
      <c r="AA20" s="151">
        <v>4.85099983215332</v>
      </c>
      <c r="AB20" s="152" t="s">
        <v>80</v>
      </c>
      <c r="AC20" s="2">
        <v>18</v>
      </c>
      <c r="AD20" s="151">
        <v>-5.514999866485596</v>
      </c>
      <c r="AE20" s="257" t="s">
        <v>107</v>
      </c>
      <c r="AF20" s="1"/>
    </row>
    <row r="21" spans="1:32" ht="11.25" customHeight="1">
      <c r="A21" s="219">
        <v>19</v>
      </c>
      <c r="B21" s="211">
        <v>-3.0269999504089355</v>
      </c>
      <c r="C21" s="211">
        <v>-2.921999931335449</v>
      </c>
      <c r="D21" s="211">
        <v>-3.1010000705718994</v>
      </c>
      <c r="E21" s="211">
        <v>-2.765000104904175</v>
      </c>
      <c r="F21" s="211">
        <v>-3.2899999618530273</v>
      </c>
      <c r="G21" s="211">
        <v>-3.625999927520752</v>
      </c>
      <c r="H21" s="211">
        <v>-3.815000057220459</v>
      </c>
      <c r="I21" s="211">
        <v>-1.1150000095367432</v>
      </c>
      <c r="J21" s="211">
        <v>4.410999774932861</v>
      </c>
      <c r="K21" s="211">
        <v>5.199999809265137</v>
      </c>
      <c r="L21" s="211">
        <v>6.158999919891357</v>
      </c>
      <c r="M21" s="211">
        <v>6.315999984741211</v>
      </c>
      <c r="N21" s="211">
        <v>3.934999942779541</v>
      </c>
      <c r="O21" s="211">
        <v>5.716000080108643</v>
      </c>
      <c r="P21" s="211">
        <v>4.610000133514404</v>
      </c>
      <c r="Q21" s="211">
        <v>2.566999912261963</v>
      </c>
      <c r="R21" s="211">
        <v>0.2630000114440918</v>
      </c>
      <c r="S21" s="211">
        <v>-1.4819999933242798</v>
      </c>
      <c r="T21" s="211">
        <v>-1.628999948501587</v>
      </c>
      <c r="U21" s="211">
        <v>-1.2829999923706055</v>
      </c>
      <c r="V21" s="211">
        <v>-1.534999966621399</v>
      </c>
      <c r="W21" s="211">
        <v>-2.197000026702881</v>
      </c>
      <c r="X21" s="211">
        <v>-2.5959999561309814</v>
      </c>
      <c r="Y21" s="211">
        <v>-3.1630001068115234</v>
      </c>
      <c r="Z21" s="218">
        <f t="shared" si="1"/>
        <v>0.06795831521352132</v>
      </c>
      <c r="AA21" s="151">
        <v>6.896999835968018</v>
      </c>
      <c r="AB21" s="152" t="s">
        <v>81</v>
      </c>
      <c r="AC21" s="2">
        <v>19</v>
      </c>
      <c r="AD21" s="151">
        <v>-4.1620001792907715</v>
      </c>
      <c r="AE21" s="257" t="s">
        <v>108</v>
      </c>
      <c r="AF21" s="1"/>
    </row>
    <row r="22" spans="1:32" ht="11.25" customHeight="1">
      <c r="A22" s="227">
        <v>20</v>
      </c>
      <c r="B22" s="213">
        <v>-3.374000072479248</v>
      </c>
      <c r="C22" s="213">
        <v>-3.552000045776367</v>
      </c>
      <c r="D22" s="213">
        <v>-3.99399995803833</v>
      </c>
      <c r="E22" s="213">
        <v>-4.109000205993652</v>
      </c>
      <c r="F22" s="213">
        <v>-4.2769999504089355</v>
      </c>
      <c r="G22" s="213">
        <v>-4.1620001792907715</v>
      </c>
      <c r="H22" s="213">
        <v>-4.320000171661377</v>
      </c>
      <c r="I22" s="213">
        <v>-0.7149999737739563</v>
      </c>
      <c r="J22" s="213">
        <v>2.4730000495910645</v>
      </c>
      <c r="K22" s="213">
        <v>3.5360000133514404</v>
      </c>
      <c r="L22" s="213">
        <v>4.421000003814697</v>
      </c>
      <c r="M22" s="213">
        <v>5.284999847412109</v>
      </c>
      <c r="N22" s="213">
        <v>3.7039999961853027</v>
      </c>
      <c r="O22" s="213">
        <v>3.177000045776367</v>
      </c>
      <c r="P22" s="213">
        <v>3.187999963760376</v>
      </c>
      <c r="Q22" s="213">
        <v>1.9359999895095825</v>
      </c>
      <c r="R22" s="213">
        <v>0.4099999964237213</v>
      </c>
      <c r="S22" s="213">
        <v>-1.0829999446868896</v>
      </c>
      <c r="T22" s="213">
        <v>-0.9150000214576721</v>
      </c>
      <c r="U22" s="213">
        <v>-1.125</v>
      </c>
      <c r="V22" s="213">
        <v>-1.2300000190734863</v>
      </c>
      <c r="W22" s="213">
        <v>-1.6920000314712524</v>
      </c>
      <c r="X22" s="213">
        <v>-1.8919999599456787</v>
      </c>
      <c r="Y22" s="213">
        <v>-2.427999973297119</v>
      </c>
      <c r="Z22" s="228">
        <f t="shared" si="1"/>
        <v>-0.4474166917304198</v>
      </c>
      <c r="AA22" s="157">
        <v>5.7270002365112305</v>
      </c>
      <c r="AB22" s="214" t="s">
        <v>82</v>
      </c>
      <c r="AC22" s="215">
        <v>20</v>
      </c>
      <c r="AD22" s="157">
        <v>-4.498000144958496</v>
      </c>
      <c r="AE22" s="258" t="s">
        <v>109</v>
      </c>
      <c r="AF22" s="1"/>
    </row>
    <row r="23" spans="1:32" ht="11.25" customHeight="1">
      <c r="A23" s="219">
        <v>21</v>
      </c>
      <c r="B23" s="211">
        <v>-2.490999937057495</v>
      </c>
      <c r="C23" s="211">
        <v>-3.3949999809265137</v>
      </c>
      <c r="D23" s="211">
        <v>-2.3970000743865967</v>
      </c>
      <c r="E23" s="211">
        <v>-3.236999988555908</v>
      </c>
      <c r="F23" s="211">
        <v>-3.8469998836517334</v>
      </c>
      <c r="G23" s="211">
        <v>-2.3970000743865967</v>
      </c>
      <c r="H23" s="211">
        <v>-4.834000110626221</v>
      </c>
      <c r="I23" s="211">
        <v>-2.124000072479248</v>
      </c>
      <c r="J23" s="211">
        <v>0.5580000281333923</v>
      </c>
      <c r="K23" s="211">
        <v>2.0309998989105225</v>
      </c>
      <c r="L23" s="211">
        <v>3.683000087738037</v>
      </c>
      <c r="M23" s="211">
        <v>3.9040000438690186</v>
      </c>
      <c r="N23" s="211">
        <v>3.0929999351501465</v>
      </c>
      <c r="O23" s="211">
        <v>3.1459999084472656</v>
      </c>
      <c r="P23" s="211">
        <v>2.9040000438690186</v>
      </c>
      <c r="Q23" s="211">
        <v>0.1469999998807907</v>
      </c>
      <c r="R23" s="211">
        <v>-0.9039999842643738</v>
      </c>
      <c r="S23" s="211">
        <v>-1.7130000591278076</v>
      </c>
      <c r="T23" s="211">
        <v>-2.134000062942505</v>
      </c>
      <c r="U23" s="211">
        <v>-2.553999900817871</v>
      </c>
      <c r="V23" s="211">
        <v>-2.4800000190734863</v>
      </c>
      <c r="W23" s="211">
        <v>-2.8589999675750732</v>
      </c>
      <c r="X23" s="211">
        <v>-2.7850000858306885</v>
      </c>
      <c r="Y23" s="211">
        <v>-2.638000011444092</v>
      </c>
      <c r="Z23" s="218">
        <f t="shared" si="1"/>
        <v>-0.971791677797834</v>
      </c>
      <c r="AA23" s="151">
        <v>4.241000175476074</v>
      </c>
      <c r="AB23" s="152" t="s">
        <v>83</v>
      </c>
      <c r="AC23" s="2">
        <v>21</v>
      </c>
      <c r="AD23" s="151">
        <v>-5.201000213623047</v>
      </c>
      <c r="AE23" s="257" t="s">
        <v>110</v>
      </c>
      <c r="AF23" s="1"/>
    </row>
    <row r="24" spans="1:32" ht="11.25" customHeight="1">
      <c r="A24" s="219">
        <v>22</v>
      </c>
      <c r="B24" s="211">
        <v>-2.2279999256134033</v>
      </c>
      <c r="C24" s="211">
        <v>-2.2909998893737793</v>
      </c>
      <c r="D24" s="211">
        <v>-2.4179999828338623</v>
      </c>
      <c r="E24" s="211">
        <v>-3.257999897003174</v>
      </c>
      <c r="F24" s="211">
        <v>-3.509999990463257</v>
      </c>
      <c r="G24" s="211">
        <v>-4.077000141143799</v>
      </c>
      <c r="H24" s="211">
        <v>-4.109000205993652</v>
      </c>
      <c r="I24" s="211">
        <v>-0.0949999988079071</v>
      </c>
      <c r="J24" s="211">
        <v>3.884000062942505</v>
      </c>
      <c r="K24" s="211">
        <v>5</v>
      </c>
      <c r="L24" s="211">
        <v>5.168000221252441</v>
      </c>
      <c r="M24" s="211">
        <v>6.093999862670898</v>
      </c>
      <c r="N24" s="211">
        <v>5.39900016784668</v>
      </c>
      <c r="O24" s="211">
        <v>5.724999904632568</v>
      </c>
      <c r="P24" s="211">
        <v>4.3979997634887695</v>
      </c>
      <c r="Q24" s="211">
        <v>2.7769999504089355</v>
      </c>
      <c r="R24" s="211">
        <v>0.8410000205039978</v>
      </c>
      <c r="S24" s="211">
        <v>-0.6940000057220459</v>
      </c>
      <c r="T24" s="211">
        <v>-0.6520000100135803</v>
      </c>
      <c r="U24" s="211">
        <v>-0.2630000114440918</v>
      </c>
      <c r="V24" s="211">
        <v>-1.0089999437332153</v>
      </c>
      <c r="W24" s="211">
        <v>-1.8079999685287476</v>
      </c>
      <c r="X24" s="211">
        <v>-2.437999963760376</v>
      </c>
      <c r="Y24" s="211">
        <v>-2.8269999027252197</v>
      </c>
      <c r="Z24" s="218">
        <f t="shared" si="1"/>
        <v>0.31704167152444523</v>
      </c>
      <c r="AA24" s="151">
        <v>6.484000205993652</v>
      </c>
      <c r="AB24" s="152" t="s">
        <v>84</v>
      </c>
      <c r="AC24" s="2">
        <v>22</v>
      </c>
      <c r="AD24" s="151">
        <v>-4.466000080108643</v>
      </c>
      <c r="AE24" s="257" t="s">
        <v>111</v>
      </c>
      <c r="AF24" s="1"/>
    </row>
    <row r="25" spans="1:32" ht="11.25" customHeight="1">
      <c r="A25" s="219">
        <v>23</v>
      </c>
      <c r="B25" s="211">
        <v>-2.8589999675750732</v>
      </c>
      <c r="C25" s="211">
        <v>-3.1740000247955322</v>
      </c>
      <c r="D25" s="211">
        <v>-3.0999999046325684</v>
      </c>
      <c r="E25" s="211">
        <v>-3.2690000534057617</v>
      </c>
      <c r="F25" s="211">
        <v>-3.6989998817443848</v>
      </c>
      <c r="G25" s="211">
        <v>-3.615000009536743</v>
      </c>
      <c r="H25" s="211">
        <v>-3.1419999599456787</v>
      </c>
      <c r="I25" s="211">
        <v>0.7889999747276306</v>
      </c>
      <c r="J25" s="211">
        <v>2.4830000400543213</v>
      </c>
      <c r="K25" s="211">
        <v>3.440000057220459</v>
      </c>
      <c r="L25" s="211">
        <v>3.8499999046325684</v>
      </c>
      <c r="M25" s="211">
        <v>4.679999828338623</v>
      </c>
      <c r="N25" s="211">
        <v>3.941999912261963</v>
      </c>
      <c r="O25" s="211">
        <v>3.7960000038146973</v>
      </c>
      <c r="P25" s="211">
        <v>3.828000068664551</v>
      </c>
      <c r="Q25" s="211">
        <v>2.7760000228881836</v>
      </c>
      <c r="R25" s="211">
        <v>0.9779999852180481</v>
      </c>
      <c r="S25" s="211">
        <v>0.11599999666213989</v>
      </c>
      <c r="T25" s="211">
        <v>-0.08399999886751175</v>
      </c>
      <c r="U25" s="211">
        <v>-0.6729999780654907</v>
      </c>
      <c r="V25" s="211">
        <v>-0.640999972820282</v>
      </c>
      <c r="W25" s="211">
        <v>-0.9039999842643738</v>
      </c>
      <c r="X25" s="211">
        <v>-0.7570000290870667</v>
      </c>
      <c r="Y25" s="211">
        <v>-0.5260000228881836</v>
      </c>
      <c r="Z25" s="218">
        <f t="shared" si="1"/>
        <v>0.17645833361893892</v>
      </c>
      <c r="AA25" s="151">
        <v>5.038000106811523</v>
      </c>
      <c r="AB25" s="152" t="s">
        <v>79</v>
      </c>
      <c r="AC25" s="2">
        <v>23</v>
      </c>
      <c r="AD25" s="151">
        <v>-3.7829999923706055</v>
      </c>
      <c r="AE25" s="257" t="s">
        <v>112</v>
      </c>
      <c r="AF25" s="1"/>
    </row>
    <row r="26" spans="1:32" ht="11.25" customHeight="1">
      <c r="A26" s="219">
        <v>24</v>
      </c>
      <c r="B26" s="211">
        <v>-1.093000054359436</v>
      </c>
      <c r="C26" s="211">
        <v>-1.0509999990463257</v>
      </c>
      <c r="D26" s="211">
        <v>-0.8510000109672546</v>
      </c>
      <c r="E26" s="211">
        <v>-0.6940000057220459</v>
      </c>
      <c r="F26" s="211">
        <v>-0.7149999737739563</v>
      </c>
      <c r="G26" s="211">
        <v>-0.7459999918937683</v>
      </c>
      <c r="H26" s="211">
        <v>-1.3559999465942383</v>
      </c>
      <c r="I26" s="211">
        <v>-0.42100000381469727</v>
      </c>
      <c r="J26" s="211">
        <v>-0.041999999433755875</v>
      </c>
      <c r="K26" s="211">
        <v>0.44200000166893005</v>
      </c>
      <c r="L26" s="211">
        <v>0.5889999866485596</v>
      </c>
      <c r="M26" s="211">
        <v>1.187999963760376</v>
      </c>
      <c r="N26" s="211">
        <v>1.9880000352859497</v>
      </c>
      <c r="O26" s="211">
        <v>1.2410000562667847</v>
      </c>
      <c r="P26" s="211">
        <v>1.6299999952316284</v>
      </c>
      <c r="Q26" s="211">
        <v>1.1039999723434448</v>
      </c>
      <c r="R26" s="211">
        <v>-0.12600000202655792</v>
      </c>
      <c r="S26" s="211">
        <v>0</v>
      </c>
      <c r="T26" s="211">
        <v>0.4309999942779541</v>
      </c>
      <c r="U26" s="211">
        <v>1.0199999809265137</v>
      </c>
      <c r="V26" s="211">
        <v>1.1990000009536743</v>
      </c>
      <c r="W26" s="211">
        <v>-0.42100000381469727</v>
      </c>
      <c r="X26" s="211">
        <v>0.34700000286102295</v>
      </c>
      <c r="Y26" s="211">
        <v>-0.36800000071525574</v>
      </c>
      <c r="Z26" s="218">
        <f t="shared" si="1"/>
        <v>0.13729166658595204</v>
      </c>
      <c r="AA26" s="151">
        <v>2.61899995803833</v>
      </c>
      <c r="AB26" s="152" t="s">
        <v>85</v>
      </c>
      <c r="AC26" s="2">
        <v>24</v>
      </c>
      <c r="AD26" s="151">
        <v>-1.472000002861023</v>
      </c>
      <c r="AE26" s="257" t="s">
        <v>113</v>
      </c>
      <c r="AF26" s="1"/>
    </row>
    <row r="27" spans="1:32" ht="11.25" customHeight="1">
      <c r="A27" s="219">
        <v>25</v>
      </c>
      <c r="B27" s="211">
        <v>-0.5260000228881836</v>
      </c>
      <c r="C27" s="211">
        <v>-2.2179999351501465</v>
      </c>
      <c r="D27" s="211">
        <v>-2.0810000896453857</v>
      </c>
      <c r="E27" s="211">
        <v>-1.996999979019165</v>
      </c>
      <c r="F27" s="211">
        <v>-1.2929999828338623</v>
      </c>
      <c r="G27" s="211">
        <v>-1.5770000219345093</v>
      </c>
      <c r="H27" s="211">
        <v>-1.0410000085830688</v>
      </c>
      <c r="I27" s="211">
        <v>0.42100000381469727</v>
      </c>
      <c r="J27" s="211">
        <v>2.503999948501587</v>
      </c>
      <c r="K27" s="211">
        <v>3.75600004196167</v>
      </c>
      <c r="L27" s="211">
        <v>4.367000102996826</v>
      </c>
      <c r="M27" s="211">
        <v>3.7980000972747803</v>
      </c>
      <c r="N27" s="211">
        <v>3.555999994277954</v>
      </c>
      <c r="O27" s="211">
        <v>2.75600004196167</v>
      </c>
      <c r="P27" s="211">
        <v>2.8929998874664307</v>
      </c>
      <c r="Q27" s="211">
        <v>1.062000036239624</v>
      </c>
      <c r="R27" s="211">
        <v>-1.3660000562667847</v>
      </c>
      <c r="S27" s="211">
        <v>-2.322999954223633</v>
      </c>
      <c r="T27" s="211">
        <v>-2.4590001106262207</v>
      </c>
      <c r="U27" s="211">
        <v>-2.931999921798706</v>
      </c>
      <c r="V27" s="211">
        <v>-3.4679999351501465</v>
      </c>
      <c r="W27" s="211">
        <v>-2.427999973297119</v>
      </c>
      <c r="X27" s="211">
        <v>-2.4700000286102295</v>
      </c>
      <c r="Y27" s="211">
        <v>-2.628000020980835</v>
      </c>
      <c r="Z27" s="218">
        <f t="shared" si="1"/>
        <v>-0.23724999527136484</v>
      </c>
      <c r="AA27" s="151">
        <v>5.051000118255615</v>
      </c>
      <c r="AB27" s="152" t="s">
        <v>86</v>
      </c>
      <c r="AC27" s="2">
        <v>25</v>
      </c>
      <c r="AD27" s="151">
        <v>-3.625999927520752</v>
      </c>
      <c r="AE27" s="257" t="s">
        <v>114</v>
      </c>
      <c r="AF27" s="1"/>
    </row>
    <row r="28" spans="1:32" ht="11.25" customHeight="1">
      <c r="A28" s="219">
        <v>26</v>
      </c>
      <c r="B28" s="211">
        <v>-3.1640000343322754</v>
      </c>
      <c r="C28" s="211">
        <v>-3.8259999752044678</v>
      </c>
      <c r="D28" s="211">
        <v>-3.9619998931884766</v>
      </c>
      <c r="E28" s="211">
        <v>-4.35099983215332</v>
      </c>
      <c r="F28" s="211">
        <v>-4.288000106811523</v>
      </c>
      <c r="G28" s="211">
        <v>-4.382999897003174</v>
      </c>
      <c r="H28" s="211">
        <v>-4.13100004196167</v>
      </c>
      <c r="I28" s="211">
        <v>-0.8619999885559082</v>
      </c>
      <c r="J28" s="211">
        <v>2.568000078201294</v>
      </c>
      <c r="K28" s="211">
        <v>4.2729997634887695</v>
      </c>
      <c r="L28" s="211">
        <v>5.326000213623047</v>
      </c>
      <c r="M28" s="211">
        <v>5.019999980926514</v>
      </c>
      <c r="N28" s="211">
        <v>4.3979997634887695</v>
      </c>
      <c r="O28" s="211">
        <v>4.293000221252441</v>
      </c>
      <c r="P28" s="211">
        <v>3.98799991607666</v>
      </c>
      <c r="Q28" s="211">
        <v>2.0199999809265137</v>
      </c>
      <c r="R28" s="211">
        <v>0.34700000286102295</v>
      </c>
      <c r="S28" s="211">
        <v>0.34700000286102295</v>
      </c>
      <c r="T28" s="211">
        <v>0.48399999737739563</v>
      </c>
      <c r="U28" s="211">
        <v>-0.020999999716877937</v>
      </c>
      <c r="V28" s="211">
        <v>-0.9150000214576721</v>
      </c>
      <c r="W28" s="211">
        <v>-2.0920000076293945</v>
      </c>
      <c r="X28" s="211">
        <v>-0.7360000014305115</v>
      </c>
      <c r="Y28" s="211">
        <v>-2.805999994277954</v>
      </c>
      <c r="Z28" s="218">
        <f t="shared" si="1"/>
        <v>-0.10304166135999064</v>
      </c>
      <c r="AA28" s="151">
        <v>5.7779998779296875</v>
      </c>
      <c r="AB28" s="152" t="s">
        <v>87</v>
      </c>
      <c r="AC28" s="2">
        <v>26</v>
      </c>
      <c r="AD28" s="151">
        <v>-4.644999980926514</v>
      </c>
      <c r="AE28" s="257" t="s">
        <v>115</v>
      </c>
      <c r="AF28" s="1"/>
    </row>
    <row r="29" spans="1:32" ht="11.25" customHeight="1">
      <c r="A29" s="219">
        <v>27</v>
      </c>
      <c r="B29" s="211">
        <v>-2.51200008392334</v>
      </c>
      <c r="C29" s="211">
        <v>-3.257999897003174</v>
      </c>
      <c r="D29" s="211">
        <v>-4.0980000495910645</v>
      </c>
      <c r="E29" s="211">
        <v>-4.340000152587891</v>
      </c>
      <c r="F29" s="211">
        <v>-4.886000156402588</v>
      </c>
      <c r="G29" s="211">
        <v>-4.84499979019165</v>
      </c>
      <c r="H29" s="211">
        <v>-4.48799991607666</v>
      </c>
      <c r="I29" s="211">
        <v>-1.902999997138977</v>
      </c>
      <c r="J29" s="211">
        <v>2.4519999027252197</v>
      </c>
      <c r="K29" s="211">
        <v>3.4519999027252197</v>
      </c>
      <c r="L29" s="211">
        <v>3.4609999656677246</v>
      </c>
      <c r="M29" s="211">
        <v>3.628999948501587</v>
      </c>
      <c r="N29" s="211">
        <v>3.0920000076293945</v>
      </c>
      <c r="O29" s="211">
        <v>3.0190000534057617</v>
      </c>
      <c r="P29" s="211">
        <v>0.05299999937415123</v>
      </c>
      <c r="Q29" s="211">
        <v>-0.7570000290870667</v>
      </c>
      <c r="R29" s="211">
        <v>-1.0299999713897705</v>
      </c>
      <c r="S29" s="211">
        <v>-2.2809998989105225</v>
      </c>
      <c r="T29" s="211">
        <v>-2.941999912261963</v>
      </c>
      <c r="U29" s="211">
        <v>-3.6570000648498535</v>
      </c>
      <c r="V29" s="211">
        <v>-4.392000198364258</v>
      </c>
      <c r="W29" s="211">
        <v>-5.000999927520752</v>
      </c>
      <c r="X29" s="211">
        <v>-5.126999855041504</v>
      </c>
      <c r="Y29" s="211">
        <v>-5.809000015258789</v>
      </c>
      <c r="Z29" s="218">
        <f t="shared" si="1"/>
        <v>-1.7570000056487818</v>
      </c>
      <c r="AA29" s="151">
        <v>4.513999938964844</v>
      </c>
      <c r="AB29" s="152" t="s">
        <v>88</v>
      </c>
      <c r="AC29" s="2">
        <v>27</v>
      </c>
      <c r="AD29" s="151">
        <v>-5.914000034332275</v>
      </c>
      <c r="AE29" s="257" t="s">
        <v>116</v>
      </c>
      <c r="AF29" s="1"/>
    </row>
    <row r="30" spans="1:32" ht="11.25" customHeight="1">
      <c r="A30" s="219">
        <v>28</v>
      </c>
      <c r="B30" s="211">
        <v>-6.239999771118164</v>
      </c>
      <c r="C30" s="211">
        <v>-6.366000175476074</v>
      </c>
      <c r="D30" s="211">
        <v>-6.565000057220459</v>
      </c>
      <c r="E30" s="211">
        <v>-6.775000095367432</v>
      </c>
      <c r="F30" s="211">
        <v>-6.828000068664551</v>
      </c>
      <c r="G30" s="211">
        <v>-6.4710001945495605</v>
      </c>
      <c r="H30" s="211">
        <v>-6.533999919891357</v>
      </c>
      <c r="I30" s="211">
        <v>-3.490000009536743</v>
      </c>
      <c r="J30" s="211">
        <v>-1.6720000505447388</v>
      </c>
      <c r="K30" s="211">
        <v>0.8519999980926514</v>
      </c>
      <c r="L30" s="211">
        <v>1.1039999723434448</v>
      </c>
      <c r="M30" s="211">
        <v>1.840999960899353</v>
      </c>
      <c r="N30" s="211">
        <v>1.934999942779541</v>
      </c>
      <c r="O30" s="211">
        <v>1.7669999599456787</v>
      </c>
      <c r="P30" s="211">
        <v>1.3569999933242798</v>
      </c>
      <c r="Q30" s="211">
        <v>0.578000009059906</v>
      </c>
      <c r="R30" s="211">
        <v>-0.48399999737739563</v>
      </c>
      <c r="S30" s="211">
        <v>-1.555999994277954</v>
      </c>
      <c r="T30" s="211">
        <v>-2.312000036239624</v>
      </c>
      <c r="U30" s="211">
        <v>-3.257999897003174</v>
      </c>
      <c r="V30" s="211">
        <v>-3.7309999465942383</v>
      </c>
      <c r="W30" s="211">
        <v>-4.328999996185303</v>
      </c>
      <c r="X30" s="211">
        <v>-4.813000202178955</v>
      </c>
      <c r="Y30" s="211">
        <v>-4.361000061035156</v>
      </c>
      <c r="Z30" s="218">
        <f t="shared" si="1"/>
        <v>-2.764625026534001</v>
      </c>
      <c r="AA30" s="151">
        <v>2.61899995803833</v>
      </c>
      <c r="AB30" s="152" t="s">
        <v>89</v>
      </c>
      <c r="AC30" s="2">
        <v>28</v>
      </c>
      <c r="AD30" s="151">
        <v>-7.019999980926514</v>
      </c>
      <c r="AE30" s="257" t="s">
        <v>117</v>
      </c>
      <c r="AF30" s="1"/>
    </row>
    <row r="31" spans="1:32" ht="11.25" customHeight="1">
      <c r="A31" s="219">
        <v>29</v>
      </c>
      <c r="B31" s="211">
        <v>-3.9519999027252197</v>
      </c>
      <c r="C31" s="211">
        <v>-5.254000186920166</v>
      </c>
      <c r="D31" s="211">
        <v>-5.473999977111816</v>
      </c>
      <c r="E31" s="211">
        <v>-3.8259999752044678</v>
      </c>
      <c r="F31" s="211">
        <v>-3.5220000743865967</v>
      </c>
      <c r="G31" s="211">
        <v>-4.572000026702881</v>
      </c>
      <c r="H31" s="211">
        <v>-4.919000148773193</v>
      </c>
      <c r="I31" s="211">
        <v>-2.4179999828338623</v>
      </c>
      <c r="J31" s="211">
        <v>-0.7149999737739563</v>
      </c>
      <c r="K31" s="211">
        <v>0.25200000405311584</v>
      </c>
      <c r="L31" s="211">
        <v>-0.03200000151991844</v>
      </c>
      <c r="M31" s="211">
        <v>0.5569999814033508</v>
      </c>
      <c r="N31" s="211">
        <v>0.8100000023841858</v>
      </c>
      <c r="O31" s="211">
        <v>0.9359999895095825</v>
      </c>
      <c r="P31" s="211">
        <v>0.7680000066757202</v>
      </c>
      <c r="Q31" s="211">
        <v>0.6840000152587891</v>
      </c>
      <c r="R31" s="211">
        <v>-1.3880000114440918</v>
      </c>
      <c r="S31" s="211">
        <v>-2.375999927520752</v>
      </c>
      <c r="T31" s="211">
        <v>-2.8380000591278076</v>
      </c>
      <c r="U31" s="211">
        <v>-3.1010000705718994</v>
      </c>
      <c r="V31" s="211">
        <v>-3.259000062942505</v>
      </c>
      <c r="W31" s="211">
        <v>-3.1019999980926514</v>
      </c>
      <c r="X31" s="211">
        <v>-3.2899999618530273</v>
      </c>
      <c r="Y31" s="211">
        <v>-3.196000099182129</v>
      </c>
      <c r="Z31" s="218">
        <f t="shared" si="1"/>
        <v>-2.2177916850584247</v>
      </c>
      <c r="AA31" s="151">
        <v>1.1990000009536743</v>
      </c>
      <c r="AB31" s="152" t="s">
        <v>90</v>
      </c>
      <c r="AC31" s="2">
        <v>29</v>
      </c>
      <c r="AD31" s="151">
        <v>-5.642000198364258</v>
      </c>
      <c r="AE31" s="257" t="s">
        <v>118</v>
      </c>
      <c r="AF31" s="1"/>
    </row>
    <row r="32" spans="1:32" ht="11.25" customHeight="1">
      <c r="A32" s="219">
        <v>30</v>
      </c>
      <c r="B32" s="211">
        <v>-3.8369998931884766</v>
      </c>
      <c r="C32" s="211">
        <v>-4.058000087738037</v>
      </c>
      <c r="D32" s="211">
        <v>-3.2170000076293945</v>
      </c>
      <c r="E32" s="211">
        <v>-2.765000104904175</v>
      </c>
      <c r="F32" s="211">
        <v>-4.256999969482422</v>
      </c>
      <c r="G32" s="211">
        <v>-3.006999969482422</v>
      </c>
      <c r="H32" s="211">
        <v>-3.122999906539917</v>
      </c>
      <c r="I32" s="211">
        <v>-1.934999942779541</v>
      </c>
      <c r="J32" s="211">
        <v>-0.4519999921321869</v>
      </c>
      <c r="K32" s="211">
        <v>0.6309999823570251</v>
      </c>
      <c r="L32" s="211">
        <v>0.9470000267028809</v>
      </c>
      <c r="M32" s="211">
        <v>-1.1139999628067017</v>
      </c>
      <c r="N32" s="211">
        <v>-0.6100000143051147</v>
      </c>
      <c r="O32" s="211">
        <v>0.36800000071525574</v>
      </c>
      <c r="P32" s="211">
        <v>-0.5360000133514404</v>
      </c>
      <c r="Q32" s="211">
        <v>-0.8100000023841858</v>
      </c>
      <c r="R32" s="211">
        <v>-1.5449999570846558</v>
      </c>
      <c r="S32" s="211">
        <v>-3.2060000896453857</v>
      </c>
      <c r="T32" s="211">
        <v>-3.868000030517578</v>
      </c>
      <c r="U32" s="211">
        <v>-4.057000160217285</v>
      </c>
      <c r="V32" s="211">
        <v>-4.9710001945495605</v>
      </c>
      <c r="W32" s="211">
        <v>-5.769000053405762</v>
      </c>
      <c r="X32" s="211">
        <v>-6.49399995803833</v>
      </c>
      <c r="Y32" s="211">
        <v>-7.159999847412109</v>
      </c>
      <c r="Z32" s="218">
        <f t="shared" si="1"/>
        <v>-2.7018750061591468</v>
      </c>
      <c r="AA32" s="151">
        <v>1.440999984741211</v>
      </c>
      <c r="AB32" s="152" t="s">
        <v>91</v>
      </c>
      <c r="AC32" s="2">
        <v>30</v>
      </c>
      <c r="AD32" s="151">
        <v>-7.190000057220459</v>
      </c>
      <c r="AE32" s="257" t="s">
        <v>119</v>
      </c>
      <c r="AF32" s="1"/>
    </row>
    <row r="33" spans="1:32" ht="11.25" customHeight="1">
      <c r="A33" s="219">
        <v>31</v>
      </c>
      <c r="B33" s="211">
        <v>-7.289999961853027</v>
      </c>
      <c r="C33" s="211">
        <v>-7.409999847412109</v>
      </c>
      <c r="D33" s="211">
        <v>-7.309999942779541</v>
      </c>
      <c r="E33" s="211">
        <v>-7.630000114440918</v>
      </c>
      <c r="F33" s="211">
        <v>-7.760000228881836</v>
      </c>
      <c r="G33" s="211">
        <v>-7.480000019073486</v>
      </c>
      <c r="H33" s="211">
        <v>-7.300000190734863</v>
      </c>
      <c r="I33" s="211">
        <v>-3.502000093460083</v>
      </c>
      <c r="J33" s="211">
        <v>-0.6309999823570251</v>
      </c>
      <c r="K33" s="211">
        <v>0.6209999918937683</v>
      </c>
      <c r="L33" s="211">
        <v>1.5889999866485596</v>
      </c>
      <c r="M33" s="211">
        <v>1.3669999837875366</v>
      </c>
      <c r="N33" s="211">
        <v>1.315000057220459</v>
      </c>
      <c r="O33" s="211">
        <v>1.3359999656677246</v>
      </c>
      <c r="P33" s="211">
        <v>1.8830000162124634</v>
      </c>
      <c r="Q33" s="211">
        <v>0.7049999833106995</v>
      </c>
      <c r="R33" s="211">
        <v>-1.7239999771118164</v>
      </c>
      <c r="S33" s="211">
        <v>-2.5959999561309814</v>
      </c>
      <c r="T33" s="211">
        <v>-3.2690000534057617</v>
      </c>
      <c r="U33" s="211">
        <v>-3.9100000858306885</v>
      </c>
      <c r="V33" s="211">
        <v>-4.4670000076293945</v>
      </c>
      <c r="W33" s="211">
        <v>-4.814000129699707</v>
      </c>
      <c r="X33" s="211">
        <v>-4.919000148773193</v>
      </c>
      <c r="Y33" s="211">
        <v>-4.876999855041504</v>
      </c>
      <c r="Z33" s="218">
        <f t="shared" si="1"/>
        <v>-3.2530416920781136</v>
      </c>
      <c r="AA33" s="151">
        <v>1.9889999628067017</v>
      </c>
      <c r="AB33" s="152" t="s">
        <v>88</v>
      </c>
      <c r="AC33" s="2">
        <v>31</v>
      </c>
      <c r="AD33" s="151">
        <v>-8.050000190734863</v>
      </c>
      <c r="AE33" s="257" t="s">
        <v>120</v>
      </c>
      <c r="AF33" s="1"/>
    </row>
    <row r="34" spans="1:32" ht="15" customHeight="1">
      <c r="A34" s="220" t="s">
        <v>10</v>
      </c>
      <c r="B34" s="221">
        <f>AVERAGE(B3:B33)</f>
        <v>-2.461193539442555</v>
      </c>
      <c r="C34" s="221">
        <f aca="true" t="shared" si="2" ref="C34:R34">AVERAGE(C3:C33)</f>
        <v>-2.9340645084458012</v>
      </c>
      <c r="D34" s="221">
        <f t="shared" si="2"/>
        <v>-2.9578064612803923</v>
      </c>
      <c r="E34" s="221">
        <f t="shared" si="2"/>
        <v>-2.9135161426759537</v>
      </c>
      <c r="F34" s="221">
        <f t="shared" si="2"/>
        <v>-3.0766774117946625</v>
      </c>
      <c r="G34" s="221">
        <f t="shared" si="2"/>
        <v>-3.1894516289955184</v>
      </c>
      <c r="H34" s="221">
        <f t="shared" si="2"/>
        <v>-3.231129064434959</v>
      </c>
      <c r="I34" s="221">
        <f t="shared" si="2"/>
        <v>-0.9065483846371213</v>
      </c>
      <c r="J34" s="221">
        <f t="shared" si="2"/>
        <v>1.682516144288163</v>
      </c>
      <c r="K34" s="221">
        <f t="shared" si="2"/>
        <v>2.893870932440604</v>
      </c>
      <c r="L34" s="221">
        <f t="shared" si="2"/>
        <v>3.6745806568332258</v>
      </c>
      <c r="M34" s="221">
        <f t="shared" si="2"/>
        <v>3.856354805731004</v>
      </c>
      <c r="N34" s="221">
        <f t="shared" si="2"/>
        <v>3.419354804100529</v>
      </c>
      <c r="O34" s="221">
        <f t="shared" si="2"/>
        <v>3.174806463141595</v>
      </c>
      <c r="P34" s="221">
        <f t="shared" si="2"/>
        <v>2.60241935233916</v>
      </c>
      <c r="Q34" s="221">
        <f t="shared" si="2"/>
        <v>1.3618387041553375</v>
      </c>
      <c r="R34" s="221">
        <f t="shared" si="2"/>
        <v>-0.12558064585731876</v>
      </c>
      <c r="S34" s="221">
        <f aca="true" t="shared" si="3" ref="S34:Y34">AVERAGE(S3:S33)</f>
        <v>-0.8864838663608797</v>
      </c>
      <c r="T34" s="221">
        <f t="shared" si="3"/>
        <v>-1.1830000089060875</v>
      </c>
      <c r="U34" s="221">
        <f t="shared" si="3"/>
        <v>-1.5369677479348836</v>
      </c>
      <c r="V34" s="221">
        <f t="shared" si="3"/>
        <v>-1.7507741893491438</v>
      </c>
      <c r="W34" s="221">
        <f t="shared" si="3"/>
        <v>-2.20206452040903</v>
      </c>
      <c r="X34" s="221">
        <f t="shared" si="3"/>
        <v>-2.3391290191681153</v>
      </c>
      <c r="Y34" s="221">
        <f t="shared" si="3"/>
        <v>-2.6032580569867165</v>
      </c>
      <c r="Z34" s="221">
        <f>AVERAGE(B3:Y33)</f>
        <v>-0.48466263890206335</v>
      </c>
      <c r="AA34" s="222">
        <f>(AVERAGE(最高))</f>
        <v>4.5901935638919955</v>
      </c>
      <c r="AB34" s="223"/>
      <c r="AC34" s="224"/>
      <c r="AD34" s="222">
        <f>(AVERAGE(最低))</f>
        <v>-4.4351613137029835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19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31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8.829999923706055</v>
      </c>
      <c r="C46" s="3">
        <v>9</v>
      </c>
      <c r="D46" s="159" t="s">
        <v>71</v>
      </c>
      <c r="E46" s="201"/>
      <c r="F46" s="156"/>
      <c r="G46" s="157">
        <f>MIN(最低)</f>
        <v>-8.050000190734863</v>
      </c>
      <c r="H46" s="3">
        <v>31</v>
      </c>
      <c r="I46" s="259" t="s">
        <v>120</v>
      </c>
    </row>
    <row r="47" spans="1:9" ht="11.25" customHeight="1">
      <c r="A47" s="160"/>
      <c r="B47" s="161"/>
      <c r="C47" s="3"/>
      <c r="D47" s="159"/>
      <c r="E47" s="201"/>
      <c r="F47" s="160"/>
      <c r="G47" s="161"/>
      <c r="H47" s="3"/>
      <c r="I47" s="259"/>
    </row>
    <row r="48" spans="1:9" ht="11.25" customHeight="1">
      <c r="A48" s="163"/>
      <c r="B48" s="164"/>
      <c r="C48" s="198"/>
      <c r="D48" s="199"/>
      <c r="E48" s="201"/>
      <c r="F48" s="163"/>
      <c r="G48" s="164"/>
      <c r="H48" s="165"/>
      <c r="I48" s="166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10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8" t="e">
        <f aca="true" t="shared" si="0" ref="Z3:Z33">AVERAGE(B3:Y3)</f>
        <v>#DIV/0!</v>
      </c>
      <c r="AA3" s="151"/>
      <c r="AB3" s="152"/>
      <c r="AC3" s="2">
        <v>1</v>
      </c>
      <c r="AD3" s="151"/>
      <c r="AE3" s="257"/>
      <c r="AF3" s="1"/>
    </row>
    <row r="4" spans="1:32" ht="11.25" customHeight="1">
      <c r="A4" s="219">
        <v>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2"/>
      <c r="T4" s="211"/>
      <c r="U4" s="211"/>
      <c r="V4" s="211"/>
      <c r="W4" s="211"/>
      <c r="X4" s="211"/>
      <c r="Y4" s="211"/>
      <c r="Z4" s="218" t="e">
        <f t="shared" si="0"/>
        <v>#DIV/0!</v>
      </c>
      <c r="AA4" s="151"/>
      <c r="AB4" s="152"/>
      <c r="AC4" s="2">
        <v>2</v>
      </c>
      <c r="AD4" s="151"/>
      <c r="AE4" s="257"/>
      <c r="AF4" s="1"/>
    </row>
    <row r="5" spans="1:32" ht="11.25" customHeight="1">
      <c r="A5" s="219">
        <v>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8" t="e">
        <f t="shared" si="0"/>
        <v>#DIV/0!</v>
      </c>
      <c r="AA5" s="151"/>
      <c r="AB5" s="152"/>
      <c r="AC5" s="2">
        <v>3</v>
      </c>
      <c r="AD5" s="151"/>
      <c r="AE5" s="257"/>
      <c r="AF5" s="1"/>
    </row>
    <row r="6" spans="1:32" ht="11.25" customHeight="1">
      <c r="A6" s="219">
        <v>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8" t="e">
        <f t="shared" si="0"/>
        <v>#DIV/0!</v>
      </c>
      <c r="AA6" s="151"/>
      <c r="AB6" s="152"/>
      <c r="AC6" s="2">
        <v>4</v>
      </c>
      <c r="AD6" s="151"/>
      <c r="AE6" s="257"/>
      <c r="AF6" s="1"/>
    </row>
    <row r="7" spans="1:32" ht="11.25" customHeight="1">
      <c r="A7" s="219">
        <v>5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8" t="e">
        <f t="shared" si="0"/>
        <v>#DIV/0!</v>
      </c>
      <c r="AA7" s="151"/>
      <c r="AB7" s="152"/>
      <c r="AC7" s="2">
        <v>5</v>
      </c>
      <c r="AD7" s="151"/>
      <c r="AE7" s="257"/>
      <c r="AF7" s="1"/>
    </row>
    <row r="8" spans="1:32" ht="11.25" customHeight="1">
      <c r="A8" s="219">
        <v>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8" t="e">
        <f t="shared" si="0"/>
        <v>#DIV/0!</v>
      </c>
      <c r="AA8" s="151"/>
      <c r="AB8" s="152"/>
      <c r="AC8" s="2">
        <v>6</v>
      </c>
      <c r="AD8" s="151"/>
      <c r="AE8" s="257"/>
      <c r="AF8" s="1"/>
    </row>
    <row r="9" spans="1:32" ht="11.25" customHeight="1">
      <c r="A9" s="219">
        <v>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8" t="e">
        <f t="shared" si="0"/>
        <v>#DIV/0!</v>
      </c>
      <c r="AA9" s="151"/>
      <c r="AB9" s="152"/>
      <c r="AC9" s="2">
        <v>7</v>
      </c>
      <c r="AD9" s="151"/>
      <c r="AE9" s="257"/>
      <c r="AF9" s="1"/>
    </row>
    <row r="10" spans="1:32" ht="11.25" customHeight="1">
      <c r="A10" s="219">
        <v>8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8" t="e">
        <f t="shared" si="0"/>
        <v>#DIV/0!</v>
      </c>
      <c r="AA10" s="151"/>
      <c r="AB10" s="152"/>
      <c r="AC10" s="2">
        <v>8</v>
      </c>
      <c r="AD10" s="151"/>
      <c r="AE10" s="257"/>
      <c r="AF10" s="1"/>
    </row>
    <row r="11" spans="1:32" ht="11.25" customHeight="1">
      <c r="A11" s="219">
        <v>9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8" t="e">
        <f t="shared" si="0"/>
        <v>#DIV/0!</v>
      </c>
      <c r="AA11" s="151"/>
      <c r="AB11" s="152"/>
      <c r="AC11" s="2">
        <v>9</v>
      </c>
      <c r="AD11" s="151"/>
      <c r="AE11" s="257"/>
      <c r="AF11" s="1"/>
    </row>
    <row r="12" spans="1:32" ht="11.25" customHeight="1">
      <c r="A12" s="227">
        <v>10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28" t="e">
        <f t="shared" si="0"/>
        <v>#DIV/0!</v>
      </c>
      <c r="AA12" s="157"/>
      <c r="AB12" s="214"/>
      <c r="AC12" s="215">
        <v>10</v>
      </c>
      <c r="AD12" s="157"/>
      <c r="AE12" s="258"/>
      <c r="AF12" s="1"/>
    </row>
    <row r="13" spans="1:32" ht="11.25" customHeight="1">
      <c r="A13" s="219">
        <v>11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8" t="e">
        <f t="shared" si="0"/>
        <v>#DIV/0!</v>
      </c>
      <c r="AA13" s="151"/>
      <c r="AB13" s="152"/>
      <c r="AC13" s="2">
        <v>11</v>
      </c>
      <c r="AD13" s="151"/>
      <c r="AE13" s="257"/>
      <c r="AF13" s="1"/>
    </row>
    <row r="14" spans="1:32" ht="11.25" customHeight="1">
      <c r="A14" s="219">
        <v>12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8" t="e">
        <f t="shared" si="0"/>
        <v>#DIV/0!</v>
      </c>
      <c r="AA14" s="151"/>
      <c r="AB14" s="152"/>
      <c r="AC14" s="2">
        <v>12</v>
      </c>
      <c r="AD14" s="151"/>
      <c r="AE14" s="257"/>
      <c r="AF14" s="1"/>
    </row>
    <row r="15" spans="1:32" ht="11.25" customHeight="1">
      <c r="A15" s="219">
        <v>13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8" t="e">
        <f t="shared" si="0"/>
        <v>#DIV/0!</v>
      </c>
      <c r="AA15" s="151"/>
      <c r="AB15" s="152"/>
      <c r="AC15" s="2">
        <v>13</v>
      </c>
      <c r="AD15" s="151"/>
      <c r="AE15" s="257"/>
      <c r="AF15" s="1"/>
    </row>
    <row r="16" spans="1:32" ht="11.25" customHeight="1">
      <c r="A16" s="219">
        <v>14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8" t="e">
        <f t="shared" si="0"/>
        <v>#DIV/0!</v>
      </c>
      <c r="AA16" s="151"/>
      <c r="AB16" s="152"/>
      <c r="AC16" s="2">
        <v>14</v>
      </c>
      <c r="AD16" s="151"/>
      <c r="AE16" s="257"/>
      <c r="AF16" s="1"/>
    </row>
    <row r="17" spans="1:32" ht="11.25" customHeight="1">
      <c r="A17" s="219">
        <v>15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8" t="e">
        <f t="shared" si="0"/>
        <v>#DIV/0!</v>
      </c>
      <c r="AA17" s="151"/>
      <c r="AB17" s="152"/>
      <c r="AC17" s="2">
        <v>15</v>
      </c>
      <c r="AD17" s="151"/>
      <c r="AE17" s="257"/>
      <c r="AF17" s="1"/>
    </row>
    <row r="18" spans="1:32" ht="11.25" customHeight="1">
      <c r="A18" s="219">
        <v>16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8" t="e">
        <f t="shared" si="0"/>
        <v>#DIV/0!</v>
      </c>
      <c r="AA18" s="151"/>
      <c r="AB18" s="152"/>
      <c r="AC18" s="2">
        <v>16</v>
      </c>
      <c r="AD18" s="151"/>
      <c r="AE18" s="257"/>
      <c r="AF18" s="1"/>
    </row>
    <row r="19" spans="1:32" ht="11.25" customHeight="1">
      <c r="A19" s="219">
        <v>17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8" t="e">
        <f t="shared" si="0"/>
        <v>#DIV/0!</v>
      </c>
      <c r="AA19" s="151"/>
      <c r="AB19" s="152"/>
      <c r="AC19" s="2">
        <v>17</v>
      </c>
      <c r="AD19" s="151"/>
      <c r="AE19" s="257"/>
      <c r="AF19" s="1"/>
    </row>
    <row r="20" spans="1:32" ht="11.25" customHeight="1">
      <c r="A20" s="219">
        <v>18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8" t="e">
        <f t="shared" si="0"/>
        <v>#DIV/0!</v>
      </c>
      <c r="AA20" s="151"/>
      <c r="AB20" s="152"/>
      <c r="AC20" s="2">
        <v>18</v>
      </c>
      <c r="AD20" s="151"/>
      <c r="AE20" s="257"/>
      <c r="AF20" s="1"/>
    </row>
    <row r="21" spans="1:32" ht="11.25" customHeight="1">
      <c r="A21" s="219">
        <v>19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8" t="e">
        <f t="shared" si="0"/>
        <v>#DIV/0!</v>
      </c>
      <c r="AA21" s="151"/>
      <c r="AB21" s="152"/>
      <c r="AC21" s="2">
        <v>19</v>
      </c>
      <c r="AD21" s="151"/>
      <c r="AE21" s="257"/>
      <c r="AF21" s="1"/>
    </row>
    <row r="22" spans="1:32" ht="11.25" customHeight="1">
      <c r="A22" s="227">
        <v>20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28" t="e">
        <f t="shared" si="0"/>
        <v>#DIV/0!</v>
      </c>
      <c r="AA22" s="157"/>
      <c r="AB22" s="214"/>
      <c r="AC22" s="215">
        <v>20</v>
      </c>
      <c r="AD22" s="157"/>
      <c r="AE22" s="258"/>
      <c r="AF22" s="1"/>
    </row>
    <row r="23" spans="1:32" ht="11.25" customHeight="1">
      <c r="A23" s="219">
        <v>21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8" t="e">
        <f t="shared" si="0"/>
        <v>#DIV/0!</v>
      </c>
      <c r="AA23" s="151"/>
      <c r="AB23" s="152"/>
      <c r="AC23" s="2">
        <v>21</v>
      </c>
      <c r="AD23" s="151"/>
      <c r="AE23" s="257"/>
      <c r="AF23" s="1"/>
    </row>
    <row r="24" spans="1:32" ht="11.25" customHeight="1">
      <c r="A24" s="219">
        <v>22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8" t="e">
        <f t="shared" si="0"/>
        <v>#DIV/0!</v>
      </c>
      <c r="AA24" s="151"/>
      <c r="AB24" s="152"/>
      <c r="AC24" s="2">
        <v>22</v>
      </c>
      <c r="AD24" s="151"/>
      <c r="AE24" s="257"/>
      <c r="AF24" s="1"/>
    </row>
    <row r="25" spans="1:32" ht="11.25" customHeight="1">
      <c r="A25" s="219">
        <v>23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8" t="e">
        <f t="shared" si="0"/>
        <v>#DIV/0!</v>
      </c>
      <c r="AA25" s="151"/>
      <c r="AB25" s="152"/>
      <c r="AC25" s="2">
        <v>23</v>
      </c>
      <c r="AD25" s="151"/>
      <c r="AE25" s="257"/>
      <c r="AF25" s="1"/>
    </row>
    <row r="26" spans="1:32" ht="11.25" customHeight="1">
      <c r="A26" s="219">
        <v>24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8" t="e">
        <f t="shared" si="0"/>
        <v>#DIV/0!</v>
      </c>
      <c r="AA26" s="151"/>
      <c r="AB26" s="152"/>
      <c r="AC26" s="2">
        <v>24</v>
      </c>
      <c r="AD26" s="151"/>
      <c r="AE26" s="257"/>
      <c r="AF26" s="1"/>
    </row>
    <row r="27" spans="1:32" ht="11.25" customHeight="1">
      <c r="A27" s="219">
        <v>25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8" t="e">
        <f t="shared" si="0"/>
        <v>#DIV/0!</v>
      </c>
      <c r="AA27" s="151"/>
      <c r="AB27" s="152"/>
      <c r="AC27" s="2">
        <v>25</v>
      </c>
      <c r="AD27" s="151"/>
      <c r="AE27" s="257"/>
      <c r="AF27" s="1"/>
    </row>
    <row r="28" spans="1:32" ht="11.25" customHeight="1">
      <c r="A28" s="219">
        <v>26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8" t="e">
        <f t="shared" si="0"/>
        <v>#DIV/0!</v>
      </c>
      <c r="AA28" s="151"/>
      <c r="AB28" s="152"/>
      <c r="AC28" s="2">
        <v>26</v>
      </c>
      <c r="AD28" s="151"/>
      <c r="AE28" s="257"/>
      <c r="AF28" s="1"/>
    </row>
    <row r="29" spans="1:32" ht="11.25" customHeight="1">
      <c r="A29" s="219">
        <v>27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8" t="e">
        <f t="shared" si="0"/>
        <v>#DIV/0!</v>
      </c>
      <c r="AA29" s="151"/>
      <c r="AB29" s="152"/>
      <c r="AC29" s="2">
        <v>27</v>
      </c>
      <c r="AD29" s="151"/>
      <c r="AE29" s="257"/>
      <c r="AF29" s="1"/>
    </row>
    <row r="30" spans="1:32" ht="11.25" customHeight="1">
      <c r="A30" s="219">
        <v>28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8" t="e">
        <f t="shared" si="0"/>
        <v>#DIV/0!</v>
      </c>
      <c r="AA30" s="151"/>
      <c r="AB30" s="152"/>
      <c r="AC30" s="2">
        <v>28</v>
      </c>
      <c r="AD30" s="151"/>
      <c r="AE30" s="257"/>
      <c r="AF30" s="1"/>
    </row>
    <row r="31" spans="1:32" ht="11.25" customHeight="1">
      <c r="A31" s="219">
        <v>29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8" t="e">
        <f t="shared" si="0"/>
        <v>#DIV/0!</v>
      </c>
      <c r="AA31" s="151"/>
      <c r="AB31" s="152"/>
      <c r="AC31" s="2">
        <v>29</v>
      </c>
      <c r="AD31" s="151"/>
      <c r="AE31" s="257"/>
      <c r="AF31" s="1"/>
    </row>
    <row r="32" spans="1:32" ht="11.25" customHeight="1">
      <c r="A32" s="219">
        <v>30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8" t="e">
        <f t="shared" si="0"/>
        <v>#DIV/0!</v>
      </c>
      <c r="AA32" s="151"/>
      <c r="AB32" s="152"/>
      <c r="AC32" s="2">
        <v>30</v>
      </c>
      <c r="AD32" s="151"/>
      <c r="AE32" s="257"/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 t="e">
        <f t="shared" si="0"/>
        <v>#DIV/0!</v>
      </c>
      <c r="AA33" s="151"/>
      <c r="AB33" s="152"/>
      <c r="AC33" s="2">
        <v>31</v>
      </c>
      <c r="AD33" s="151"/>
      <c r="AE33" s="257"/>
      <c r="AF33" s="1"/>
    </row>
    <row r="34" spans="1:32" ht="15" customHeight="1">
      <c r="A34" s="220" t="s">
        <v>10</v>
      </c>
      <c r="B34" s="221" t="e">
        <f aca="true" t="shared" si="1" ref="B34:Q34">AVERAGE(B3:B33)</f>
        <v>#DIV/0!</v>
      </c>
      <c r="C34" s="221" t="e">
        <f t="shared" si="1"/>
        <v>#DIV/0!</v>
      </c>
      <c r="D34" s="221" t="e">
        <f t="shared" si="1"/>
        <v>#DIV/0!</v>
      </c>
      <c r="E34" s="221" t="e">
        <f t="shared" si="1"/>
        <v>#DIV/0!</v>
      </c>
      <c r="F34" s="221" t="e">
        <f t="shared" si="1"/>
        <v>#DIV/0!</v>
      </c>
      <c r="G34" s="221" t="e">
        <f t="shared" si="1"/>
        <v>#DIV/0!</v>
      </c>
      <c r="H34" s="221" t="e">
        <f t="shared" si="1"/>
        <v>#DIV/0!</v>
      </c>
      <c r="I34" s="221" t="e">
        <f t="shared" si="1"/>
        <v>#DIV/0!</v>
      </c>
      <c r="J34" s="221" t="e">
        <f t="shared" si="1"/>
        <v>#DIV/0!</v>
      </c>
      <c r="K34" s="221" t="e">
        <f t="shared" si="1"/>
        <v>#DIV/0!</v>
      </c>
      <c r="L34" s="221" t="e">
        <f t="shared" si="1"/>
        <v>#DIV/0!</v>
      </c>
      <c r="M34" s="221" t="e">
        <f t="shared" si="1"/>
        <v>#DIV/0!</v>
      </c>
      <c r="N34" s="221" t="e">
        <f t="shared" si="1"/>
        <v>#DIV/0!</v>
      </c>
      <c r="O34" s="221" t="e">
        <f t="shared" si="1"/>
        <v>#DIV/0!</v>
      </c>
      <c r="P34" s="221" t="e">
        <f t="shared" si="1"/>
        <v>#DIV/0!</v>
      </c>
      <c r="Q34" s="221" t="e">
        <f t="shared" si="1"/>
        <v>#DIV/0!</v>
      </c>
      <c r="R34" s="221" t="e">
        <f>AVERAGE(R3:R33)</f>
        <v>#DIV/0!</v>
      </c>
      <c r="S34" s="221" t="e">
        <f aca="true" t="shared" si="2" ref="S34:Y34">AVERAGE(S3:S33)</f>
        <v>#DIV/0!</v>
      </c>
      <c r="T34" s="221" t="e">
        <f t="shared" si="2"/>
        <v>#DIV/0!</v>
      </c>
      <c r="U34" s="221" t="e">
        <f t="shared" si="2"/>
        <v>#DIV/0!</v>
      </c>
      <c r="V34" s="221" t="e">
        <f t="shared" si="2"/>
        <v>#DIV/0!</v>
      </c>
      <c r="W34" s="221" t="e">
        <f t="shared" si="2"/>
        <v>#DIV/0!</v>
      </c>
      <c r="X34" s="221" t="e">
        <f t="shared" si="2"/>
        <v>#DIV/0!</v>
      </c>
      <c r="Y34" s="221" t="e">
        <f t="shared" si="2"/>
        <v>#DIV/0!</v>
      </c>
      <c r="Z34" s="221" t="e">
        <f>AVERAGE(B3:Y33)</f>
        <v>#DIV/0!</v>
      </c>
      <c r="AA34" s="222" t="e">
        <f>(AVERAGE(最高))</f>
        <v>#DIV/0!</v>
      </c>
      <c r="AB34" s="223"/>
      <c r="AC34" s="224"/>
      <c r="AD34" s="222" t="e">
        <f>(AVERAGE(最低))</f>
        <v>#DIV/0!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0</v>
      </c>
      <c r="C46" s="3"/>
      <c r="D46" s="159"/>
      <c r="E46" s="201"/>
      <c r="F46" s="156"/>
      <c r="G46" s="157">
        <f>MIN(最低)</f>
        <v>0</v>
      </c>
      <c r="H46" s="3"/>
      <c r="I46" s="259"/>
    </row>
    <row r="47" spans="1:9" ht="11.25" customHeight="1">
      <c r="A47" s="160"/>
      <c r="B47" s="161"/>
      <c r="C47" s="3"/>
      <c r="D47" s="159"/>
      <c r="E47" s="201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11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8" t="e">
        <f aca="true" t="shared" si="0" ref="Z3:Z32">AVERAGE(B3:Y3)</f>
        <v>#DIV/0!</v>
      </c>
      <c r="AA3" s="151"/>
      <c r="AB3" s="152"/>
      <c r="AC3" s="2">
        <v>1</v>
      </c>
      <c r="AD3" s="151"/>
      <c r="AE3" s="257"/>
      <c r="AF3" s="1"/>
    </row>
    <row r="4" spans="1:32" ht="11.25" customHeight="1">
      <c r="A4" s="219">
        <v>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2"/>
      <c r="T4" s="211"/>
      <c r="U4" s="211"/>
      <c r="V4" s="211"/>
      <c r="W4" s="211"/>
      <c r="X4" s="211"/>
      <c r="Y4" s="211"/>
      <c r="Z4" s="218" t="e">
        <f t="shared" si="0"/>
        <v>#DIV/0!</v>
      </c>
      <c r="AA4" s="151"/>
      <c r="AB4" s="152"/>
      <c r="AC4" s="2">
        <v>2</v>
      </c>
      <c r="AD4" s="151"/>
      <c r="AE4" s="257"/>
      <c r="AF4" s="1"/>
    </row>
    <row r="5" spans="1:32" ht="11.25" customHeight="1">
      <c r="A5" s="219">
        <v>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8" t="e">
        <f t="shared" si="0"/>
        <v>#DIV/0!</v>
      </c>
      <c r="AA5" s="151"/>
      <c r="AB5" s="152"/>
      <c r="AC5" s="2">
        <v>3</v>
      </c>
      <c r="AD5" s="151"/>
      <c r="AE5" s="257"/>
      <c r="AF5" s="1"/>
    </row>
    <row r="6" spans="1:32" ht="11.25" customHeight="1">
      <c r="A6" s="219">
        <v>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8" t="e">
        <f t="shared" si="0"/>
        <v>#DIV/0!</v>
      </c>
      <c r="AA6" s="151"/>
      <c r="AB6" s="152"/>
      <c r="AC6" s="2">
        <v>4</v>
      </c>
      <c r="AD6" s="151"/>
      <c r="AE6" s="257"/>
      <c r="AF6" s="1"/>
    </row>
    <row r="7" spans="1:32" ht="11.25" customHeight="1">
      <c r="A7" s="219">
        <v>5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8" t="e">
        <f t="shared" si="0"/>
        <v>#DIV/0!</v>
      </c>
      <c r="AA7" s="151"/>
      <c r="AB7" s="152"/>
      <c r="AC7" s="2">
        <v>5</v>
      </c>
      <c r="AD7" s="151"/>
      <c r="AE7" s="257"/>
      <c r="AF7" s="1"/>
    </row>
    <row r="8" spans="1:32" ht="11.25" customHeight="1">
      <c r="A8" s="219">
        <v>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8" t="e">
        <f t="shared" si="0"/>
        <v>#DIV/0!</v>
      </c>
      <c r="AA8" s="151"/>
      <c r="AB8" s="152"/>
      <c r="AC8" s="2">
        <v>6</v>
      </c>
      <c r="AD8" s="151"/>
      <c r="AE8" s="257"/>
      <c r="AF8" s="1"/>
    </row>
    <row r="9" spans="1:32" ht="11.25" customHeight="1">
      <c r="A9" s="219">
        <v>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8" t="e">
        <f t="shared" si="0"/>
        <v>#DIV/0!</v>
      </c>
      <c r="AA9" s="151"/>
      <c r="AB9" s="152"/>
      <c r="AC9" s="2">
        <v>7</v>
      </c>
      <c r="AD9" s="151"/>
      <c r="AE9" s="257"/>
      <c r="AF9" s="1"/>
    </row>
    <row r="10" spans="1:32" ht="11.25" customHeight="1">
      <c r="A10" s="219">
        <v>8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8" t="e">
        <f t="shared" si="0"/>
        <v>#DIV/0!</v>
      </c>
      <c r="AA10" s="151"/>
      <c r="AB10" s="152"/>
      <c r="AC10" s="2">
        <v>8</v>
      </c>
      <c r="AD10" s="151"/>
      <c r="AE10" s="257"/>
      <c r="AF10" s="1"/>
    </row>
    <row r="11" spans="1:32" ht="11.25" customHeight="1">
      <c r="A11" s="219">
        <v>9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8" t="e">
        <f t="shared" si="0"/>
        <v>#DIV/0!</v>
      </c>
      <c r="AA11" s="151"/>
      <c r="AB11" s="152"/>
      <c r="AC11" s="2">
        <v>9</v>
      </c>
      <c r="AD11" s="151"/>
      <c r="AE11" s="257"/>
      <c r="AF11" s="1"/>
    </row>
    <row r="12" spans="1:32" ht="11.25" customHeight="1">
      <c r="A12" s="227">
        <v>10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28" t="e">
        <f t="shared" si="0"/>
        <v>#DIV/0!</v>
      </c>
      <c r="AA12" s="157"/>
      <c r="AB12" s="214"/>
      <c r="AC12" s="215">
        <v>10</v>
      </c>
      <c r="AD12" s="157"/>
      <c r="AE12" s="258"/>
      <c r="AF12" s="1"/>
    </row>
    <row r="13" spans="1:32" ht="11.25" customHeight="1">
      <c r="A13" s="219">
        <v>11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8" t="e">
        <f t="shared" si="0"/>
        <v>#DIV/0!</v>
      </c>
      <c r="AA13" s="151"/>
      <c r="AB13" s="152"/>
      <c r="AC13" s="2">
        <v>11</v>
      </c>
      <c r="AD13" s="151"/>
      <c r="AE13" s="257"/>
      <c r="AF13" s="1"/>
    </row>
    <row r="14" spans="1:32" ht="11.25" customHeight="1">
      <c r="A14" s="219">
        <v>12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8" t="e">
        <f t="shared" si="0"/>
        <v>#DIV/0!</v>
      </c>
      <c r="AA14" s="151"/>
      <c r="AB14" s="152"/>
      <c r="AC14" s="2">
        <v>12</v>
      </c>
      <c r="AD14" s="151"/>
      <c r="AE14" s="257"/>
      <c r="AF14" s="1"/>
    </row>
    <row r="15" spans="1:32" ht="11.25" customHeight="1">
      <c r="A15" s="219">
        <v>13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8" t="e">
        <f t="shared" si="0"/>
        <v>#DIV/0!</v>
      </c>
      <c r="AA15" s="151"/>
      <c r="AB15" s="152"/>
      <c r="AC15" s="2">
        <v>13</v>
      </c>
      <c r="AD15" s="151"/>
      <c r="AE15" s="257"/>
      <c r="AF15" s="1"/>
    </row>
    <row r="16" spans="1:32" ht="11.25" customHeight="1">
      <c r="A16" s="219">
        <v>14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8" t="e">
        <f t="shared" si="0"/>
        <v>#DIV/0!</v>
      </c>
      <c r="AA16" s="151"/>
      <c r="AB16" s="152"/>
      <c r="AC16" s="2">
        <v>14</v>
      </c>
      <c r="AD16" s="151"/>
      <c r="AE16" s="257"/>
      <c r="AF16" s="1"/>
    </row>
    <row r="17" spans="1:32" ht="11.25" customHeight="1">
      <c r="A17" s="219">
        <v>15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8" t="e">
        <f t="shared" si="0"/>
        <v>#DIV/0!</v>
      </c>
      <c r="AA17" s="151"/>
      <c r="AB17" s="152"/>
      <c r="AC17" s="2">
        <v>15</v>
      </c>
      <c r="AD17" s="151"/>
      <c r="AE17" s="257"/>
      <c r="AF17" s="1"/>
    </row>
    <row r="18" spans="1:32" ht="11.25" customHeight="1">
      <c r="A18" s="219">
        <v>16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8" t="e">
        <f t="shared" si="0"/>
        <v>#DIV/0!</v>
      </c>
      <c r="AA18" s="151"/>
      <c r="AB18" s="152"/>
      <c r="AC18" s="2">
        <v>16</v>
      </c>
      <c r="AD18" s="151"/>
      <c r="AE18" s="257"/>
      <c r="AF18" s="1"/>
    </row>
    <row r="19" spans="1:32" ht="11.25" customHeight="1">
      <c r="A19" s="219">
        <v>17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8" t="e">
        <f t="shared" si="0"/>
        <v>#DIV/0!</v>
      </c>
      <c r="AA19" s="151"/>
      <c r="AB19" s="152"/>
      <c r="AC19" s="2">
        <v>17</v>
      </c>
      <c r="AD19" s="151"/>
      <c r="AE19" s="257"/>
      <c r="AF19" s="1"/>
    </row>
    <row r="20" spans="1:32" ht="11.25" customHeight="1">
      <c r="A20" s="219">
        <v>18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8" t="e">
        <f t="shared" si="0"/>
        <v>#DIV/0!</v>
      </c>
      <c r="AA20" s="151"/>
      <c r="AB20" s="152"/>
      <c r="AC20" s="2">
        <v>18</v>
      </c>
      <c r="AD20" s="151"/>
      <c r="AE20" s="257"/>
      <c r="AF20" s="1"/>
    </row>
    <row r="21" spans="1:32" ht="11.25" customHeight="1">
      <c r="A21" s="219">
        <v>19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8" t="e">
        <f t="shared" si="0"/>
        <v>#DIV/0!</v>
      </c>
      <c r="AA21" s="151"/>
      <c r="AB21" s="152"/>
      <c r="AC21" s="2">
        <v>19</v>
      </c>
      <c r="AD21" s="151"/>
      <c r="AE21" s="257"/>
      <c r="AF21" s="1"/>
    </row>
    <row r="22" spans="1:32" ht="11.25" customHeight="1">
      <c r="A22" s="227">
        <v>20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28" t="e">
        <f t="shared" si="0"/>
        <v>#DIV/0!</v>
      </c>
      <c r="AA22" s="157"/>
      <c r="AB22" s="214"/>
      <c r="AC22" s="215">
        <v>20</v>
      </c>
      <c r="AD22" s="157"/>
      <c r="AE22" s="258"/>
      <c r="AF22" s="1"/>
    </row>
    <row r="23" spans="1:32" ht="11.25" customHeight="1">
      <c r="A23" s="219">
        <v>21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8" t="e">
        <f t="shared" si="0"/>
        <v>#DIV/0!</v>
      </c>
      <c r="AA23" s="151"/>
      <c r="AB23" s="152"/>
      <c r="AC23" s="2">
        <v>21</v>
      </c>
      <c r="AD23" s="151"/>
      <c r="AE23" s="257"/>
      <c r="AF23" s="1"/>
    </row>
    <row r="24" spans="1:32" ht="11.25" customHeight="1">
      <c r="A24" s="219">
        <v>22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8" t="e">
        <f t="shared" si="0"/>
        <v>#DIV/0!</v>
      </c>
      <c r="AA24" s="151"/>
      <c r="AB24" s="152"/>
      <c r="AC24" s="2">
        <v>22</v>
      </c>
      <c r="AD24" s="151"/>
      <c r="AE24" s="257"/>
      <c r="AF24" s="1"/>
    </row>
    <row r="25" spans="1:32" ht="11.25" customHeight="1">
      <c r="A25" s="219">
        <v>23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8" t="e">
        <f t="shared" si="0"/>
        <v>#DIV/0!</v>
      </c>
      <c r="AA25" s="151"/>
      <c r="AB25" s="152"/>
      <c r="AC25" s="2">
        <v>23</v>
      </c>
      <c r="AD25" s="151"/>
      <c r="AE25" s="257"/>
      <c r="AF25" s="1"/>
    </row>
    <row r="26" spans="1:32" ht="11.25" customHeight="1">
      <c r="A26" s="219">
        <v>24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8" t="e">
        <f t="shared" si="0"/>
        <v>#DIV/0!</v>
      </c>
      <c r="AA26" s="151"/>
      <c r="AB26" s="152"/>
      <c r="AC26" s="2">
        <v>24</v>
      </c>
      <c r="AD26" s="151"/>
      <c r="AE26" s="257"/>
      <c r="AF26" s="1"/>
    </row>
    <row r="27" spans="1:32" ht="11.25" customHeight="1">
      <c r="A27" s="219">
        <v>25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8" t="e">
        <f t="shared" si="0"/>
        <v>#DIV/0!</v>
      </c>
      <c r="AA27" s="151"/>
      <c r="AB27" s="152"/>
      <c r="AC27" s="2">
        <v>25</v>
      </c>
      <c r="AD27" s="151"/>
      <c r="AE27" s="257"/>
      <c r="AF27" s="1"/>
    </row>
    <row r="28" spans="1:32" ht="11.25" customHeight="1">
      <c r="A28" s="219">
        <v>26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8" t="e">
        <f t="shared" si="0"/>
        <v>#DIV/0!</v>
      </c>
      <c r="AA28" s="151"/>
      <c r="AB28" s="152"/>
      <c r="AC28" s="2">
        <v>26</v>
      </c>
      <c r="AD28" s="151"/>
      <c r="AE28" s="257"/>
      <c r="AF28" s="1"/>
    </row>
    <row r="29" spans="1:32" ht="11.25" customHeight="1">
      <c r="A29" s="219">
        <v>27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8" t="e">
        <f t="shared" si="0"/>
        <v>#DIV/0!</v>
      </c>
      <c r="AA29" s="151"/>
      <c r="AB29" s="152"/>
      <c r="AC29" s="2">
        <v>27</v>
      </c>
      <c r="AD29" s="151"/>
      <c r="AE29" s="257"/>
      <c r="AF29" s="1"/>
    </row>
    <row r="30" spans="1:32" ht="11.25" customHeight="1">
      <c r="A30" s="219">
        <v>28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8" t="e">
        <f t="shared" si="0"/>
        <v>#DIV/0!</v>
      </c>
      <c r="AA30" s="151"/>
      <c r="AB30" s="152"/>
      <c r="AC30" s="2">
        <v>28</v>
      </c>
      <c r="AD30" s="151"/>
      <c r="AE30" s="257"/>
      <c r="AF30" s="1"/>
    </row>
    <row r="31" spans="1:32" ht="11.25" customHeight="1">
      <c r="A31" s="219">
        <v>29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8" t="e">
        <f t="shared" si="0"/>
        <v>#DIV/0!</v>
      </c>
      <c r="AA31" s="151"/>
      <c r="AB31" s="152"/>
      <c r="AC31" s="2">
        <v>29</v>
      </c>
      <c r="AD31" s="151"/>
      <c r="AE31" s="257"/>
      <c r="AF31" s="1"/>
    </row>
    <row r="32" spans="1:32" ht="11.25" customHeight="1">
      <c r="A32" s="219">
        <v>30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8" t="e">
        <f t="shared" si="0"/>
        <v>#DIV/0!</v>
      </c>
      <c r="AA32" s="151"/>
      <c r="AB32" s="152"/>
      <c r="AC32" s="2">
        <v>30</v>
      </c>
      <c r="AD32" s="151"/>
      <c r="AE32" s="257"/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/>
      <c r="AA33" s="151"/>
      <c r="AB33" s="152"/>
      <c r="AC33" s="2"/>
      <c r="AD33" s="151"/>
      <c r="AE33" s="257"/>
      <c r="AF33" s="1"/>
    </row>
    <row r="34" spans="1:32" ht="15" customHeight="1">
      <c r="A34" s="220" t="s">
        <v>10</v>
      </c>
      <c r="B34" s="221" t="e">
        <f aca="true" t="shared" si="1" ref="B34:Q34">AVERAGE(B3:B33)</f>
        <v>#DIV/0!</v>
      </c>
      <c r="C34" s="221" t="e">
        <f t="shared" si="1"/>
        <v>#DIV/0!</v>
      </c>
      <c r="D34" s="221" t="e">
        <f t="shared" si="1"/>
        <v>#DIV/0!</v>
      </c>
      <c r="E34" s="221" t="e">
        <f t="shared" si="1"/>
        <v>#DIV/0!</v>
      </c>
      <c r="F34" s="221" t="e">
        <f t="shared" si="1"/>
        <v>#DIV/0!</v>
      </c>
      <c r="G34" s="221" t="e">
        <f t="shared" si="1"/>
        <v>#DIV/0!</v>
      </c>
      <c r="H34" s="221" t="e">
        <f t="shared" si="1"/>
        <v>#DIV/0!</v>
      </c>
      <c r="I34" s="221" t="e">
        <f t="shared" si="1"/>
        <v>#DIV/0!</v>
      </c>
      <c r="J34" s="221" t="e">
        <f t="shared" si="1"/>
        <v>#DIV/0!</v>
      </c>
      <c r="K34" s="221" t="e">
        <f t="shared" si="1"/>
        <v>#DIV/0!</v>
      </c>
      <c r="L34" s="221" t="e">
        <f t="shared" si="1"/>
        <v>#DIV/0!</v>
      </c>
      <c r="M34" s="221" t="e">
        <f t="shared" si="1"/>
        <v>#DIV/0!</v>
      </c>
      <c r="N34" s="221" t="e">
        <f t="shared" si="1"/>
        <v>#DIV/0!</v>
      </c>
      <c r="O34" s="221" t="e">
        <f t="shared" si="1"/>
        <v>#DIV/0!</v>
      </c>
      <c r="P34" s="221" t="e">
        <f t="shared" si="1"/>
        <v>#DIV/0!</v>
      </c>
      <c r="Q34" s="221" t="e">
        <f t="shared" si="1"/>
        <v>#DIV/0!</v>
      </c>
      <c r="R34" s="221" t="e">
        <f>AVERAGE(R3:R33)</f>
        <v>#DIV/0!</v>
      </c>
      <c r="S34" s="221" t="e">
        <f aca="true" t="shared" si="2" ref="S34:Y34">AVERAGE(S3:S33)</f>
        <v>#DIV/0!</v>
      </c>
      <c r="T34" s="221" t="e">
        <f t="shared" si="2"/>
        <v>#DIV/0!</v>
      </c>
      <c r="U34" s="221" t="e">
        <f t="shared" si="2"/>
        <v>#DIV/0!</v>
      </c>
      <c r="V34" s="221" t="e">
        <f t="shared" si="2"/>
        <v>#DIV/0!</v>
      </c>
      <c r="W34" s="221" t="e">
        <f t="shared" si="2"/>
        <v>#DIV/0!</v>
      </c>
      <c r="X34" s="221" t="e">
        <f t="shared" si="2"/>
        <v>#DIV/0!</v>
      </c>
      <c r="Y34" s="221" t="e">
        <f t="shared" si="2"/>
        <v>#DIV/0!</v>
      </c>
      <c r="Z34" s="221" t="e">
        <f>AVERAGE(B3:Y33)</f>
        <v>#DIV/0!</v>
      </c>
      <c r="AA34" s="222" t="e">
        <f>(AVERAGE(最高))</f>
        <v>#DIV/0!</v>
      </c>
      <c r="AB34" s="223"/>
      <c r="AC34" s="224"/>
      <c r="AD34" s="222" t="e">
        <f>(AVERAGE(最低))</f>
        <v>#DIV/0!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0</v>
      </c>
      <c r="C46" s="3">
        <v>9</v>
      </c>
      <c r="D46" s="159" t="s">
        <v>54</v>
      </c>
      <c r="E46" s="201"/>
      <c r="F46" s="156"/>
      <c r="G46" s="157">
        <f>MIN(最低)</f>
        <v>0</v>
      </c>
      <c r="H46" s="3">
        <v>16</v>
      </c>
      <c r="I46" s="259" t="s">
        <v>62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12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8" t="e">
        <f aca="true" t="shared" si="0" ref="Z3:Z33">AVERAGE(B3:Y3)</f>
        <v>#DIV/0!</v>
      </c>
      <c r="AA3" s="151"/>
      <c r="AB3" s="152"/>
      <c r="AC3" s="2">
        <v>1</v>
      </c>
      <c r="AD3" s="151"/>
      <c r="AE3" s="257"/>
      <c r="AF3" s="1"/>
    </row>
    <row r="4" spans="1:32" ht="11.25" customHeight="1">
      <c r="A4" s="219">
        <v>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2"/>
      <c r="T4" s="211"/>
      <c r="U4" s="211"/>
      <c r="V4" s="211"/>
      <c r="W4" s="211"/>
      <c r="X4" s="211"/>
      <c r="Y4" s="211"/>
      <c r="Z4" s="218" t="e">
        <f t="shared" si="0"/>
        <v>#DIV/0!</v>
      </c>
      <c r="AA4" s="151"/>
      <c r="AB4" s="152"/>
      <c r="AC4" s="2">
        <v>2</v>
      </c>
      <c r="AD4" s="151"/>
      <c r="AE4" s="257"/>
      <c r="AF4" s="1"/>
    </row>
    <row r="5" spans="1:32" ht="11.25" customHeight="1">
      <c r="A5" s="219">
        <v>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8" t="e">
        <f t="shared" si="0"/>
        <v>#DIV/0!</v>
      </c>
      <c r="AA5" s="151"/>
      <c r="AB5" s="152"/>
      <c r="AC5" s="2">
        <v>3</v>
      </c>
      <c r="AD5" s="151"/>
      <c r="AE5" s="257"/>
      <c r="AF5" s="1"/>
    </row>
    <row r="6" spans="1:32" ht="11.25" customHeight="1">
      <c r="A6" s="219">
        <v>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8" t="e">
        <f t="shared" si="0"/>
        <v>#DIV/0!</v>
      </c>
      <c r="AA6" s="151"/>
      <c r="AB6" s="152"/>
      <c r="AC6" s="2">
        <v>4</v>
      </c>
      <c r="AD6" s="151"/>
      <c r="AE6" s="257"/>
      <c r="AF6" s="1"/>
    </row>
    <row r="7" spans="1:32" ht="11.25" customHeight="1">
      <c r="A7" s="219">
        <v>5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8" t="e">
        <f t="shared" si="0"/>
        <v>#DIV/0!</v>
      </c>
      <c r="AA7" s="151"/>
      <c r="AB7" s="152"/>
      <c r="AC7" s="2">
        <v>5</v>
      </c>
      <c r="AD7" s="151"/>
      <c r="AE7" s="257"/>
      <c r="AF7" s="1"/>
    </row>
    <row r="8" spans="1:32" ht="11.25" customHeight="1">
      <c r="A8" s="219">
        <v>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8" t="e">
        <f t="shared" si="0"/>
        <v>#DIV/0!</v>
      </c>
      <c r="AA8" s="151"/>
      <c r="AB8" s="152"/>
      <c r="AC8" s="2">
        <v>6</v>
      </c>
      <c r="AD8" s="151"/>
      <c r="AE8" s="257"/>
      <c r="AF8" s="1"/>
    </row>
    <row r="9" spans="1:32" ht="11.25" customHeight="1">
      <c r="A9" s="219">
        <v>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8" t="e">
        <f t="shared" si="0"/>
        <v>#DIV/0!</v>
      </c>
      <c r="AA9" s="151"/>
      <c r="AB9" s="152"/>
      <c r="AC9" s="2">
        <v>7</v>
      </c>
      <c r="AD9" s="151"/>
      <c r="AE9" s="257"/>
      <c r="AF9" s="1"/>
    </row>
    <row r="10" spans="1:32" ht="11.25" customHeight="1">
      <c r="A10" s="219">
        <v>8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8" t="e">
        <f t="shared" si="0"/>
        <v>#DIV/0!</v>
      </c>
      <c r="AA10" s="151"/>
      <c r="AB10" s="152"/>
      <c r="AC10" s="2">
        <v>8</v>
      </c>
      <c r="AD10" s="151"/>
      <c r="AE10" s="257"/>
      <c r="AF10" s="1"/>
    </row>
    <row r="11" spans="1:32" ht="11.25" customHeight="1">
      <c r="A11" s="219">
        <v>9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8" t="e">
        <f t="shared" si="0"/>
        <v>#DIV/0!</v>
      </c>
      <c r="AA11" s="151"/>
      <c r="AB11" s="152"/>
      <c r="AC11" s="2">
        <v>9</v>
      </c>
      <c r="AD11" s="151"/>
      <c r="AE11" s="257"/>
      <c r="AF11" s="1"/>
    </row>
    <row r="12" spans="1:32" ht="11.25" customHeight="1">
      <c r="A12" s="227">
        <v>10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28" t="e">
        <f t="shared" si="0"/>
        <v>#DIV/0!</v>
      </c>
      <c r="AA12" s="157"/>
      <c r="AB12" s="214"/>
      <c r="AC12" s="215">
        <v>10</v>
      </c>
      <c r="AD12" s="157"/>
      <c r="AE12" s="258"/>
      <c r="AF12" s="1"/>
    </row>
    <row r="13" spans="1:32" ht="11.25" customHeight="1">
      <c r="A13" s="219">
        <v>11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8" t="e">
        <f t="shared" si="0"/>
        <v>#DIV/0!</v>
      </c>
      <c r="AA13" s="151"/>
      <c r="AB13" s="152"/>
      <c r="AC13" s="2">
        <v>11</v>
      </c>
      <c r="AD13" s="151"/>
      <c r="AE13" s="257"/>
      <c r="AF13" s="1"/>
    </row>
    <row r="14" spans="1:32" ht="11.25" customHeight="1">
      <c r="A14" s="219">
        <v>12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8" t="e">
        <f t="shared" si="0"/>
        <v>#DIV/0!</v>
      </c>
      <c r="AA14" s="151"/>
      <c r="AB14" s="152"/>
      <c r="AC14" s="2">
        <v>12</v>
      </c>
      <c r="AD14" s="151"/>
      <c r="AE14" s="257"/>
      <c r="AF14" s="1"/>
    </row>
    <row r="15" spans="1:32" ht="11.25" customHeight="1">
      <c r="A15" s="219">
        <v>13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8" t="e">
        <f t="shared" si="0"/>
        <v>#DIV/0!</v>
      </c>
      <c r="AA15" s="151"/>
      <c r="AB15" s="152"/>
      <c r="AC15" s="2">
        <v>13</v>
      </c>
      <c r="AD15" s="151"/>
      <c r="AE15" s="257"/>
      <c r="AF15" s="1"/>
    </row>
    <row r="16" spans="1:32" ht="11.25" customHeight="1">
      <c r="A16" s="219">
        <v>14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8" t="e">
        <f t="shared" si="0"/>
        <v>#DIV/0!</v>
      </c>
      <c r="AA16" s="151"/>
      <c r="AB16" s="152"/>
      <c r="AC16" s="2">
        <v>14</v>
      </c>
      <c r="AD16" s="151"/>
      <c r="AE16" s="257"/>
      <c r="AF16" s="1"/>
    </row>
    <row r="17" spans="1:32" ht="11.25" customHeight="1">
      <c r="A17" s="219">
        <v>15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8" t="e">
        <f t="shared" si="0"/>
        <v>#DIV/0!</v>
      </c>
      <c r="AA17" s="151"/>
      <c r="AB17" s="152"/>
      <c r="AC17" s="2">
        <v>15</v>
      </c>
      <c r="AD17" s="151"/>
      <c r="AE17" s="257"/>
      <c r="AF17" s="1"/>
    </row>
    <row r="18" spans="1:32" ht="11.25" customHeight="1">
      <c r="A18" s="219">
        <v>16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8" t="e">
        <f t="shared" si="0"/>
        <v>#DIV/0!</v>
      </c>
      <c r="AA18" s="151"/>
      <c r="AB18" s="152"/>
      <c r="AC18" s="2">
        <v>16</v>
      </c>
      <c r="AD18" s="151"/>
      <c r="AE18" s="257"/>
      <c r="AF18" s="1"/>
    </row>
    <row r="19" spans="1:32" ht="11.25" customHeight="1">
      <c r="A19" s="219">
        <v>17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8" t="e">
        <f t="shared" si="0"/>
        <v>#DIV/0!</v>
      </c>
      <c r="AA19" s="151"/>
      <c r="AB19" s="152"/>
      <c r="AC19" s="2">
        <v>17</v>
      </c>
      <c r="AD19" s="151"/>
      <c r="AE19" s="257"/>
      <c r="AF19" s="1"/>
    </row>
    <row r="20" spans="1:32" ht="11.25" customHeight="1">
      <c r="A20" s="219">
        <v>18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8" t="e">
        <f t="shared" si="0"/>
        <v>#DIV/0!</v>
      </c>
      <c r="AA20" s="151"/>
      <c r="AB20" s="152"/>
      <c r="AC20" s="2">
        <v>18</v>
      </c>
      <c r="AD20" s="151"/>
      <c r="AE20" s="257"/>
      <c r="AF20" s="1"/>
    </row>
    <row r="21" spans="1:32" ht="11.25" customHeight="1">
      <c r="A21" s="219">
        <v>19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8" t="e">
        <f t="shared" si="0"/>
        <v>#DIV/0!</v>
      </c>
      <c r="AA21" s="151"/>
      <c r="AB21" s="152"/>
      <c r="AC21" s="2">
        <v>19</v>
      </c>
      <c r="AD21" s="151"/>
      <c r="AE21" s="257"/>
      <c r="AF21" s="1"/>
    </row>
    <row r="22" spans="1:32" ht="11.25" customHeight="1">
      <c r="A22" s="227">
        <v>20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28" t="e">
        <f t="shared" si="0"/>
        <v>#DIV/0!</v>
      </c>
      <c r="AA22" s="157"/>
      <c r="AB22" s="214"/>
      <c r="AC22" s="215">
        <v>20</v>
      </c>
      <c r="AD22" s="157"/>
      <c r="AE22" s="258"/>
      <c r="AF22" s="1"/>
    </row>
    <row r="23" spans="1:32" ht="11.25" customHeight="1">
      <c r="A23" s="219">
        <v>21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8" t="e">
        <f t="shared" si="0"/>
        <v>#DIV/0!</v>
      </c>
      <c r="AA23" s="151"/>
      <c r="AB23" s="152"/>
      <c r="AC23" s="2">
        <v>21</v>
      </c>
      <c r="AD23" s="151"/>
      <c r="AE23" s="257"/>
      <c r="AF23" s="1"/>
    </row>
    <row r="24" spans="1:32" ht="11.25" customHeight="1">
      <c r="A24" s="219">
        <v>22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8" t="e">
        <f t="shared" si="0"/>
        <v>#DIV/0!</v>
      </c>
      <c r="AA24" s="151"/>
      <c r="AB24" s="152"/>
      <c r="AC24" s="2">
        <v>22</v>
      </c>
      <c r="AD24" s="151"/>
      <c r="AE24" s="257"/>
      <c r="AF24" s="1"/>
    </row>
    <row r="25" spans="1:32" ht="11.25" customHeight="1">
      <c r="A25" s="219">
        <v>23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8" t="e">
        <f t="shared" si="0"/>
        <v>#DIV/0!</v>
      </c>
      <c r="AA25" s="151"/>
      <c r="AB25" s="152"/>
      <c r="AC25" s="2">
        <v>23</v>
      </c>
      <c r="AD25" s="151"/>
      <c r="AE25" s="257"/>
      <c r="AF25" s="1"/>
    </row>
    <row r="26" spans="1:32" ht="11.25" customHeight="1">
      <c r="A26" s="219">
        <v>24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8" t="e">
        <f t="shared" si="0"/>
        <v>#DIV/0!</v>
      </c>
      <c r="AA26" s="151"/>
      <c r="AB26" s="152"/>
      <c r="AC26" s="2">
        <v>24</v>
      </c>
      <c r="AD26" s="151"/>
      <c r="AE26" s="257"/>
      <c r="AF26" s="1"/>
    </row>
    <row r="27" spans="1:32" ht="11.25" customHeight="1">
      <c r="A27" s="219">
        <v>25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8" t="e">
        <f t="shared" si="0"/>
        <v>#DIV/0!</v>
      </c>
      <c r="AA27" s="151"/>
      <c r="AB27" s="152"/>
      <c r="AC27" s="2">
        <v>25</v>
      </c>
      <c r="AD27" s="151"/>
      <c r="AE27" s="257"/>
      <c r="AF27" s="1"/>
    </row>
    <row r="28" spans="1:32" ht="11.25" customHeight="1">
      <c r="A28" s="219">
        <v>26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8" t="e">
        <f t="shared" si="0"/>
        <v>#DIV/0!</v>
      </c>
      <c r="AA28" s="151"/>
      <c r="AB28" s="152"/>
      <c r="AC28" s="2">
        <v>26</v>
      </c>
      <c r="AD28" s="151"/>
      <c r="AE28" s="257"/>
      <c r="AF28" s="1"/>
    </row>
    <row r="29" spans="1:32" ht="11.25" customHeight="1">
      <c r="A29" s="219">
        <v>27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8" t="e">
        <f t="shared" si="0"/>
        <v>#DIV/0!</v>
      </c>
      <c r="AA29" s="151"/>
      <c r="AB29" s="152"/>
      <c r="AC29" s="2">
        <v>27</v>
      </c>
      <c r="AD29" s="151"/>
      <c r="AE29" s="257"/>
      <c r="AF29" s="1"/>
    </row>
    <row r="30" spans="1:32" ht="11.25" customHeight="1">
      <c r="A30" s="219">
        <v>28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8" t="e">
        <f t="shared" si="0"/>
        <v>#DIV/0!</v>
      </c>
      <c r="AA30" s="151"/>
      <c r="AB30" s="152"/>
      <c r="AC30" s="2">
        <v>28</v>
      </c>
      <c r="AD30" s="151"/>
      <c r="AE30" s="257"/>
      <c r="AF30" s="1"/>
    </row>
    <row r="31" spans="1:32" ht="11.25" customHeight="1">
      <c r="A31" s="219">
        <v>29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8" t="e">
        <f t="shared" si="0"/>
        <v>#DIV/0!</v>
      </c>
      <c r="AA31" s="151"/>
      <c r="AB31" s="152"/>
      <c r="AC31" s="2">
        <v>29</v>
      </c>
      <c r="AD31" s="151"/>
      <c r="AE31" s="257"/>
      <c r="AF31" s="1"/>
    </row>
    <row r="32" spans="1:32" ht="11.25" customHeight="1">
      <c r="A32" s="219">
        <v>30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8" t="e">
        <f t="shared" si="0"/>
        <v>#DIV/0!</v>
      </c>
      <c r="AA32" s="151"/>
      <c r="AB32" s="152"/>
      <c r="AC32" s="2">
        <v>30</v>
      </c>
      <c r="AD32" s="151"/>
      <c r="AE32" s="257"/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 t="e">
        <f t="shared" si="0"/>
        <v>#DIV/0!</v>
      </c>
      <c r="AA33" s="151"/>
      <c r="AB33" s="152"/>
      <c r="AC33" s="2">
        <v>31</v>
      </c>
      <c r="AD33" s="151"/>
      <c r="AE33" s="257"/>
      <c r="AF33" s="1"/>
    </row>
    <row r="34" spans="1:32" ht="15" customHeight="1">
      <c r="A34" s="220" t="s">
        <v>10</v>
      </c>
      <c r="B34" s="221" t="e">
        <f aca="true" t="shared" si="1" ref="B34:Q34">AVERAGE(B3:B33)</f>
        <v>#DIV/0!</v>
      </c>
      <c r="C34" s="221" t="e">
        <f t="shared" si="1"/>
        <v>#DIV/0!</v>
      </c>
      <c r="D34" s="221" t="e">
        <f t="shared" si="1"/>
        <v>#DIV/0!</v>
      </c>
      <c r="E34" s="221" t="e">
        <f t="shared" si="1"/>
        <v>#DIV/0!</v>
      </c>
      <c r="F34" s="221" t="e">
        <f t="shared" si="1"/>
        <v>#DIV/0!</v>
      </c>
      <c r="G34" s="221" t="e">
        <f t="shared" si="1"/>
        <v>#DIV/0!</v>
      </c>
      <c r="H34" s="221" t="e">
        <f t="shared" si="1"/>
        <v>#DIV/0!</v>
      </c>
      <c r="I34" s="221" t="e">
        <f t="shared" si="1"/>
        <v>#DIV/0!</v>
      </c>
      <c r="J34" s="221" t="e">
        <f t="shared" si="1"/>
        <v>#DIV/0!</v>
      </c>
      <c r="K34" s="221" t="e">
        <f t="shared" si="1"/>
        <v>#DIV/0!</v>
      </c>
      <c r="L34" s="221" t="e">
        <f t="shared" si="1"/>
        <v>#DIV/0!</v>
      </c>
      <c r="M34" s="221" t="e">
        <f t="shared" si="1"/>
        <v>#DIV/0!</v>
      </c>
      <c r="N34" s="221" t="e">
        <f t="shared" si="1"/>
        <v>#DIV/0!</v>
      </c>
      <c r="O34" s="221" t="e">
        <f t="shared" si="1"/>
        <v>#DIV/0!</v>
      </c>
      <c r="P34" s="221" t="e">
        <f t="shared" si="1"/>
        <v>#DIV/0!</v>
      </c>
      <c r="Q34" s="221" t="e">
        <f t="shared" si="1"/>
        <v>#DIV/0!</v>
      </c>
      <c r="R34" s="221" t="e">
        <f>AVERAGE(R3:R33)</f>
        <v>#DIV/0!</v>
      </c>
      <c r="S34" s="221" t="e">
        <f aca="true" t="shared" si="2" ref="S34:Y34">AVERAGE(S3:S33)</f>
        <v>#DIV/0!</v>
      </c>
      <c r="T34" s="221" t="e">
        <f t="shared" si="2"/>
        <v>#DIV/0!</v>
      </c>
      <c r="U34" s="221" t="e">
        <f t="shared" si="2"/>
        <v>#DIV/0!</v>
      </c>
      <c r="V34" s="221" t="e">
        <f t="shared" si="2"/>
        <v>#DIV/0!</v>
      </c>
      <c r="W34" s="221" t="e">
        <f t="shared" si="2"/>
        <v>#DIV/0!</v>
      </c>
      <c r="X34" s="221" t="e">
        <f t="shared" si="2"/>
        <v>#DIV/0!</v>
      </c>
      <c r="Y34" s="221" t="e">
        <f t="shared" si="2"/>
        <v>#DIV/0!</v>
      </c>
      <c r="Z34" s="221" t="e">
        <f>AVERAGE(B3:Y33)</f>
        <v>#DIV/0!</v>
      </c>
      <c r="AA34" s="222" t="e">
        <f>(AVERAGE(最高))</f>
        <v>#DIV/0!</v>
      </c>
      <c r="AB34" s="223"/>
      <c r="AC34" s="224"/>
      <c r="AD34" s="222" t="e">
        <f>(AVERAGE(最低))</f>
        <v>#DIV/0!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0</v>
      </c>
      <c r="C46" s="3">
        <v>3</v>
      </c>
      <c r="D46" s="159" t="s">
        <v>374</v>
      </c>
      <c r="E46" s="201"/>
      <c r="F46" s="156"/>
      <c r="G46" s="157">
        <f>MIN(最低)</f>
        <v>0</v>
      </c>
      <c r="H46" s="3">
        <v>26</v>
      </c>
      <c r="I46" s="259" t="s">
        <v>189</v>
      </c>
    </row>
    <row r="47" spans="1:9" ht="11.25" customHeight="1">
      <c r="A47" s="160"/>
      <c r="B47" s="161"/>
      <c r="C47" s="3"/>
      <c r="D47" s="159"/>
      <c r="E47" s="201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22</v>
      </c>
      <c r="B1" s="5"/>
      <c r="C1" s="6"/>
      <c r="D1" s="6"/>
      <c r="E1" s="6"/>
      <c r="F1" s="6"/>
      <c r="G1" s="6"/>
      <c r="H1" s="5"/>
      <c r="I1" s="177">
        <f>'1月'!Z1</f>
        <v>2011</v>
      </c>
      <c r="J1" s="176" t="s">
        <v>2</v>
      </c>
      <c r="K1" s="175" t="str">
        <f>("（平成"&amp;TEXT((I1-1988),"0")&amp;"年）")</f>
        <v>（平成23年）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23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7"/>
    </row>
    <row r="4" spans="1:14" ht="18" customHeight="1">
      <c r="A4" s="17" t="s">
        <v>35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2.2465833512445292</v>
      </c>
      <c r="C5" s="23">
        <f>'2月'!Z3</f>
        <v>0.29762501176446676</v>
      </c>
      <c r="D5" s="23">
        <f>'3月'!Z3</f>
        <v>2.022375004986922</v>
      </c>
      <c r="E5" s="23">
        <f>'4月'!Z3</f>
        <v>6.218083295971155</v>
      </c>
      <c r="F5" s="23">
        <f>'5月'!Z3</f>
        <v>15.880416711171469</v>
      </c>
      <c r="G5" s="23">
        <f>'6月'!Z3</f>
        <v>9.648333370685577</v>
      </c>
      <c r="H5" s="23">
        <f>'7月'!Z3</f>
        <v>23.235000212987263</v>
      </c>
      <c r="I5" s="23" t="s">
        <v>372</v>
      </c>
      <c r="J5" s="23" t="s">
        <v>372</v>
      </c>
      <c r="K5" s="23" t="s">
        <v>372</v>
      </c>
      <c r="L5" s="23" t="s">
        <v>372</v>
      </c>
      <c r="M5" s="24" t="s">
        <v>372</v>
      </c>
      <c r="N5" s="7"/>
    </row>
    <row r="6" spans="1:14" ht="18" customHeight="1">
      <c r="A6" s="25">
        <v>2</v>
      </c>
      <c r="B6" s="26">
        <f>'1月'!Z4</f>
        <v>1.8808333442235987</v>
      </c>
      <c r="C6" s="27">
        <f>'2月'!Z4</f>
        <v>0.16570833806569377</v>
      </c>
      <c r="D6" s="27">
        <f>'3月'!Z4</f>
        <v>1.7044999816765387</v>
      </c>
      <c r="E6" s="27">
        <f>'4月'!Z4</f>
        <v>9.062041660149893</v>
      </c>
      <c r="F6" s="27">
        <f>'5月'!Z4</f>
        <v>13.113333384195963</v>
      </c>
      <c r="G6" s="27">
        <f>'6月'!Z4</f>
        <v>13.31625004609426</v>
      </c>
      <c r="H6" s="27">
        <f>'7月'!Z4</f>
        <v>22.12291677792867</v>
      </c>
      <c r="I6" s="27" t="s">
        <v>372</v>
      </c>
      <c r="J6" s="27" t="s">
        <v>372</v>
      </c>
      <c r="K6" s="27" t="s">
        <v>372</v>
      </c>
      <c r="L6" s="27" t="s">
        <v>372</v>
      </c>
      <c r="M6" s="28" t="s">
        <v>372</v>
      </c>
      <c r="N6" s="7"/>
    </row>
    <row r="7" spans="1:14" ht="18" customHeight="1">
      <c r="A7" s="25">
        <v>3</v>
      </c>
      <c r="B7" s="26">
        <f>'1月'!Z5</f>
        <v>0.6895833148931464</v>
      </c>
      <c r="C7" s="27">
        <f>'2月'!Z5</f>
        <v>1.1400833478352677</v>
      </c>
      <c r="D7" s="27">
        <f>'3月'!Z5</f>
        <v>-0.45008332282304764</v>
      </c>
      <c r="E7" s="27">
        <f>'4月'!Z5</f>
        <v>3.985083296895027</v>
      </c>
      <c r="F7" s="27">
        <f>'5月'!Z5</f>
        <v>11.00570829709371</v>
      </c>
      <c r="G7" s="27">
        <f>'6月'!Z5</f>
        <v>16.50499999523163</v>
      </c>
      <c r="H7" s="27">
        <f>'7月'!Z5</f>
        <v>23.175416628519695</v>
      </c>
      <c r="I7" s="27" t="s">
        <v>372</v>
      </c>
      <c r="J7" s="27" t="s">
        <v>372</v>
      </c>
      <c r="K7" s="27" t="s">
        <v>372</v>
      </c>
      <c r="L7" s="27" t="s">
        <v>372</v>
      </c>
      <c r="M7" s="28" t="s">
        <v>372</v>
      </c>
      <c r="N7" s="7"/>
    </row>
    <row r="8" spans="1:14" ht="18" customHeight="1">
      <c r="A8" s="25">
        <v>4</v>
      </c>
      <c r="B8" s="26">
        <f>'1月'!Z6</f>
        <v>1.3724583277168374</v>
      </c>
      <c r="C8" s="27">
        <f>'2月'!Z6</f>
        <v>3.522875020901362</v>
      </c>
      <c r="D8" s="27">
        <f>'3月'!Z6</f>
        <v>-1.4372916767994564</v>
      </c>
      <c r="E8" s="27">
        <f>'4月'!Z6</f>
        <v>3.5382500092188516</v>
      </c>
      <c r="F8" s="27">
        <f>'5月'!Z6</f>
        <v>11.808749993642172</v>
      </c>
      <c r="G8" s="27">
        <f>'6月'!Z6</f>
        <v>18.147499958674114</v>
      </c>
      <c r="H8" s="27">
        <f>'7月'!Z6</f>
        <v>26.402083317438763</v>
      </c>
      <c r="I8" s="27" t="s">
        <v>372</v>
      </c>
      <c r="J8" s="27" t="s">
        <v>372</v>
      </c>
      <c r="K8" s="27" t="s">
        <v>372</v>
      </c>
      <c r="L8" s="27" t="s">
        <v>372</v>
      </c>
      <c r="M8" s="28" t="s">
        <v>372</v>
      </c>
      <c r="N8" s="7"/>
    </row>
    <row r="9" spans="1:14" ht="18" customHeight="1">
      <c r="A9" s="25">
        <v>5</v>
      </c>
      <c r="B9" s="26">
        <f>'1月'!Z7</f>
        <v>1.675458346803983</v>
      </c>
      <c r="C9" s="27">
        <f>'2月'!Z7</f>
        <v>3.040458337093393</v>
      </c>
      <c r="D9" s="27">
        <f>'3月'!Z7</f>
        <v>0.796499976888299</v>
      </c>
      <c r="E9" s="27">
        <f>'4月'!Z7</f>
        <v>4.858208333452542</v>
      </c>
      <c r="F9" s="27">
        <f>'5月'!Z7</f>
        <v>8.668583273887634</v>
      </c>
      <c r="G9" s="27">
        <f>'6月'!Z7</f>
        <v>18.798749963442486</v>
      </c>
      <c r="H9" s="27">
        <f>'7月'!Z7</f>
        <v>22.81166672706604</v>
      </c>
      <c r="I9" s="27" t="s">
        <v>372</v>
      </c>
      <c r="J9" s="27" t="s">
        <v>372</v>
      </c>
      <c r="K9" s="27" t="s">
        <v>372</v>
      </c>
      <c r="L9" s="27" t="s">
        <v>372</v>
      </c>
      <c r="M9" s="28" t="s">
        <v>372</v>
      </c>
      <c r="N9" s="7"/>
    </row>
    <row r="10" spans="1:14" ht="18" customHeight="1">
      <c r="A10" s="25">
        <v>6</v>
      </c>
      <c r="B10" s="26">
        <f>'1月'!Z8</f>
        <v>1.4899999772508938</v>
      </c>
      <c r="C10" s="27">
        <f>'2月'!Z8</f>
        <v>3.2863332983106375</v>
      </c>
      <c r="D10" s="27">
        <f>'3月'!Z8</f>
        <v>4.657500060352807</v>
      </c>
      <c r="E10" s="27">
        <f>'4月'!Z8</f>
        <v>9.121791770060858</v>
      </c>
      <c r="F10" s="27">
        <f>'5月'!Z8</f>
        <v>10.681041657924652</v>
      </c>
      <c r="G10" s="27">
        <f>'6月'!Z8</f>
        <v>18.297500133514404</v>
      </c>
      <c r="H10" s="27">
        <f>'7月'!Z8</f>
        <v>21.904999891916912</v>
      </c>
      <c r="I10" s="27" t="s">
        <v>372</v>
      </c>
      <c r="J10" s="27" t="s">
        <v>372</v>
      </c>
      <c r="K10" s="27" t="s">
        <v>372</v>
      </c>
      <c r="L10" s="27" t="s">
        <v>372</v>
      </c>
      <c r="M10" s="28" t="s">
        <v>372</v>
      </c>
      <c r="N10" s="7"/>
    </row>
    <row r="11" spans="1:14" ht="18" customHeight="1">
      <c r="A11" s="25">
        <v>7</v>
      </c>
      <c r="B11" s="26">
        <f>'1月'!Z9</f>
        <v>-1.0440416519219677</v>
      </c>
      <c r="C11" s="27">
        <f>'2月'!Z9</f>
        <v>3.6368749512669942</v>
      </c>
      <c r="D11" s="27">
        <f>'3月'!Z9</f>
        <v>0.8533749921868244</v>
      </c>
      <c r="E11" s="27">
        <f>'4月'!Z9</f>
        <v>11.326750020186106</v>
      </c>
      <c r="F11" s="27">
        <f>'5月'!Z9</f>
        <v>13.860416690508524</v>
      </c>
      <c r="G11" s="27">
        <f>'6月'!Z9</f>
        <v>17.882500012715656</v>
      </c>
      <c r="H11" s="27">
        <f>'7月'!Z9</f>
        <v>22.255416711171467</v>
      </c>
      <c r="I11" s="27" t="s">
        <v>372</v>
      </c>
      <c r="J11" s="27" t="s">
        <v>372</v>
      </c>
      <c r="K11" s="27" t="s">
        <v>372</v>
      </c>
      <c r="L11" s="27" t="s">
        <v>372</v>
      </c>
      <c r="M11" s="28" t="s">
        <v>372</v>
      </c>
      <c r="N11" s="7"/>
    </row>
    <row r="12" spans="1:14" ht="18" customHeight="1">
      <c r="A12" s="25">
        <v>8</v>
      </c>
      <c r="B12" s="26">
        <f>'1月'!Z10</f>
        <v>-0.9437916781753302</v>
      </c>
      <c r="C12" s="27">
        <f>'2月'!Z10</f>
        <v>1.2040833349650104</v>
      </c>
      <c r="D12" s="27">
        <f>'3月'!Z10</f>
        <v>0.23195832051957646</v>
      </c>
      <c r="E12" s="27">
        <f>'4月'!Z10</f>
        <v>13.960000038146973</v>
      </c>
      <c r="F12" s="27">
        <f>'5月'!Z10</f>
        <v>15.777916868527731</v>
      </c>
      <c r="G12" s="27">
        <f>'6月'!Z10</f>
        <v>15.692499995231628</v>
      </c>
      <c r="H12" s="27">
        <f>'7月'!Z10</f>
        <v>24.27208336194356</v>
      </c>
      <c r="I12" s="27" t="s">
        <v>372</v>
      </c>
      <c r="J12" s="27" t="s">
        <v>372</v>
      </c>
      <c r="K12" s="27" t="s">
        <v>372</v>
      </c>
      <c r="L12" s="27" t="s">
        <v>372</v>
      </c>
      <c r="M12" s="28" t="s">
        <v>372</v>
      </c>
      <c r="N12" s="7"/>
    </row>
    <row r="13" spans="1:14" ht="18" customHeight="1">
      <c r="A13" s="25">
        <v>9</v>
      </c>
      <c r="B13" s="26">
        <f>'1月'!Z11</f>
        <v>1.3687083165471752</v>
      </c>
      <c r="C13" s="27">
        <f>'2月'!Z11</f>
        <v>1.097749984357506</v>
      </c>
      <c r="D13" s="27">
        <f>'3月'!Z11</f>
        <v>0.8698333241045475</v>
      </c>
      <c r="E13" s="27">
        <f>'4月'!Z11</f>
        <v>9.482499976952871</v>
      </c>
      <c r="F13" s="27">
        <f>'5月'!Z11</f>
        <v>14.172083417574564</v>
      </c>
      <c r="G13" s="27">
        <f>'6月'!Z11</f>
        <v>16.99958348274231</v>
      </c>
      <c r="H13" s="27">
        <f>'7月'!Z11</f>
        <v>26.355416695276897</v>
      </c>
      <c r="I13" s="27" t="s">
        <v>372</v>
      </c>
      <c r="J13" s="27" t="s">
        <v>372</v>
      </c>
      <c r="K13" s="27" t="s">
        <v>372</v>
      </c>
      <c r="L13" s="27" t="s">
        <v>372</v>
      </c>
      <c r="M13" s="28" t="s">
        <v>372</v>
      </c>
      <c r="N13" s="7"/>
    </row>
    <row r="14" spans="1:14" ht="18" customHeight="1">
      <c r="A14" s="29">
        <v>10</v>
      </c>
      <c r="B14" s="30">
        <f>'1月'!Z12</f>
        <v>-1.2810416637609403</v>
      </c>
      <c r="C14" s="31">
        <f>'2月'!Z12</f>
        <v>0.6805000140642127</v>
      </c>
      <c r="D14" s="31">
        <f>'3月'!Z12</f>
        <v>-0.6887916649381319</v>
      </c>
      <c r="E14" s="31">
        <f>'4月'!Z12</f>
        <v>8.06116670370102</v>
      </c>
      <c r="F14" s="31">
        <f>'5月'!Z12</f>
        <v>18.19000005722046</v>
      </c>
      <c r="G14" s="31">
        <f>'6月'!Z12</f>
        <v>19.78083324432373</v>
      </c>
      <c r="H14" s="31">
        <f>'7月'!Z12</f>
        <v>25.80583341916402</v>
      </c>
      <c r="I14" s="31" t="s">
        <v>372</v>
      </c>
      <c r="J14" s="31" t="s">
        <v>372</v>
      </c>
      <c r="K14" s="31" t="s">
        <v>372</v>
      </c>
      <c r="L14" s="31" t="s">
        <v>372</v>
      </c>
      <c r="M14" s="32" t="s">
        <v>372</v>
      </c>
      <c r="N14" s="7"/>
    </row>
    <row r="15" spans="1:14" ht="18" customHeight="1">
      <c r="A15" s="21">
        <v>11</v>
      </c>
      <c r="B15" s="22">
        <f>'1月'!Z13</f>
        <v>-1.9404583174424868</v>
      </c>
      <c r="C15" s="23">
        <f>'2月'!Z13</f>
        <v>-0.7774999958152572</v>
      </c>
      <c r="D15" s="23">
        <f>'3月'!Z13</f>
        <v>1.1871249948938687</v>
      </c>
      <c r="E15" s="23">
        <f>'4月'!Z13</f>
        <v>9.0074582695961</v>
      </c>
      <c r="F15" s="23">
        <f>'5月'!Z13</f>
        <v>12.020416577657064</v>
      </c>
      <c r="G15" s="23">
        <f>'6月'!Z13</f>
        <v>19.06499989827474</v>
      </c>
      <c r="H15" s="23">
        <f>'7月'!Z13</f>
        <v>24.985416809717815</v>
      </c>
      <c r="I15" s="23" t="s">
        <v>372</v>
      </c>
      <c r="J15" s="23" t="s">
        <v>372</v>
      </c>
      <c r="K15" s="23" t="s">
        <v>372</v>
      </c>
      <c r="L15" s="23" t="s">
        <v>372</v>
      </c>
      <c r="M15" s="24" t="s">
        <v>372</v>
      </c>
      <c r="N15" s="7"/>
    </row>
    <row r="16" spans="1:14" ht="18" customHeight="1">
      <c r="A16" s="25">
        <v>12</v>
      </c>
      <c r="B16" s="26">
        <f>'1月'!Z14</f>
        <v>1.2526249578222632</v>
      </c>
      <c r="C16" s="27">
        <f>'2月'!Z14</f>
        <v>-0.030874991013358038</v>
      </c>
      <c r="D16" s="27">
        <f>'3月'!Z14</f>
        <v>2.217374992867311</v>
      </c>
      <c r="E16" s="27">
        <f>'4月'!Z14</f>
        <v>5.719500010212262</v>
      </c>
      <c r="F16" s="27">
        <f>'5月'!Z14</f>
        <v>13.651666641235352</v>
      </c>
      <c r="G16" s="27">
        <f>'6月'!Z14</f>
        <v>20.27583336830139</v>
      </c>
      <c r="H16" s="27">
        <f>'7月'!Z14</f>
        <v>25.650000015894573</v>
      </c>
      <c r="I16" s="27" t="s">
        <v>372</v>
      </c>
      <c r="J16" s="27" t="s">
        <v>372</v>
      </c>
      <c r="K16" s="27" t="s">
        <v>372</v>
      </c>
      <c r="L16" s="27" t="s">
        <v>372</v>
      </c>
      <c r="M16" s="28" t="s">
        <v>372</v>
      </c>
      <c r="N16" s="7"/>
    </row>
    <row r="17" spans="1:14" ht="18" customHeight="1">
      <c r="A17" s="25">
        <v>13</v>
      </c>
      <c r="B17" s="26">
        <f>'1月'!Z15</f>
        <v>-1.0012916754931211</v>
      </c>
      <c r="C17" s="27">
        <f>'2月'!Z15</f>
        <v>-0.9875416606664658</v>
      </c>
      <c r="D17" s="27" t="str">
        <f>'3月'!Z15</f>
        <v>**.*</v>
      </c>
      <c r="E17" s="27">
        <f>'4月'!Z15</f>
        <v>10.080166603128115</v>
      </c>
      <c r="F17" s="27">
        <f>'5月'!Z15</f>
        <v>16.22416667143504</v>
      </c>
      <c r="G17" s="27">
        <f>'6月'!Z15</f>
        <v>17.84208345413208</v>
      </c>
      <c r="H17" s="27">
        <f>'7月'!Z15</f>
        <v>25.178749720255535</v>
      </c>
      <c r="I17" s="27" t="s">
        <v>372</v>
      </c>
      <c r="J17" s="27" t="s">
        <v>372</v>
      </c>
      <c r="K17" s="27" t="s">
        <v>372</v>
      </c>
      <c r="L17" s="27" t="s">
        <v>372</v>
      </c>
      <c r="M17" s="28" t="s">
        <v>372</v>
      </c>
      <c r="N17" s="7"/>
    </row>
    <row r="18" spans="1:14" ht="18" customHeight="1">
      <c r="A18" s="25">
        <v>14</v>
      </c>
      <c r="B18" s="26">
        <f>'1月'!Z16</f>
        <v>-1.3804999987284343</v>
      </c>
      <c r="C18" s="27">
        <f>'2月'!Z16</f>
        <v>0.01633332297205925</v>
      </c>
      <c r="D18" s="27">
        <f>'3月'!Z16</f>
        <v>9.949875007073084</v>
      </c>
      <c r="E18" s="27">
        <f>'4月'!Z16</f>
        <v>12.328583319981893</v>
      </c>
      <c r="F18" s="27">
        <f>'5月'!Z16</f>
        <v>12.697916607062021</v>
      </c>
      <c r="G18" s="27">
        <f>'6月'!Z16</f>
        <v>16.767916520436604</v>
      </c>
      <c r="H18" s="27">
        <f>'7月'!Z16</f>
        <v>26.114166418711346</v>
      </c>
      <c r="I18" s="27" t="s">
        <v>372</v>
      </c>
      <c r="J18" s="27" t="s">
        <v>372</v>
      </c>
      <c r="K18" s="27" t="s">
        <v>372</v>
      </c>
      <c r="L18" s="27" t="s">
        <v>372</v>
      </c>
      <c r="M18" s="28" t="s">
        <v>372</v>
      </c>
      <c r="N18" s="7"/>
    </row>
    <row r="19" spans="1:14" ht="18" customHeight="1">
      <c r="A19" s="25">
        <v>15</v>
      </c>
      <c r="B19" s="26">
        <f>'1月'!Z17</f>
        <v>-0.5496666632437458</v>
      </c>
      <c r="C19" s="27">
        <f>'2月'!Z17</f>
        <v>0.6664583304276069</v>
      </c>
      <c r="D19" s="27">
        <f>'3月'!Z17</f>
        <v>4.830083320538203</v>
      </c>
      <c r="E19" s="27">
        <f>'4月'!Z17</f>
        <v>14.803374906380972</v>
      </c>
      <c r="F19" s="27">
        <f>'5月'!Z17</f>
        <v>14.84708340962728</v>
      </c>
      <c r="G19" s="27">
        <f>'6月'!Z17</f>
        <v>14.895833373069763</v>
      </c>
      <c r="H19" s="27">
        <f>'7月'!Z17</f>
        <v>25.895416736602783</v>
      </c>
      <c r="I19" s="27" t="s">
        <v>372</v>
      </c>
      <c r="J19" s="27" t="s">
        <v>372</v>
      </c>
      <c r="K19" s="27" t="s">
        <v>372</v>
      </c>
      <c r="L19" s="27" t="s">
        <v>372</v>
      </c>
      <c r="M19" s="28" t="s">
        <v>372</v>
      </c>
      <c r="N19" s="7"/>
    </row>
    <row r="20" spans="1:14" ht="18" customHeight="1">
      <c r="A20" s="25">
        <v>16</v>
      </c>
      <c r="B20" s="26">
        <f>'1月'!Z18</f>
        <v>-3.2452916726469994</v>
      </c>
      <c r="C20" s="27">
        <f>'2月'!Z18</f>
        <v>0.8597500299413999</v>
      </c>
      <c r="D20" s="27">
        <f>'3月'!Z18</f>
        <v>2.2679166632393994</v>
      </c>
      <c r="E20" s="27">
        <f>'4月'!Z18</f>
        <v>14.546583354473114</v>
      </c>
      <c r="F20" s="27">
        <f>'5月'!Z18</f>
        <v>15.596249977747599</v>
      </c>
      <c r="G20" s="27">
        <f>'6月'!Z18</f>
        <v>16.741249918937683</v>
      </c>
      <c r="H20" s="27">
        <f>'7月'!Z18</f>
        <v>25.929999987284344</v>
      </c>
      <c r="I20" s="27" t="s">
        <v>372</v>
      </c>
      <c r="J20" s="27" t="s">
        <v>372</v>
      </c>
      <c r="K20" s="27" t="s">
        <v>372</v>
      </c>
      <c r="L20" s="27" t="s">
        <v>372</v>
      </c>
      <c r="M20" s="28" t="s">
        <v>372</v>
      </c>
      <c r="N20" s="7"/>
    </row>
    <row r="21" spans="1:14" ht="18" customHeight="1">
      <c r="A21" s="25">
        <v>17</v>
      </c>
      <c r="B21" s="26">
        <f>'1月'!Z19</f>
        <v>-0.6362499880294005</v>
      </c>
      <c r="C21" s="27">
        <f>'2月'!Z19</f>
        <v>5.6502499381701154</v>
      </c>
      <c r="D21" s="27">
        <f>'3月'!Z19</f>
        <v>-0.9976667227844397</v>
      </c>
      <c r="E21" s="27">
        <f>'4月'!Z19</f>
        <v>7.671041707197825</v>
      </c>
      <c r="F21" s="27">
        <f>'5月'!Z19</f>
        <v>14.978333314259848</v>
      </c>
      <c r="G21" s="27">
        <f>'6月'!Z19</f>
        <v>15.978333314259848</v>
      </c>
      <c r="H21" s="27">
        <f>'7月'!Z19</f>
        <v>26.90250023206075</v>
      </c>
      <c r="I21" s="27" t="s">
        <v>372</v>
      </c>
      <c r="J21" s="27" t="s">
        <v>372</v>
      </c>
      <c r="K21" s="27" t="s">
        <v>372</v>
      </c>
      <c r="L21" s="27" t="s">
        <v>372</v>
      </c>
      <c r="M21" s="28" t="s">
        <v>372</v>
      </c>
      <c r="N21" s="7"/>
    </row>
    <row r="22" spans="1:14" ht="18" customHeight="1">
      <c r="A22" s="25">
        <v>18</v>
      </c>
      <c r="B22" s="26">
        <f>'1月'!Z20</f>
        <v>-1.2233749783287446</v>
      </c>
      <c r="C22" s="27">
        <f>'2月'!Z20</f>
        <v>6.693124948690335</v>
      </c>
      <c r="D22" s="27">
        <f>'3月'!Z20</f>
        <v>0.35170834076901275</v>
      </c>
      <c r="E22" s="27">
        <f>'4月'!Z20</f>
        <v>8.771416664123535</v>
      </c>
      <c r="F22" s="27">
        <f>'5月'!Z20</f>
        <v>14.231249888737997</v>
      </c>
      <c r="G22" s="27">
        <f>'6月'!Z20</f>
        <v>16.633750240008037</v>
      </c>
      <c r="H22" s="27" t="str">
        <f>'7月'!Z20</f>
        <v>**.*</v>
      </c>
      <c r="I22" s="27" t="s">
        <v>372</v>
      </c>
      <c r="J22" s="27" t="s">
        <v>372</v>
      </c>
      <c r="K22" s="27" t="s">
        <v>372</v>
      </c>
      <c r="L22" s="27" t="s">
        <v>372</v>
      </c>
      <c r="M22" s="28" t="s">
        <v>372</v>
      </c>
      <c r="N22" s="7"/>
    </row>
    <row r="23" spans="1:14" ht="18" customHeight="1">
      <c r="A23" s="25">
        <v>19</v>
      </c>
      <c r="B23" s="26">
        <f>'1月'!Z21</f>
        <v>0.06795831521352132</v>
      </c>
      <c r="C23" s="27">
        <f>'2月'!Z21</f>
        <v>0.514708353827397</v>
      </c>
      <c r="D23" s="27">
        <f>'3月'!Z21</f>
        <v>6.640874996781349</v>
      </c>
      <c r="E23" s="27">
        <f>'4月'!Z21</f>
        <v>5.144333387414615</v>
      </c>
      <c r="F23" s="27">
        <f>'5月'!Z21</f>
        <v>17.68333335717519</v>
      </c>
      <c r="G23" s="27">
        <f>'6月'!Z21</f>
        <v>18.488750060399372</v>
      </c>
      <c r="H23" s="27" t="str">
        <f>'7月'!Z21</f>
        <v>**.*</v>
      </c>
      <c r="I23" s="27" t="s">
        <v>372</v>
      </c>
      <c r="J23" s="27" t="s">
        <v>372</v>
      </c>
      <c r="K23" s="27" t="s">
        <v>372</v>
      </c>
      <c r="L23" s="27" t="s">
        <v>372</v>
      </c>
      <c r="M23" s="28" t="s">
        <v>372</v>
      </c>
      <c r="N23" s="7"/>
    </row>
    <row r="24" spans="1:14" ht="18" customHeight="1">
      <c r="A24" s="29">
        <v>20</v>
      </c>
      <c r="B24" s="30">
        <f>'1月'!Z22</f>
        <v>-0.4474166917304198</v>
      </c>
      <c r="C24" s="31">
        <f>'2月'!Z22</f>
        <v>4.383583361903827</v>
      </c>
      <c r="D24" s="31">
        <f>'3月'!Z22</f>
        <v>6.854624946912129</v>
      </c>
      <c r="E24" s="31">
        <f>'4月'!Z22</f>
        <v>5.301333303252856</v>
      </c>
      <c r="F24" s="31">
        <f>'5月'!Z22</f>
        <v>19.647083282470703</v>
      </c>
      <c r="G24" s="31">
        <f>'6月'!Z22</f>
        <v>20.93750007947286</v>
      </c>
      <c r="H24" s="31">
        <f>'7月'!Z22</f>
        <v>22.048750082651775</v>
      </c>
      <c r="I24" s="31" t="s">
        <v>372</v>
      </c>
      <c r="J24" s="31" t="s">
        <v>372</v>
      </c>
      <c r="K24" s="31" t="s">
        <v>372</v>
      </c>
      <c r="L24" s="31" t="s">
        <v>372</v>
      </c>
      <c r="M24" s="32" t="s">
        <v>372</v>
      </c>
      <c r="N24" s="7"/>
    </row>
    <row r="25" spans="1:14" ht="18" customHeight="1">
      <c r="A25" s="21">
        <v>21</v>
      </c>
      <c r="B25" s="22">
        <f>'1月'!Z23</f>
        <v>-0.971791677797834</v>
      </c>
      <c r="C25" s="23">
        <f>'2月'!Z23</f>
        <v>2.5957499793730676</v>
      </c>
      <c r="D25" s="23">
        <f>'3月'!Z23</f>
        <v>5.8024166623751325</v>
      </c>
      <c r="E25" s="23">
        <f>'4月'!Z23</f>
        <v>7.356291671593984</v>
      </c>
      <c r="F25" s="23">
        <f>'5月'!Z23</f>
        <v>20.371250073115032</v>
      </c>
      <c r="G25" s="23">
        <f>'6月'!Z23</f>
        <v>22.34458335240682</v>
      </c>
      <c r="H25" s="23">
        <f>'7月'!Z23</f>
        <v>16.66499988238017</v>
      </c>
      <c r="I25" s="23" t="s">
        <v>372</v>
      </c>
      <c r="J25" s="23" t="s">
        <v>372</v>
      </c>
      <c r="K25" s="23" t="s">
        <v>372</v>
      </c>
      <c r="L25" s="23" t="s">
        <v>372</v>
      </c>
      <c r="M25" s="24" t="s">
        <v>372</v>
      </c>
      <c r="N25" s="7"/>
    </row>
    <row r="26" spans="1:14" ht="18" customHeight="1">
      <c r="A26" s="25">
        <v>22</v>
      </c>
      <c r="B26" s="26">
        <f>'1月'!Z24</f>
        <v>0.31704167152444523</v>
      </c>
      <c r="C26" s="27">
        <f>'2月'!Z24</f>
        <v>2.2892916773756347</v>
      </c>
      <c r="D26" s="27">
        <f>'3月'!Z24</f>
        <v>3.167541672786077</v>
      </c>
      <c r="E26" s="27">
        <f>'4月'!Z24</f>
        <v>10.809166669845581</v>
      </c>
      <c r="F26" s="27">
        <f>'5月'!Z24</f>
        <v>14.81666656335195</v>
      </c>
      <c r="G26" s="27">
        <f>'6月'!Z24</f>
        <v>23.19458333651225</v>
      </c>
      <c r="H26" s="27">
        <f>'7月'!Z24</f>
        <v>16.490833401679993</v>
      </c>
      <c r="I26" s="27" t="s">
        <v>372</v>
      </c>
      <c r="J26" s="27" t="s">
        <v>372</v>
      </c>
      <c r="K26" s="27" t="s">
        <v>372</v>
      </c>
      <c r="L26" s="27" t="s">
        <v>372</v>
      </c>
      <c r="M26" s="28" t="s">
        <v>372</v>
      </c>
      <c r="N26" s="7"/>
    </row>
    <row r="27" spans="1:14" ht="18" customHeight="1">
      <c r="A27" s="25">
        <v>23</v>
      </c>
      <c r="B27" s="26">
        <f>'1月'!Z25</f>
        <v>0.17645833361893892</v>
      </c>
      <c r="C27" s="27">
        <f>'2月'!Z25</f>
        <v>3.7764583453536034</v>
      </c>
      <c r="D27" s="27">
        <f>'3月'!Z25</f>
        <v>2.0032083528737226</v>
      </c>
      <c r="E27" s="27">
        <f>'4月'!Z25</f>
        <v>12.84124986330668</v>
      </c>
      <c r="F27" s="27">
        <f>'5月'!Z25</f>
        <v>11.951250076293945</v>
      </c>
      <c r="G27" s="27">
        <f>'6月'!Z25</f>
        <v>24.53541652361552</v>
      </c>
      <c r="H27" s="27">
        <f>'7月'!Z25</f>
        <v>19.69499981403351</v>
      </c>
      <c r="I27" s="27" t="s">
        <v>372</v>
      </c>
      <c r="J27" s="27" t="s">
        <v>372</v>
      </c>
      <c r="K27" s="27" t="s">
        <v>372</v>
      </c>
      <c r="L27" s="27" t="s">
        <v>372</v>
      </c>
      <c r="M27" s="28" t="s">
        <v>372</v>
      </c>
      <c r="N27" s="7"/>
    </row>
    <row r="28" spans="1:14" ht="18" customHeight="1">
      <c r="A28" s="25">
        <v>24</v>
      </c>
      <c r="B28" s="26">
        <f>'1月'!Z26</f>
        <v>0.13729166658595204</v>
      </c>
      <c r="C28" s="27">
        <f>'2月'!Z26</f>
        <v>7.573416670163472</v>
      </c>
      <c r="D28" s="27">
        <f>'3月'!Z26</f>
        <v>0.9489166385804614</v>
      </c>
      <c r="E28" s="27">
        <f>'4月'!Z26</f>
        <v>10.630124986171722</v>
      </c>
      <c r="F28" s="27">
        <f>'5月'!Z26</f>
        <v>10.493749956289927</v>
      </c>
      <c r="G28" s="27">
        <f>'6月'!Z26</f>
        <v>25.68000014623006</v>
      </c>
      <c r="H28" s="27">
        <f>'7月'!Z26</f>
        <v>21.040833393732708</v>
      </c>
      <c r="I28" s="27" t="s">
        <v>372</v>
      </c>
      <c r="J28" s="27" t="s">
        <v>372</v>
      </c>
      <c r="K28" s="27" t="s">
        <v>372</v>
      </c>
      <c r="L28" s="27" t="s">
        <v>372</v>
      </c>
      <c r="M28" s="28" t="s">
        <v>372</v>
      </c>
      <c r="N28" s="7"/>
    </row>
    <row r="29" spans="1:14" ht="18" customHeight="1">
      <c r="A29" s="25">
        <v>25</v>
      </c>
      <c r="B29" s="26">
        <f>'1月'!Z27</f>
        <v>-0.23724999527136484</v>
      </c>
      <c r="C29" s="27">
        <f>'2月'!Z27</f>
        <v>9.964000056187311</v>
      </c>
      <c r="D29" s="27">
        <f>'3月'!Z27</f>
        <v>2.644666669269403</v>
      </c>
      <c r="E29" s="27">
        <f>'4月'!Z27</f>
        <v>7.654458314180374</v>
      </c>
      <c r="F29" s="27">
        <f>'5月'!Z27</f>
        <v>14.372916658719381</v>
      </c>
      <c r="G29" s="27">
        <f>'6月'!Z27</f>
        <v>17.53166659673055</v>
      </c>
      <c r="H29" s="27">
        <f>'7月'!Z27</f>
        <v>23.081666787465412</v>
      </c>
      <c r="I29" s="27" t="s">
        <v>372</v>
      </c>
      <c r="J29" s="27" t="s">
        <v>372</v>
      </c>
      <c r="K29" s="27" t="s">
        <v>372</v>
      </c>
      <c r="L29" s="27" t="s">
        <v>372</v>
      </c>
      <c r="M29" s="28" t="s">
        <v>372</v>
      </c>
      <c r="N29" s="7"/>
    </row>
    <row r="30" spans="1:14" ht="18" customHeight="1">
      <c r="A30" s="25">
        <v>26</v>
      </c>
      <c r="B30" s="26">
        <f>'1月'!Z28</f>
        <v>-0.10304166135999064</v>
      </c>
      <c r="C30" s="27">
        <f>'2月'!Z28</f>
        <v>0.7977916647990545</v>
      </c>
      <c r="D30" s="27">
        <f>'3月'!Z28</f>
        <v>3.067166674261292</v>
      </c>
      <c r="E30" s="27">
        <f>'4月'!Z28</f>
        <v>10.056541681289673</v>
      </c>
      <c r="F30" s="27">
        <f>'5月'!Z28</f>
        <v>13.915833512941996</v>
      </c>
      <c r="G30" s="27">
        <f>'6月'!Z28</f>
        <v>17.425833304723103</v>
      </c>
      <c r="H30" s="27">
        <f>'7月'!Z28</f>
        <v>24.385000069936115</v>
      </c>
      <c r="I30" s="27" t="s">
        <v>372</v>
      </c>
      <c r="J30" s="27" t="s">
        <v>372</v>
      </c>
      <c r="K30" s="27" t="s">
        <v>372</v>
      </c>
      <c r="L30" s="27" t="s">
        <v>372</v>
      </c>
      <c r="M30" s="28" t="s">
        <v>372</v>
      </c>
      <c r="N30" s="7"/>
    </row>
    <row r="31" spans="1:14" ht="18" customHeight="1">
      <c r="A31" s="25">
        <v>27</v>
      </c>
      <c r="B31" s="26">
        <f>'1月'!Z29</f>
        <v>-1.7570000056487818</v>
      </c>
      <c r="C31" s="27">
        <f>'2月'!Z29</f>
        <v>5.940416702379783</v>
      </c>
      <c r="D31" s="27">
        <f>'3月'!Z29</f>
        <v>1.8091666762096186</v>
      </c>
      <c r="E31" s="27">
        <f>'4月'!Z29</f>
        <v>17.337500015894573</v>
      </c>
      <c r="F31" s="27">
        <f>'5月'!Z29</f>
        <v>15.944166660308838</v>
      </c>
      <c r="G31" s="27">
        <f>'6月'!Z29</f>
        <v>19.62791657447815</v>
      </c>
      <c r="H31" s="27">
        <f>'7月'!Z29</f>
        <v>23.946666797002155</v>
      </c>
      <c r="I31" s="27" t="s">
        <v>372</v>
      </c>
      <c r="J31" s="27" t="s">
        <v>372</v>
      </c>
      <c r="K31" s="27" t="s">
        <v>372</v>
      </c>
      <c r="L31" s="27" t="s">
        <v>372</v>
      </c>
      <c r="M31" s="28" t="s">
        <v>372</v>
      </c>
      <c r="N31" s="7"/>
    </row>
    <row r="32" spans="1:14" ht="18" customHeight="1">
      <c r="A32" s="25">
        <v>28</v>
      </c>
      <c r="B32" s="26">
        <f>'1月'!Z30</f>
        <v>-2.764625026534001</v>
      </c>
      <c r="C32" s="27">
        <f>'2月'!Z30</f>
        <v>0.9443750008940697</v>
      </c>
      <c r="D32" s="27">
        <f>'3月'!Z30</f>
        <v>2.598583336143444</v>
      </c>
      <c r="E32" s="27">
        <f>'4月'!Z30</f>
        <v>13.156500160694122</v>
      </c>
      <c r="F32" s="27">
        <f>'5月'!Z30</f>
        <v>15.954166611035665</v>
      </c>
      <c r="G32" s="27">
        <f>'6月'!Z30</f>
        <v>23.22124981880188</v>
      </c>
      <c r="H32" s="27">
        <f>'7月'!Z30</f>
        <v>22.34083318710327</v>
      </c>
      <c r="I32" s="27" t="s">
        <v>372</v>
      </c>
      <c r="J32" s="27" t="s">
        <v>372</v>
      </c>
      <c r="K32" s="27" t="s">
        <v>372</v>
      </c>
      <c r="L32" s="27" t="s">
        <v>372</v>
      </c>
      <c r="M32" s="28" t="s">
        <v>372</v>
      </c>
      <c r="N32" s="7"/>
    </row>
    <row r="33" spans="1:14" ht="18" customHeight="1">
      <c r="A33" s="25">
        <v>29</v>
      </c>
      <c r="B33" s="26">
        <f>'1月'!Z31</f>
        <v>-2.2177916850584247</v>
      </c>
      <c r="C33" s="27"/>
      <c r="D33" s="27">
        <f>'3月'!Z31</f>
        <v>6.483708317081134</v>
      </c>
      <c r="E33" s="27">
        <f>'4月'!Z31</f>
        <v>8.465125064055124</v>
      </c>
      <c r="F33" s="27">
        <f>'5月'!Z31</f>
        <v>15.87916668256124</v>
      </c>
      <c r="G33" s="27">
        <f>'6月'!Z31</f>
        <v>23.978749990463257</v>
      </c>
      <c r="H33" s="27">
        <f>'7月'!Z31</f>
        <v>22.358333349227905</v>
      </c>
      <c r="I33" s="27" t="s">
        <v>372</v>
      </c>
      <c r="J33" s="27" t="s">
        <v>372</v>
      </c>
      <c r="K33" s="27" t="s">
        <v>372</v>
      </c>
      <c r="L33" s="27" t="s">
        <v>372</v>
      </c>
      <c r="M33" s="28" t="s">
        <v>372</v>
      </c>
      <c r="N33" s="7"/>
    </row>
    <row r="34" spans="1:14" ht="18" customHeight="1">
      <c r="A34" s="25">
        <v>30</v>
      </c>
      <c r="B34" s="26">
        <f>'1月'!Z32</f>
        <v>-2.7018750061591468</v>
      </c>
      <c r="C34" s="27"/>
      <c r="D34" s="27">
        <f>'3月'!Z32</f>
        <v>6.198291669289271</v>
      </c>
      <c r="E34" s="27">
        <f>'4月'!Z32</f>
        <v>12.065499862035116</v>
      </c>
      <c r="F34" s="27">
        <f>'5月'!Z32</f>
        <v>14.638333280881247</v>
      </c>
      <c r="G34" s="27">
        <f>'6月'!Z32</f>
        <v>24.41333333651225</v>
      </c>
      <c r="H34" s="27" t="str">
        <f>'7月'!Z32</f>
        <v>**.*</v>
      </c>
      <c r="I34" s="27" t="s">
        <v>372</v>
      </c>
      <c r="J34" s="27" t="s">
        <v>372</v>
      </c>
      <c r="K34" s="27" t="s">
        <v>372</v>
      </c>
      <c r="L34" s="27" t="s">
        <v>372</v>
      </c>
      <c r="M34" s="28" t="s">
        <v>372</v>
      </c>
      <c r="N34" s="7"/>
    </row>
    <row r="35" spans="1:14" ht="18" customHeight="1">
      <c r="A35" s="33">
        <v>31</v>
      </c>
      <c r="B35" s="34">
        <f>'1月'!Z33</f>
        <v>-3.2530416920781136</v>
      </c>
      <c r="C35" s="35"/>
      <c r="D35" s="35">
        <f>'3月'!Z33</f>
        <v>5.134083345532417</v>
      </c>
      <c r="E35" s="35"/>
      <c r="F35" s="35">
        <f>'5月'!Z33</f>
        <v>10.315833389759064</v>
      </c>
      <c r="G35" s="35"/>
      <c r="H35" s="35" t="s">
        <v>373</v>
      </c>
      <c r="I35" s="35" t="s">
        <v>372</v>
      </c>
      <c r="J35" s="35"/>
      <c r="K35" s="35" t="s">
        <v>372</v>
      </c>
      <c r="L35" s="35"/>
      <c r="M35" s="36" t="s">
        <v>372</v>
      </c>
      <c r="N35" s="7"/>
    </row>
    <row r="36" spans="1:14" ht="18" customHeight="1">
      <c r="A36" s="182" t="s">
        <v>10</v>
      </c>
      <c r="B36" s="183">
        <f>AVERAGE(B5:B35)</f>
        <v>-0.48466263890206335</v>
      </c>
      <c r="C36" s="184">
        <f aca="true" t="shared" si="0" ref="C36:M36">AVERAGE(C5:C35)</f>
        <v>2.4622172633424357</v>
      </c>
      <c r="D36" s="184">
        <f t="shared" si="0"/>
        <v>2.7239847183615593</v>
      </c>
      <c r="E36" s="184">
        <f t="shared" si="0"/>
        <v>9.445337497318784</v>
      </c>
      <c r="F36" s="184">
        <f t="shared" si="0"/>
        <v>14.302873662723007</v>
      </c>
      <c r="G36" s="184">
        <f t="shared" si="0"/>
        <v>18.82161111368073</v>
      </c>
      <c r="H36" s="184">
        <f t="shared" si="0"/>
        <v>23.3722222381168</v>
      </c>
      <c r="I36" s="184" t="s">
        <v>372</v>
      </c>
      <c r="J36" s="184" t="s">
        <v>372</v>
      </c>
      <c r="K36" s="184" t="s">
        <v>372</v>
      </c>
      <c r="L36" s="184" t="s">
        <v>372</v>
      </c>
      <c r="M36" s="185" t="s">
        <v>372</v>
      </c>
      <c r="N36" s="7"/>
    </row>
    <row r="37" spans="1:14" ht="18" customHeight="1">
      <c r="A37" s="37" t="s">
        <v>36</v>
      </c>
      <c r="B37" s="38">
        <f>AVERAGE(B5:B14)</f>
        <v>0.7454749984821926</v>
      </c>
      <c r="C37" s="39">
        <f aca="true" t="shared" si="1" ref="C37:H37">AVERAGE(C5:C14)</f>
        <v>1.8072291638624542</v>
      </c>
      <c r="D37" s="39">
        <f t="shared" si="1"/>
        <v>0.8559874996154878</v>
      </c>
      <c r="E37" s="39">
        <f t="shared" si="1"/>
        <v>7.96138751047353</v>
      </c>
      <c r="F37" s="39">
        <f t="shared" si="1"/>
        <v>13.315825035174688</v>
      </c>
      <c r="G37" s="39">
        <f t="shared" si="1"/>
        <v>16.50687502026558</v>
      </c>
      <c r="H37" s="39">
        <f t="shared" si="1"/>
        <v>23.83408337434133</v>
      </c>
      <c r="I37" s="39" t="s">
        <v>372</v>
      </c>
      <c r="J37" s="39" t="s">
        <v>372</v>
      </c>
      <c r="K37" s="39" t="s">
        <v>372</v>
      </c>
      <c r="L37" s="39" t="s">
        <v>372</v>
      </c>
      <c r="M37" s="40" t="s">
        <v>372</v>
      </c>
      <c r="N37" s="7"/>
    </row>
    <row r="38" spans="1:14" ht="18" customHeight="1">
      <c r="A38" s="41" t="s">
        <v>37</v>
      </c>
      <c r="B38" s="42">
        <f>AVERAGE(B15:B24)</f>
        <v>-0.9103666712607567</v>
      </c>
      <c r="C38" s="43">
        <f aca="true" t="shared" si="2" ref="C38:H38">AVERAGE(C15:C24)</f>
        <v>1.6988291638437658</v>
      </c>
      <c r="D38" s="43">
        <f t="shared" si="2"/>
        <v>3.7002129489211018</v>
      </c>
      <c r="E38" s="43">
        <f t="shared" si="2"/>
        <v>9.33737915257613</v>
      </c>
      <c r="F38" s="43">
        <f t="shared" si="2"/>
        <v>15.157749972740808</v>
      </c>
      <c r="G38" s="43">
        <f t="shared" si="2"/>
        <v>17.76262502272924</v>
      </c>
      <c r="H38" s="43">
        <f t="shared" si="2"/>
        <v>25.338125000397365</v>
      </c>
      <c r="I38" s="43" t="s">
        <v>372</v>
      </c>
      <c r="J38" s="43" t="s">
        <v>372</v>
      </c>
      <c r="K38" s="43" t="s">
        <v>372</v>
      </c>
      <c r="L38" s="43" t="s">
        <v>372</v>
      </c>
      <c r="M38" s="44" t="s">
        <v>372</v>
      </c>
      <c r="N38" s="7"/>
    </row>
    <row r="39" spans="1:14" ht="18" customHeight="1">
      <c r="A39" s="45" t="s">
        <v>38</v>
      </c>
      <c r="B39" s="46">
        <f>AVERAGE(B25:B35)</f>
        <v>-1.2159659161980292</v>
      </c>
      <c r="C39" s="47">
        <f aca="true" t="shared" si="3" ref="C39:H39">AVERAGE(C25:C35)</f>
        <v>4.23518751206575</v>
      </c>
      <c r="D39" s="47">
        <f t="shared" si="3"/>
        <v>3.6234318194910884</v>
      </c>
      <c r="E39" s="47">
        <f t="shared" si="3"/>
        <v>11.037245828906695</v>
      </c>
      <c r="F39" s="47">
        <f t="shared" si="3"/>
        <v>14.423030315023482</v>
      </c>
      <c r="G39" s="47">
        <f t="shared" si="3"/>
        <v>22.19533329804738</v>
      </c>
      <c r="H39" s="47">
        <f t="shared" si="3"/>
        <v>21.11157407584014</v>
      </c>
      <c r="I39" s="47" t="s">
        <v>372</v>
      </c>
      <c r="J39" s="47" t="s">
        <v>372</v>
      </c>
      <c r="K39" s="47" t="s">
        <v>372</v>
      </c>
      <c r="L39" s="47" t="s">
        <v>372</v>
      </c>
      <c r="M39" s="48" t="s">
        <v>372</v>
      </c>
      <c r="N39" s="7"/>
    </row>
    <row r="41" spans="1:13" ht="18" customHeight="1">
      <c r="A41" s="178" t="s">
        <v>39</v>
      </c>
      <c r="B41" s="179">
        <v>4.537500896057348</v>
      </c>
      <c r="C41" s="180">
        <v>4.429226717296113</v>
      </c>
      <c r="D41" s="180">
        <v>6.815475806451611</v>
      </c>
      <c r="E41" s="180">
        <v>11.97903425925926</v>
      </c>
      <c r="F41" s="180">
        <v>16.07158154121864</v>
      </c>
      <c r="G41" s="180">
        <v>19.13666759259259</v>
      </c>
      <c r="H41" s="180">
        <v>22.90294265232975</v>
      </c>
      <c r="I41" s="180">
        <v>24.812900537634405</v>
      </c>
      <c r="J41" s="180">
        <v>21.601480092592592</v>
      </c>
      <c r="K41" s="180">
        <v>16.616767025089608</v>
      </c>
      <c r="L41" s="180">
        <v>11.792525925925924</v>
      </c>
      <c r="M41" s="181">
        <v>7.2079471326164875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40</v>
      </c>
      <c r="B1" s="50"/>
      <c r="C1" s="50"/>
      <c r="D1" s="50"/>
      <c r="E1" s="50"/>
      <c r="F1" s="50"/>
      <c r="G1" s="51"/>
      <c r="H1" s="51"/>
      <c r="I1" s="174">
        <f>'1月'!Z1</f>
        <v>2011</v>
      </c>
      <c r="J1" s="173" t="s">
        <v>2</v>
      </c>
      <c r="K1" s="172" t="str">
        <f>("（平成"&amp;TEXT((I1-1988),"0")&amp;"年）")</f>
        <v>（平成23年）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23</v>
      </c>
      <c r="C3" s="60" t="s">
        <v>24</v>
      </c>
      <c r="D3" s="60" t="s">
        <v>25</v>
      </c>
      <c r="E3" s="60" t="s">
        <v>26</v>
      </c>
      <c r="F3" s="60" t="s">
        <v>27</v>
      </c>
      <c r="G3" s="60" t="s">
        <v>28</v>
      </c>
      <c r="H3" s="60" t="s">
        <v>29</v>
      </c>
      <c r="I3" s="60" t="s">
        <v>30</v>
      </c>
      <c r="J3" s="60" t="s">
        <v>31</v>
      </c>
      <c r="K3" s="60" t="s">
        <v>32</v>
      </c>
      <c r="L3" s="60" t="s">
        <v>33</v>
      </c>
      <c r="M3" s="61" t="s">
        <v>34</v>
      </c>
      <c r="N3" s="52"/>
    </row>
    <row r="4" spans="1:14" ht="16.5" customHeight="1">
      <c r="A4" s="62" t="s">
        <v>35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5.556000232696533</v>
      </c>
      <c r="C5" s="68">
        <f>'2月'!AA3</f>
        <v>7</v>
      </c>
      <c r="D5" s="68">
        <f>'3月'!AA3</f>
        <v>4.38700008392334</v>
      </c>
      <c r="E5" s="68">
        <f>'4月'!AA3</f>
        <v>11.489999771118164</v>
      </c>
      <c r="F5" s="68">
        <f>'5月'!AA3</f>
        <v>20.209999084472656</v>
      </c>
      <c r="G5" s="68">
        <f>'6月'!AA3</f>
        <v>11.989999771118164</v>
      </c>
      <c r="H5" s="68">
        <f>'7月'!AA3</f>
        <v>27.25</v>
      </c>
      <c r="I5" s="68" t="s">
        <v>372</v>
      </c>
      <c r="J5" s="68" t="s">
        <v>372</v>
      </c>
      <c r="K5" s="68" t="s">
        <v>372</v>
      </c>
      <c r="L5" s="68" t="s">
        <v>372</v>
      </c>
      <c r="M5" s="69" t="s">
        <v>372</v>
      </c>
      <c r="N5" s="52"/>
    </row>
    <row r="6" spans="1:14" ht="16.5" customHeight="1">
      <c r="A6" s="70">
        <v>2</v>
      </c>
      <c r="B6" s="71">
        <f>'1月'!AA4</f>
        <v>6.135000228881836</v>
      </c>
      <c r="C6" s="72">
        <f>'2月'!AA4</f>
        <v>6.283999919891357</v>
      </c>
      <c r="D6" s="72">
        <f>'3月'!AA4</f>
        <v>7.059999942779541</v>
      </c>
      <c r="E6" s="72">
        <f>'4月'!AA4</f>
        <v>14.15999984741211</v>
      </c>
      <c r="F6" s="72">
        <f>'5月'!AA4</f>
        <v>20.290000915527344</v>
      </c>
      <c r="G6" s="72">
        <f>'6月'!AA4</f>
        <v>14.850000381469727</v>
      </c>
      <c r="H6" s="72">
        <f>'7月'!AA4</f>
        <v>25.440000534057617</v>
      </c>
      <c r="I6" s="72" t="s">
        <v>372</v>
      </c>
      <c r="J6" s="72" t="s">
        <v>372</v>
      </c>
      <c r="K6" s="72" t="s">
        <v>372</v>
      </c>
      <c r="L6" s="72" t="s">
        <v>372</v>
      </c>
      <c r="M6" s="73" t="s">
        <v>372</v>
      </c>
      <c r="N6" s="52"/>
    </row>
    <row r="7" spans="1:14" ht="16.5" customHeight="1">
      <c r="A7" s="70">
        <v>3</v>
      </c>
      <c r="B7" s="71">
        <f>'1月'!AA5</f>
        <v>6.6479997634887695</v>
      </c>
      <c r="C7" s="72">
        <f>'2月'!AA5</f>
        <v>7.71999979019165</v>
      </c>
      <c r="D7" s="72">
        <f>'3月'!AA5</f>
        <v>4.25</v>
      </c>
      <c r="E7" s="72">
        <f>'4月'!AA5</f>
        <v>7.429999828338623</v>
      </c>
      <c r="F7" s="72">
        <f>'5月'!AA5</f>
        <v>16.170000076293945</v>
      </c>
      <c r="G7" s="72">
        <f>'6月'!AA5</f>
        <v>22.149999618530273</v>
      </c>
      <c r="H7" s="72">
        <f>'7月'!AA5</f>
        <v>26.09000015258789</v>
      </c>
      <c r="I7" s="72" t="s">
        <v>372</v>
      </c>
      <c r="J7" s="72" t="s">
        <v>372</v>
      </c>
      <c r="K7" s="72" t="s">
        <v>372</v>
      </c>
      <c r="L7" s="72" t="s">
        <v>372</v>
      </c>
      <c r="M7" s="73" t="s">
        <v>372</v>
      </c>
      <c r="N7" s="52"/>
    </row>
    <row r="8" spans="1:14" ht="16.5" customHeight="1">
      <c r="A8" s="70">
        <v>4</v>
      </c>
      <c r="B8" s="71">
        <f>'1月'!AA6</f>
        <v>6.839000225067139</v>
      </c>
      <c r="C8" s="72">
        <f>'2月'!AA6</f>
        <v>10.920000076293945</v>
      </c>
      <c r="D8" s="72">
        <f>'3月'!AA6</f>
        <v>4.03000020980835</v>
      </c>
      <c r="E8" s="72">
        <f>'4月'!AA6</f>
        <v>10.220000267028809</v>
      </c>
      <c r="F8" s="72">
        <f>'5月'!AA6</f>
        <v>16.260000228881836</v>
      </c>
      <c r="G8" s="72">
        <f>'6月'!AA6</f>
        <v>25.68000030517578</v>
      </c>
      <c r="H8" s="72">
        <f>'7月'!AA6</f>
        <v>33.209999084472656</v>
      </c>
      <c r="I8" s="72" t="s">
        <v>372</v>
      </c>
      <c r="J8" s="72" t="s">
        <v>372</v>
      </c>
      <c r="K8" s="72" t="s">
        <v>372</v>
      </c>
      <c r="L8" s="72" t="s">
        <v>372</v>
      </c>
      <c r="M8" s="73" t="s">
        <v>372</v>
      </c>
      <c r="N8" s="52"/>
    </row>
    <row r="9" spans="1:14" ht="16.5" customHeight="1">
      <c r="A9" s="70">
        <v>5</v>
      </c>
      <c r="B9" s="71">
        <f>'1月'!AA7</f>
        <v>7.239999771118164</v>
      </c>
      <c r="C9" s="72">
        <f>'2月'!AA7</f>
        <v>10.6899995803833</v>
      </c>
      <c r="D9" s="72">
        <f>'3月'!AA7</f>
        <v>7.860000133514404</v>
      </c>
      <c r="E9" s="72">
        <f>'4月'!AA7</f>
        <v>11.880000114440918</v>
      </c>
      <c r="F9" s="72">
        <f>'5月'!AA7</f>
        <v>10.739999771118164</v>
      </c>
      <c r="G9" s="72">
        <f>'6月'!AA7</f>
        <v>24.350000381469727</v>
      </c>
      <c r="H9" s="72">
        <f>'7月'!AA7</f>
        <v>28.25</v>
      </c>
      <c r="I9" s="72" t="s">
        <v>372</v>
      </c>
      <c r="J9" s="72" t="s">
        <v>372</v>
      </c>
      <c r="K9" s="72" t="s">
        <v>372</v>
      </c>
      <c r="L9" s="72" t="s">
        <v>372</v>
      </c>
      <c r="M9" s="73" t="s">
        <v>372</v>
      </c>
      <c r="N9" s="52"/>
    </row>
    <row r="10" spans="1:14" ht="16.5" customHeight="1">
      <c r="A10" s="70">
        <v>6</v>
      </c>
      <c r="B10" s="71">
        <f>'1月'!AA8</f>
        <v>6.026000022888184</v>
      </c>
      <c r="C10" s="72">
        <f>'2月'!AA8</f>
        <v>7.170000076293945</v>
      </c>
      <c r="D10" s="72">
        <f>'3月'!AA8</f>
        <v>13.020000457763672</v>
      </c>
      <c r="E10" s="72">
        <f>'4月'!AA8</f>
        <v>17.079999923706055</v>
      </c>
      <c r="F10" s="72">
        <f>'5月'!AA8</f>
        <v>13.75</v>
      </c>
      <c r="G10" s="72">
        <f>'6月'!AA8</f>
        <v>24.93000030517578</v>
      </c>
      <c r="H10" s="72">
        <f>'7月'!AA8</f>
        <v>28.40999984741211</v>
      </c>
      <c r="I10" s="72" t="s">
        <v>372</v>
      </c>
      <c r="J10" s="72" t="s">
        <v>372</v>
      </c>
      <c r="K10" s="72" t="s">
        <v>372</v>
      </c>
      <c r="L10" s="72" t="s">
        <v>372</v>
      </c>
      <c r="M10" s="73" t="s">
        <v>372</v>
      </c>
      <c r="N10" s="52"/>
    </row>
    <row r="11" spans="1:14" ht="16.5" customHeight="1">
      <c r="A11" s="70">
        <v>7</v>
      </c>
      <c r="B11" s="71">
        <f>'1月'!AA9</f>
        <v>3.2799999713897705</v>
      </c>
      <c r="C11" s="72">
        <f>'2月'!AA9</f>
        <v>10.380000114440918</v>
      </c>
      <c r="D11" s="72">
        <f>'3月'!AA9</f>
        <v>3.493000030517578</v>
      </c>
      <c r="E11" s="72">
        <f>'4月'!AA9</f>
        <v>17.719999313354492</v>
      </c>
      <c r="F11" s="72">
        <f>'5月'!AA9</f>
        <v>14.9399995803833</v>
      </c>
      <c r="G11" s="72">
        <f>'6月'!AA9</f>
        <v>22.010000228881836</v>
      </c>
      <c r="H11" s="72">
        <f>'7月'!AA9</f>
        <v>25.3799991607666</v>
      </c>
      <c r="I11" s="72" t="s">
        <v>372</v>
      </c>
      <c r="J11" s="72" t="s">
        <v>372</v>
      </c>
      <c r="K11" s="72" t="s">
        <v>372</v>
      </c>
      <c r="L11" s="72" t="s">
        <v>372</v>
      </c>
      <c r="M11" s="73" t="s">
        <v>372</v>
      </c>
      <c r="N11" s="52"/>
    </row>
    <row r="12" spans="1:14" ht="16.5" customHeight="1">
      <c r="A12" s="70">
        <v>8</v>
      </c>
      <c r="B12" s="71">
        <f>'1月'!AA10</f>
        <v>4.945000171661377</v>
      </c>
      <c r="C12" s="72">
        <f>'2月'!AA10</f>
        <v>3.5250000953674316</v>
      </c>
      <c r="D12" s="72">
        <f>'3月'!AA10</f>
        <v>4.104000091552734</v>
      </c>
      <c r="E12" s="72">
        <f>'4月'!AA10</f>
        <v>19.969999313354492</v>
      </c>
      <c r="F12" s="72">
        <f>'5月'!AA10</f>
        <v>24.280000686645508</v>
      </c>
      <c r="G12" s="72">
        <f>'6月'!AA10</f>
        <v>19.31999969482422</v>
      </c>
      <c r="H12" s="72">
        <f>'7月'!AA10</f>
        <v>29.43000030517578</v>
      </c>
      <c r="I12" s="72" t="s">
        <v>372</v>
      </c>
      <c r="J12" s="72" t="s">
        <v>372</v>
      </c>
      <c r="K12" s="72" t="s">
        <v>372</v>
      </c>
      <c r="L12" s="72" t="s">
        <v>372</v>
      </c>
      <c r="M12" s="73" t="s">
        <v>372</v>
      </c>
      <c r="N12" s="52"/>
    </row>
    <row r="13" spans="1:14" ht="16.5" customHeight="1">
      <c r="A13" s="70">
        <v>9</v>
      </c>
      <c r="B13" s="71">
        <f>'1月'!AA11</f>
        <v>8.829999923706055</v>
      </c>
      <c r="C13" s="72">
        <f>'2月'!AA11</f>
        <v>4.545000076293945</v>
      </c>
      <c r="D13" s="72">
        <f>'3月'!AA11</f>
        <v>4.6620001792907715</v>
      </c>
      <c r="E13" s="72">
        <f>'4月'!AA11</f>
        <v>11.600000381469727</v>
      </c>
      <c r="F13" s="72">
        <f>'5月'!AA11</f>
        <v>20.260000228881836</v>
      </c>
      <c r="G13" s="72">
        <f>'6月'!AA11</f>
        <v>21.889999389648438</v>
      </c>
      <c r="H13" s="72">
        <f>'7月'!AA11</f>
        <v>32.560001373291016</v>
      </c>
      <c r="I13" s="72" t="s">
        <v>372</v>
      </c>
      <c r="J13" s="72" t="s">
        <v>372</v>
      </c>
      <c r="K13" s="72" t="s">
        <v>372</v>
      </c>
      <c r="L13" s="72" t="s">
        <v>372</v>
      </c>
      <c r="M13" s="73" t="s">
        <v>372</v>
      </c>
      <c r="N13" s="52"/>
    </row>
    <row r="14" spans="1:14" ht="16.5" customHeight="1">
      <c r="A14" s="74">
        <v>10</v>
      </c>
      <c r="B14" s="75">
        <f>'1月'!AA12</f>
        <v>2.4709999561309814</v>
      </c>
      <c r="C14" s="76">
        <f>'2月'!AA12</f>
        <v>5.861000061035156</v>
      </c>
      <c r="D14" s="76">
        <f>'3月'!AA12</f>
        <v>4.841000080108643</v>
      </c>
      <c r="E14" s="76">
        <f>'4月'!AA12</f>
        <v>11.279999732971191</v>
      </c>
      <c r="F14" s="76">
        <f>'5月'!AA12</f>
        <v>26.030000686645508</v>
      </c>
      <c r="G14" s="76">
        <f>'6月'!AA12</f>
        <v>24.25</v>
      </c>
      <c r="H14" s="76">
        <f>'7月'!AA12</f>
        <v>34.47999954223633</v>
      </c>
      <c r="I14" s="76" t="s">
        <v>372</v>
      </c>
      <c r="J14" s="76" t="s">
        <v>372</v>
      </c>
      <c r="K14" s="76" t="s">
        <v>372</v>
      </c>
      <c r="L14" s="76" t="s">
        <v>372</v>
      </c>
      <c r="M14" s="77" t="s">
        <v>372</v>
      </c>
      <c r="N14" s="52"/>
    </row>
    <row r="15" spans="1:14" ht="16.5" customHeight="1">
      <c r="A15" s="66">
        <v>11</v>
      </c>
      <c r="B15" s="67">
        <f>'1月'!AA13</f>
        <v>2.986999988555908</v>
      </c>
      <c r="C15" s="68">
        <f>'2月'!AA13</f>
        <v>0.20999999344348907</v>
      </c>
      <c r="D15" s="68">
        <f>'3月'!AA13</f>
        <v>8.390000343322754</v>
      </c>
      <c r="E15" s="68">
        <f>'4月'!AA13</f>
        <v>15.319999694824219</v>
      </c>
      <c r="F15" s="68">
        <f>'5月'!AA13</f>
        <v>14.109999656677246</v>
      </c>
      <c r="G15" s="68">
        <f>'6月'!AA13</f>
        <v>22.34000015258789</v>
      </c>
      <c r="H15" s="68">
        <f>'7月'!AA13</f>
        <v>29.389999389648438</v>
      </c>
      <c r="I15" s="68" t="s">
        <v>372</v>
      </c>
      <c r="J15" s="68" t="s">
        <v>372</v>
      </c>
      <c r="K15" s="68" t="s">
        <v>372</v>
      </c>
      <c r="L15" s="68" t="s">
        <v>372</v>
      </c>
      <c r="M15" s="69" t="s">
        <v>372</v>
      </c>
      <c r="N15" s="52"/>
    </row>
    <row r="16" spans="1:14" ht="16.5" customHeight="1">
      <c r="A16" s="70">
        <v>12</v>
      </c>
      <c r="B16" s="71">
        <f>'1月'!AA14</f>
        <v>6.01800012588501</v>
      </c>
      <c r="C16" s="72">
        <f>'2月'!AA14</f>
        <v>2.683000087738037</v>
      </c>
      <c r="D16" s="72">
        <f>'3月'!AA14</f>
        <v>9.979999542236328</v>
      </c>
      <c r="E16" s="72">
        <f>'4月'!AA14</f>
        <v>11.84000015258789</v>
      </c>
      <c r="F16" s="72">
        <f>'5月'!AA14</f>
        <v>15.899999618530273</v>
      </c>
      <c r="G16" s="72">
        <f>'6月'!AA14</f>
        <v>25.709999084472656</v>
      </c>
      <c r="H16" s="72">
        <f>'7月'!AA14</f>
        <v>30.229999542236328</v>
      </c>
      <c r="I16" s="72" t="s">
        <v>372</v>
      </c>
      <c r="J16" s="72" t="s">
        <v>372</v>
      </c>
      <c r="K16" s="72" t="s">
        <v>372</v>
      </c>
      <c r="L16" s="72" t="s">
        <v>372</v>
      </c>
      <c r="M16" s="73" t="s">
        <v>372</v>
      </c>
      <c r="N16" s="52"/>
    </row>
    <row r="17" spans="1:14" ht="16.5" customHeight="1">
      <c r="A17" s="70">
        <v>13</v>
      </c>
      <c r="B17" s="71">
        <f>'1月'!AA15</f>
        <v>3.365999937057495</v>
      </c>
      <c r="C17" s="72">
        <f>'2月'!AA15</f>
        <v>5.061999797821045</v>
      </c>
      <c r="D17" s="72" t="str">
        <f>'3月'!AA15</f>
        <v>**.*</v>
      </c>
      <c r="E17" s="72">
        <f>'4月'!AA15</f>
        <v>20.06999969482422</v>
      </c>
      <c r="F17" s="72">
        <f>'5月'!AA15</f>
        <v>21.65999984741211</v>
      </c>
      <c r="G17" s="72">
        <f>'6月'!AA15</f>
        <v>23.350000381469727</v>
      </c>
      <c r="H17" s="72">
        <f>'7月'!AA15</f>
        <v>30.579999923706055</v>
      </c>
      <c r="I17" s="72" t="s">
        <v>372</v>
      </c>
      <c r="J17" s="72" t="s">
        <v>372</v>
      </c>
      <c r="K17" s="72" t="s">
        <v>372</v>
      </c>
      <c r="L17" s="72" t="s">
        <v>372</v>
      </c>
      <c r="M17" s="73" t="s">
        <v>372</v>
      </c>
      <c r="N17" s="52"/>
    </row>
    <row r="18" spans="1:14" ht="16.5" customHeight="1">
      <c r="A18" s="70">
        <v>14</v>
      </c>
      <c r="B18" s="71">
        <f>'1月'!AA16</f>
        <v>3.6710000038146973</v>
      </c>
      <c r="C18" s="72">
        <f>'2月'!AA16</f>
        <v>3.315000057220459</v>
      </c>
      <c r="D18" s="72">
        <f>'3月'!AA16</f>
        <v>17.600000381469727</v>
      </c>
      <c r="E18" s="72">
        <f>'4月'!AA16</f>
        <v>20.969999313354492</v>
      </c>
      <c r="F18" s="72">
        <f>'5月'!AA16</f>
        <v>21.25</v>
      </c>
      <c r="G18" s="72">
        <f>'6月'!AA16</f>
        <v>21.690000534057617</v>
      </c>
      <c r="H18" s="72">
        <f>'7月'!AA16</f>
        <v>32.95000076293945</v>
      </c>
      <c r="I18" s="72" t="s">
        <v>372</v>
      </c>
      <c r="J18" s="72" t="s">
        <v>372</v>
      </c>
      <c r="K18" s="72" t="s">
        <v>372</v>
      </c>
      <c r="L18" s="72" t="s">
        <v>372</v>
      </c>
      <c r="M18" s="73" t="s">
        <v>372</v>
      </c>
      <c r="N18" s="52"/>
    </row>
    <row r="19" spans="1:14" ht="16.5" customHeight="1">
      <c r="A19" s="70">
        <v>15</v>
      </c>
      <c r="B19" s="71">
        <f>'1月'!AA17</f>
        <v>4.0929999351501465</v>
      </c>
      <c r="C19" s="72">
        <f>'2月'!AA17</f>
        <v>4.979000091552734</v>
      </c>
      <c r="D19" s="72">
        <f>'3月'!AA17</f>
        <v>8.850000381469727</v>
      </c>
      <c r="E19" s="72">
        <f>'4月'!AA17</f>
        <v>22.239999771118164</v>
      </c>
      <c r="F19" s="72">
        <f>'5月'!AA17</f>
        <v>23.780000686645508</v>
      </c>
      <c r="G19" s="72">
        <f>'6月'!AA17</f>
        <v>19.469999313354492</v>
      </c>
      <c r="H19" s="72">
        <f>'7月'!AA17</f>
        <v>31.790000915527344</v>
      </c>
      <c r="I19" s="72" t="s">
        <v>372</v>
      </c>
      <c r="J19" s="72" t="s">
        <v>372</v>
      </c>
      <c r="K19" s="72" t="s">
        <v>372</v>
      </c>
      <c r="L19" s="72" t="s">
        <v>372</v>
      </c>
      <c r="M19" s="73" t="s">
        <v>372</v>
      </c>
      <c r="N19" s="52"/>
    </row>
    <row r="20" spans="1:14" ht="16.5" customHeight="1">
      <c r="A20" s="70">
        <v>16</v>
      </c>
      <c r="B20" s="71">
        <f>'1月'!AA18</f>
        <v>0.8090000152587891</v>
      </c>
      <c r="C20" s="72">
        <f>'2月'!AA18</f>
        <v>7.860000133514404</v>
      </c>
      <c r="D20" s="72">
        <f>'3月'!AA18</f>
        <v>9.5600004196167</v>
      </c>
      <c r="E20" s="72">
        <f>'4月'!AA18</f>
        <v>23.729999542236328</v>
      </c>
      <c r="F20" s="72">
        <f>'5月'!AA18</f>
        <v>22.040000915527344</v>
      </c>
      <c r="G20" s="72">
        <f>'6月'!AA18</f>
        <v>19.549999237060547</v>
      </c>
      <c r="H20" s="72">
        <f>'7月'!AA18</f>
        <v>32.279998779296875</v>
      </c>
      <c r="I20" s="72" t="s">
        <v>372</v>
      </c>
      <c r="J20" s="72" t="s">
        <v>372</v>
      </c>
      <c r="K20" s="72" t="s">
        <v>372</v>
      </c>
      <c r="L20" s="72" t="s">
        <v>372</v>
      </c>
      <c r="M20" s="73" t="s">
        <v>372</v>
      </c>
      <c r="N20" s="52"/>
    </row>
    <row r="21" spans="1:14" ht="16.5" customHeight="1">
      <c r="A21" s="70">
        <v>17</v>
      </c>
      <c r="B21" s="71">
        <f>'1月'!AA19</f>
        <v>4.934000015258789</v>
      </c>
      <c r="C21" s="72">
        <f>'2月'!AA19</f>
        <v>10.680000305175781</v>
      </c>
      <c r="D21" s="72">
        <f>'3月'!AA19</f>
        <v>4.376999855041504</v>
      </c>
      <c r="E21" s="72">
        <f>'4月'!AA19</f>
        <v>12.579999923706055</v>
      </c>
      <c r="F21" s="72">
        <f>'5月'!AA19</f>
        <v>18.579999923706055</v>
      </c>
      <c r="G21" s="72">
        <f>'6月'!AA19</f>
        <v>17.40999984741211</v>
      </c>
      <c r="H21" s="72">
        <f>'7月'!AA19</f>
        <v>34.099998474121094</v>
      </c>
      <c r="I21" s="72" t="s">
        <v>372</v>
      </c>
      <c r="J21" s="72" t="s">
        <v>372</v>
      </c>
      <c r="K21" s="72" t="s">
        <v>372</v>
      </c>
      <c r="L21" s="72" t="s">
        <v>372</v>
      </c>
      <c r="M21" s="73" t="s">
        <v>372</v>
      </c>
      <c r="N21" s="52"/>
    </row>
    <row r="22" spans="1:14" ht="16.5" customHeight="1">
      <c r="A22" s="70">
        <v>18</v>
      </c>
      <c r="B22" s="71">
        <f>'1月'!AA20</f>
        <v>4.85099983215332</v>
      </c>
      <c r="C22" s="72">
        <f>'2月'!AA20</f>
        <v>11.819999694824219</v>
      </c>
      <c r="D22" s="72">
        <f>'3月'!AA20</f>
        <v>7.639999866485596</v>
      </c>
      <c r="E22" s="72">
        <f>'4月'!AA20</f>
        <v>12.770000457763672</v>
      </c>
      <c r="F22" s="72">
        <f>'5月'!AA20</f>
        <v>19.389999389648438</v>
      </c>
      <c r="G22" s="72">
        <f>'6月'!AA20</f>
        <v>18.25</v>
      </c>
      <c r="H22" s="72" t="str">
        <f>'7月'!AA20</f>
        <v>**.*</v>
      </c>
      <c r="I22" s="72" t="s">
        <v>372</v>
      </c>
      <c r="J22" s="72" t="s">
        <v>372</v>
      </c>
      <c r="K22" s="72" t="s">
        <v>372</v>
      </c>
      <c r="L22" s="72" t="s">
        <v>372</v>
      </c>
      <c r="M22" s="73" t="s">
        <v>372</v>
      </c>
      <c r="N22" s="52"/>
    </row>
    <row r="23" spans="1:14" ht="16.5" customHeight="1">
      <c r="A23" s="70">
        <v>19</v>
      </c>
      <c r="B23" s="71">
        <f>'1月'!AA21</f>
        <v>6.896999835968018</v>
      </c>
      <c r="C23" s="72">
        <f>'2月'!AA21</f>
        <v>6.449999809265137</v>
      </c>
      <c r="D23" s="72">
        <f>'3月'!AA21</f>
        <v>15.180000305175781</v>
      </c>
      <c r="E23" s="72">
        <f>'4月'!AA21</f>
        <v>8.970000267028809</v>
      </c>
      <c r="F23" s="72">
        <f>'5月'!AA21</f>
        <v>25.670000076293945</v>
      </c>
      <c r="G23" s="72">
        <f>'6月'!AA21</f>
        <v>22.989999771118164</v>
      </c>
      <c r="H23" s="72" t="str">
        <f>'7月'!AA21</f>
        <v>**.*</v>
      </c>
      <c r="I23" s="72" t="s">
        <v>372</v>
      </c>
      <c r="J23" s="72" t="s">
        <v>372</v>
      </c>
      <c r="K23" s="72" t="s">
        <v>372</v>
      </c>
      <c r="L23" s="72" t="s">
        <v>372</v>
      </c>
      <c r="M23" s="73" t="s">
        <v>372</v>
      </c>
      <c r="N23" s="52"/>
    </row>
    <row r="24" spans="1:14" ht="16.5" customHeight="1">
      <c r="A24" s="74">
        <v>20</v>
      </c>
      <c r="B24" s="75">
        <f>'1月'!AA22</f>
        <v>5.7270002365112305</v>
      </c>
      <c r="C24" s="76">
        <f>'2月'!AA22</f>
        <v>8.84000015258789</v>
      </c>
      <c r="D24" s="76">
        <f>'3月'!AA22</f>
        <v>12.529999732971191</v>
      </c>
      <c r="E24" s="76">
        <f>'4月'!AA22</f>
        <v>11.899999618530273</v>
      </c>
      <c r="F24" s="76">
        <f>'5月'!AA22</f>
        <v>27.8799991607666</v>
      </c>
      <c r="G24" s="76">
        <f>'6月'!AA22</f>
        <v>24.729999542236328</v>
      </c>
      <c r="H24" s="76">
        <f>'7月'!AA22</f>
        <v>25.219999313354492</v>
      </c>
      <c r="I24" s="76" t="s">
        <v>372</v>
      </c>
      <c r="J24" s="76" t="s">
        <v>372</v>
      </c>
      <c r="K24" s="76" t="s">
        <v>372</v>
      </c>
      <c r="L24" s="76" t="s">
        <v>372</v>
      </c>
      <c r="M24" s="77" t="s">
        <v>372</v>
      </c>
      <c r="N24" s="52"/>
    </row>
    <row r="25" spans="1:14" ht="16.5" customHeight="1">
      <c r="A25" s="66">
        <v>21</v>
      </c>
      <c r="B25" s="67">
        <f>'1月'!AA23</f>
        <v>4.241000175476074</v>
      </c>
      <c r="C25" s="68">
        <f>'2月'!AA23</f>
        <v>7.010000228881836</v>
      </c>
      <c r="D25" s="68">
        <f>'3月'!AA23</f>
        <v>9.399999618530273</v>
      </c>
      <c r="E25" s="68">
        <f>'4月'!AA23</f>
        <v>11.239999771118164</v>
      </c>
      <c r="F25" s="68">
        <f>'5月'!AA23</f>
        <v>27.93000030517578</v>
      </c>
      <c r="G25" s="68">
        <f>'6月'!AA23</f>
        <v>29.09000015258789</v>
      </c>
      <c r="H25" s="68">
        <f>'7月'!AA23</f>
        <v>19.510000228881836</v>
      </c>
      <c r="I25" s="68" t="s">
        <v>372</v>
      </c>
      <c r="J25" s="68" t="s">
        <v>372</v>
      </c>
      <c r="K25" s="68" t="s">
        <v>372</v>
      </c>
      <c r="L25" s="68" t="s">
        <v>372</v>
      </c>
      <c r="M25" s="69" t="s">
        <v>372</v>
      </c>
      <c r="N25" s="52"/>
    </row>
    <row r="26" spans="1:14" ht="16.5" customHeight="1">
      <c r="A26" s="70">
        <v>22</v>
      </c>
      <c r="B26" s="71">
        <f>'1月'!AA24</f>
        <v>6.484000205993652</v>
      </c>
      <c r="C26" s="72">
        <f>'2月'!AA24</f>
        <v>6.785999774932861</v>
      </c>
      <c r="D26" s="72">
        <f>'3月'!AA24</f>
        <v>4.913000106811523</v>
      </c>
      <c r="E26" s="72">
        <f>'4月'!AA24</f>
        <v>14.039999961853027</v>
      </c>
      <c r="F26" s="72">
        <f>'5月'!AA24</f>
        <v>23.93000030517578</v>
      </c>
      <c r="G26" s="72">
        <f>'6月'!AA24</f>
        <v>31.1200008392334</v>
      </c>
      <c r="H26" s="72">
        <f>'7月'!AA24</f>
        <v>19.389999389648438</v>
      </c>
      <c r="I26" s="72" t="s">
        <v>372</v>
      </c>
      <c r="J26" s="72" t="s">
        <v>372</v>
      </c>
      <c r="K26" s="72" t="s">
        <v>372</v>
      </c>
      <c r="L26" s="72" t="s">
        <v>372</v>
      </c>
      <c r="M26" s="73" t="s">
        <v>372</v>
      </c>
      <c r="N26" s="52"/>
    </row>
    <row r="27" spans="1:14" ht="16.5" customHeight="1">
      <c r="A27" s="70">
        <v>23</v>
      </c>
      <c r="B27" s="71">
        <f>'1月'!AA25</f>
        <v>5.038000106811523</v>
      </c>
      <c r="C27" s="72">
        <f>'2月'!AA25</f>
        <v>8.039999961853027</v>
      </c>
      <c r="D27" s="72">
        <f>'3月'!AA25</f>
        <v>5.586999893188477</v>
      </c>
      <c r="E27" s="72">
        <f>'4月'!AA25</f>
        <v>14.279999732971191</v>
      </c>
      <c r="F27" s="72">
        <f>'5月'!AA25</f>
        <v>15.010000228881836</v>
      </c>
      <c r="G27" s="72">
        <f>'6月'!AA25</f>
        <v>30.920000076293945</v>
      </c>
      <c r="H27" s="72">
        <f>'7月'!AA25</f>
        <v>22.940000534057617</v>
      </c>
      <c r="I27" s="72" t="s">
        <v>372</v>
      </c>
      <c r="J27" s="72" t="s">
        <v>372</v>
      </c>
      <c r="K27" s="72" t="s">
        <v>372</v>
      </c>
      <c r="L27" s="72" t="s">
        <v>372</v>
      </c>
      <c r="M27" s="73" t="s">
        <v>372</v>
      </c>
      <c r="N27" s="52"/>
    </row>
    <row r="28" spans="1:14" ht="16.5" customHeight="1">
      <c r="A28" s="70">
        <v>24</v>
      </c>
      <c r="B28" s="71">
        <f>'1月'!AA26</f>
        <v>2.61899995803833</v>
      </c>
      <c r="C28" s="72">
        <f>'2月'!AA26</f>
        <v>11.930000305175781</v>
      </c>
      <c r="D28" s="72">
        <f>'3月'!AA26</f>
        <v>5.293000221252441</v>
      </c>
      <c r="E28" s="72">
        <f>'4月'!AA26</f>
        <v>16.40999984741211</v>
      </c>
      <c r="F28" s="72">
        <f>'5月'!AA26</f>
        <v>15.359999656677246</v>
      </c>
      <c r="G28" s="72">
        <f>'6月'!AA26</f>
        <v>31.40999984741211</v>
      </c>
      <c r="H28" s="72">
        <f>'7月'!AA26</f>
        <v>24.639999389648438</v>
      </c>
      <c r="I28" s="72" t="s">
        <v>372</v>
      </c>
      <c r="J28" s="72" t="s">
        <v>372</v>
      </c>
      <c r="K28" s="72" t="s">
        <v>372</v>
      </c>
      <c r="L28" s="72" t="s">
        <v>372</v>
      </c>
      <c r="M28" s="73" t="s">
        <v>372</v>
      </c>
      <c r="N28" s="52"/>
    </row>
    <row r="29" spans="1:14" ht="16.5" customHeight="1">
      <c r="A29" s="70">
        <v>25</v>
      </c>
      <c r="B29" s="71">
        <f>'1月'!AA27</f>
        <v>5.051000118255615</v>
      </c>
      <c r="C29" s="72">
        <f>'2月'!AA27</f>
        <v>18.280000686645508</v>
      </c>
      <c r="D29" s="72">
        <f>'3月'!AA27</f>
        <v>7.130000114440918</v>
      </c>
      <c r="E29" s="72">
        <f>'4月'!AA27</f>
        <v>14.050000190734863</v>
      </c>
      <c r="F29" s="72">
        <f>'5月'!AA27</f>
        <v>23.059999465942383</v>
      </c>
      <c r="G29" s="72">
        <f>'6月'!AA27</f>
        <v>21.440000534057617</v>
      </c>
      <c r="H29" s="72">
        <f>'7月'!AA27</f>
        <v>27.40999984741211</v>
      </c>
      <c r="I29" s="72" t="s">
        <v>372</v>
      </c>
      <c r="J29" s="72" t="s">
        <v>372</v>
      </c>
      <c r="K29" s="72" t="s">
        <v>372</v>
      </c>
      <c r="L29" s="72" t="s">
        <v>372</v>
      </c>
      <c r="M29" s="73" t="s">
        <v>372</v>
      </c>
      <c r="N29" s="52"/>
    </row>
    <row r="30" spans="1:14" ht="16.5" customHeight="1">
      <c r="A30" s="70">
        <v>26</v>
      </c>
      <c r="B30" s="71">
        <f>'1月'!AA28</f>
        <v>5.7779998779296875</v>
      </c>
      <c r="C30" s="72">
        <f>'2月'!AA28</f>
        <v>6.079999923706055</v>
      </c>
      <c r="D30" s="72">
        <f>'3月'!AA28</f>
        <v>8.170000076293945</v>
      </c>
      <c r="E30" s="72">
        <f>'4月'!AA28</f>
        <v>15.619999885559082</v>
      </c>
      <c r="F30" s="72">
        <f>'5月'!AA28</f>
        <v>17.579999923706055</v>
      </c>
      <c r="G30" s="72">
        <f>'6月'!AA28</f>
        <v>18.299999237060547</v>
      </c>
      <c r="H30" s="72">
        <f>'7月'!AA28</f>
        <v>29.719999313354492</v>
      </c>
      <c r="I30" s="72" t="s">
        <v>372</v>
      </c>
      <c r="J30" s="72" t="s">
        <v>372</v>
      </c>
      <c r="K30" s="72" t="s">
        <v>372</v>
      </c>
      <c r="L30" s="72" t="s">
        <v>372</v>
      </c>
      <c r="M30" s="73" t="s">
        <v>372</v>
      </c>
      <c r="N30" s="52"/>
    </row>
    <row r="31" spans="1:14" ht="16.5" customHeight="1">
      <c r="A31" s="70">
        <v>27</v>
      </c>
      <c r="B31" s="71">
        <f>'1月'!AA29</f>
        <v>4.513999938964844</v>
      </c>
      <c r="C31" s="72">
        <f>'2月'!AA29</f>
        <v>13.350000381469727</v>
      </c>
      <c r="D31" s="72">
        <f>'3月'!AA29</f>
        <v>8.149999618530273</v>
      </c>
      <c r="E31" s="72">
        <f>'4月'!AA29</f>
        <v>23.84000015258789</v>
      </c>
      <c r="F31" s="72">
        <f>'5月'!AA29</f>
        <v>18.860000610351562</v>
      </c>
      <c r="G31" s="72">
        <f>'6月'!AA29</f>
        <v>21.59000015258789</v>
      </c>
      <c r="H31" s="72">
        <f>'7月'!AA29</f>
        <v>29.450000762939453</v>
      </c>
      <c r="I31" s="72" t="s">
        <v>372</v>
      </c>
      <c r="J31" s="72" t="s">
        <v>372</v>
      </c>
      <c r="K31" s="72" t="s">
        <v>372</v>
      </c>
      <c r="L31" s="72" t="s">
        <v>372</v>
      </c>
      <c r="M31" s="73" t="s">
        <v>372</v>
      </c>
      <c r="N31" s="52"/>
    </row>
    <row r="32" spans="1:14" ht="16.5" customHeight="1">
      <c r="A32" s="70">
        <v>28</v>
      </c>
      <c r="B32" s="71">
        <f>'1月'!AA30</f>
        <v>2.61899995803833</v>
      </c>
      <c r="C32" s="72">
        <f>'2月'!AA30</f>
        <v>3.2909998893737793</v>
      </c>
      <c r="D32" s="72">
        <f>'3月'!AA30</f>
        <v>8.600000381469727</v>
      </c>
      <c r="E32" s="72">
        <f>'4月'!AA30</f>
        <v>18.979999542236328</v>
      </c>
      <c r="F32" s="72">
        <f>'5月'!AA30</f>
        <v>17.520000457763672</v>
      </c>
      <c r="G32" s="72">
        <f>'6月'!AA30</f>
        <v>28.229999542236328</v>
      </c>
      <c r="H32" s="72">
        <f>'7月'!AA30</f>
        <v>28.43000030517578</v>
      </c>
      <c r="I32" s="72" t="s">
        <v>372</v>
      </c>
      <c r="J32" s="72" t="s">
        <v>372</v>
      </c>
      <c r="K32" s="72" t="s">
        <v>372</v>
      </c>
      <c r="L32" s="72" t="s">
        <v>372</v>
      </c>
      <c r="M32" s="73" t="s">
        <v>372</v>
      </c>
      <c r="N32" s="52"/>
    </row>
    <row r="33" spans="1:14" ht="16.5" customHeight="1">
      <c r="A33" s="70">
        <v>29</v>
      </c>
      <c r="B33" s="71">
        <f>'1月'!AA31</f>
        <v>1.1990000009536743</v>
      </c>
      <c r="C33" s="72"/>
      <c r="D33" s="72">
        <f>'3月'!AA31</f>
        <v>13.670000076293945</v>
      </c>
      <c r="E33" s="72">
        <f>'4月'!AA31</f>
        <v>13.979999542236328</v>
      </c>
      <c r="F33" s="72">
        <f>'5月'!AA31</f>
        <v>17.270000457763672</v>
      </c>
      <c r="G33" s="72">
        <f>'6月'!AA31</f>
        <v>28.530000686645508</v>
      </c>
      <c r="H33" s="72">
        <f>'7月'!AA31</f>
        <v>23.940000534057617</v>
      </c>
      <c r="I33" s="72" t="s">
        <v>372</v>
      </c>
      <c r="J33" s="72" t="s">
        <v>372</v>
      </c>
      <c r="K33" s="72" t="s">
        <v>372</v>
      </c>
      <c r="L33" s="72" t="s">
        <v>372</v>
      </c>
      <c r="M33" s="73" t="s">
        <v>372</v>
      </c>
      <c r="N33" s="52"/>
    </row>
    <row r="34" spans="1:14" ht="16.5" customHeight="1">
      <c r="A34" s="70">
        <v>30</v>
      </c>
      <c r="B34" s="71">
        <f>'1月'!AA32</f>
        <v>1.440999984741211</v>
      </c>
      <c r="C34" s="72"/>
      <c r="D34" s="72">
        <f>'3月'!AA32</f>
        <v>11.65999984741211</v>
      </c>
      <c r="E34" s="72">
        <f>'4月'!AA32</f>
        <v>17.440000534057617</v>
      </c>
      <c r="F34" s="72">
        <f>'5月'!AA32</f>
        <v>19.360000610351562</v>
      </c>
      <c r="G34" s="72">
        <f>'6月'!AA32</f>
        <v>31.110000610351562</v>
      </c>
      <c r="H34" s="72" t="s">
        <v>372</v>
      </c>
      <c r="I34" s="72" t="s">
        <v>372</v>
      </c>
      <c r="J34" s="72" t="s">
        <v>372</v>
      </c>
      <c r="K34" s="72" t="s">
        <v>372</v>
      </c>
      <c r="L34" s="72" t="s">
        <v>372</v>
      </c>
      <c r="M34" s="73" t="s">
        <v>372</v>
      </c>
      <c r="N34" s="52"/>
    </row>
    <row r="35" spans="1:14" ht="16.5" customHeight="1">
      <c r="A35" s="78">
        <v>31</v>
      </c>
      <c r="B35" s="79">
        <f>'1月'!AA33</f>
        <v>1.9889999628067017</v>
      </c>
      <c r="C35" s="80"/>
      <c r="D35" s="80">
        <f>'3月'!AA33</f>
        <v>11.460000038146973</v>
      </c>
      <c r="E35" s="80"/>
      <c r="F35" s="80">
        <f>'5月'!AA33</f>
        <v>13.850000381469727</v>
      </c>
      <c r="G35" s="80"/>
      <c r="H35" s="80" t="s">
        <v>372</v>
      </c>
      <c r="I35" s="80" t="s">
        <v>372</v>
      </c>
      <c r="J35" s="80"/>
      <c r="K35" s="80" t="s">
        <v>372</v>
      </c>
      <c r="L35" s="80"/>
      <c r="M35" s="81" t="s">
        <v>372</v>
      </c>
      <c r="N35" s="82"/>
    </row>
    <row r="36" spans="1:14" ht="16.5" customHeight="1">
      <c r="A36" s="236" t="s">
        <v>10</v>
      </c>
      <c r="B36" s="186">
        <f>AVERAGE(B5:B35)</f>
        <v>4.5901935638919955</v>
      </c>
      <c r="C36" s="187">
        <f aca="true" t="shared" si="0" ref="C36:H36">AVERAGE(C5:C35)</f>
        <v>7.527178609477622</v>
      </c>
      <c r="D36" s="187">
        <f t="shared" si="0"/>
        <v>8.194900067647298</v>
      </c>
      <c r="E36" s="187">
        <f t="shared" si="0"/>
        <v>15.103333202997844</v>
      </c>
      <c r="F36" s="187">
        <f t="shared" si="0"/>
        <v>19.449032352816673</v>
      </c>
      <c r="G36" s="187">
        <f t="shared" si="0"/>
        <v>23.288333320617674</v>
      </c>
      <c r="H36" s="187">
        <f t="shared" si="0"/>
        <v>28.23962953355577</v>
      </c>
      <c r="I36" s="187" t="s">
        <v>372</v>
      </c>
      <c r="J36" s="187" t="s">
        <v>372</v>
      </c>
      <c r="K36" s="187" t="s">
        <v>372</v>
      </c>
      <c r="L36" s="187" t="s">
        <v>372</v>
      </c>
      <c r="M36" s="188" t="s">
        <v>372</v>
      </c>
      <c r="N36" s="82"/>
    </row>
    <row r="37" spans="1:14" ht="16.5" customHeight="1">
      <c r="A37" s="237" t="s">
        <v>41</v>
      </c>
      <c r="B37" s="233">
        <f>MAX(B5:B35)</f>
        <v>8.829999923706055</v>
      </c>
      <c r="C37" s="234">
        <f aca="true" t="shared" si="1" ref="C37:H37">MAX(C5:C35)</f>
        <v>18.280000686645508</v>
      </c>
      <c r="D37" s="234">
        <f t="shared" si="1"/>
        <v>17.600000381469727</v>
      </c>
      <c r="E37" s="234">
        <f t="shared" si="1"/>
        <v>23.84000015258789</v>
      </c>
      <c r="F37" s="234">
        <f t="shared" si="1"/>
        <v>27.93000030517578</v>
      </c>
      <c r="G37" s="234">
        <f t="shared" si="1"/>
        <v>31.40999984741211</v>
      </c>
      <c r="H37" s="234">
        <f t="shared" si="1"/>
        <v>34.47999954223633</v>
      </c>
      <c r="I37" s="234" t="s">
        <v>372</v>
      </c>
      <c r="J37" s="234" t="s">
        <v>372</v>
      </c>
      <c r="K37" s="234" t="s">
        <v>372</v>
      </c>
      <c r="L37" s="234" t="s">
        <v>372</v>
      </c>
      <c r="M37" s="235" t="s">
        <v>372</v>
      </c>
      <c r="N37" s="82"/>
    </row>
    <row r="38" spans="1:14" ht="16.5" customHeight="1">
      <c r="A38" s="238" t="s">
        <v>36</v>
      </c>
      <c r="B38" s="83">
        <f>AVERAGE(B5:B14)</f>
        <v>5.7970000267028805</v>
      </c>
      <c r="C38" s="84">
        <f aca="true" t="shared" si="2" ref="C38:H38">AVERAGE(C5:C14)</f>
        <v>7.409499979019165</v>
      </c>
      <c r="D38" s="84">
        <f t="shared" si="2"/>
        <v>5.770700120925904</v>
      </c>
      <c r="E38" s="84">
        <f t="shared" si="2"/>
        <v>13.282999849319458</v>
      </c>
      <c r="F38" s="84">
        <f t="shared" si="2"/>
        <v>18.29300012588501</v>
      </c>
      <c r="G38" s="84">
        <f t="shared" si="2"/>
        <v>21.142000007629395</v>
      </c>
      <c r="H38" s="84">
        <f t="shared" si="2"/>
        <v>29.05</v>
      </c>
      <c r="I38" s="84" t="s">
        <v>372</v>
      </c>
      <c r="J38" s="84" t="s">
        <v>372</v>
      </c>
      <c r="K38" s="84" t="s">
        <v>372</v>
      </c>
      <c r="L38" s="84" t="s">
        <v>372</v>
      </c>
      <c r="M38" s="85" t="s">
        <v>372</v>
      </c>
      <c r="N38" s="82"/>
    </row>
    <row r="39" spans="1:14" ht="16.5" customHeight="1">
      <c r="A39" s="239" t="s">
        <v>37</v>
      </c>
      <c r="B39" s="86">
        <f>AVERAGE(B15:B24)</f>
        <v>4.335299992561341</v>
      </c>
      <c r="C39" s="87">
        <f aca="true" t="shared" si="3" ref="C39:H39">AVERAGE(C15:C24)</f>
        <v>6.18990001231432</v>
      </c>
      <c r="D39" s="87">
        <f t="shared" si="3"/>
        <v>10.456333425309923</v>
      </c>
      <c r="E39" s="87">
        <f t="shared" si="3"/>
        <v>16.038999843597413</v>
      </c>
      <c r="F39" s="87">
        <f t="shared" si="3"/>
        <v>21.02599992752075</v>
      </c>
      <c r="G39" s="87">
        <f t="shared" si="3"/>
        <v>21.548999786376953</v>
      </c>
      <c r="H39" s="87">
        <f t="shared" si="3"/>
        <v>30.81749963760376</v>
      </c>
      <c r="I39" s="87" t="s">
        <v>372</v>
      </c>
      <c r="J39" s="87" t="s">
        <v>372</v>
      </c>
      <c r="K39" s="87" t="s">
        <v>372</v>
      </c>
      <c r="L39" s="87" t="s">
        <v>372</v>
      </c>
      <c r="M39" s="88" t="s">
        <v>372</v>
      </c>
      <c r="N39" s="52"/>
    </row>
    <row r="40" spans="1:14" ht="16.5" customHeight="1">
      <c r="A40" s="240" t="s">
        <v>38</v>
      </c>
      <c r="B40" s="89">
        <f>AVERAGE(B25:B35)</f>
        <v>3.7248182080008765</v>
      </c>
      <c r="C40" s="90">
        <f aca="true" t="shared" si="4" ref="C40:H40">AVERAGE(C25:C35)</f>
        <v>9.345875144004822</v>
      </c>
      <c r="D40" s="90">
        <f t="shared" si="4"/>
        <v>8.548454544760965</v>
      </c>
      <c r="E40" s="90">
        <f t="shared" si="4"/>
        <v>15.98799991607666</v>
      </c>
      <c r="F40" s="90">
        <f t="shared" si="4"/>
        <v>19.066363854841754</v>
      </c>
      <c r="G40" s="90">
        <f t="shared" si="4"/>
        <v>27.17400016784668</v>
      </c>
      <c r="H40" s="90">
        <f t="shared" si="4"/>
        <v>25.0477778116862</v>
      </c>
      <c r="I40" s="90" t="s">
        <v>372</v>
      </c>
      <c r="J40" s="90" t="s">
        <v>372</v>
      </c>
      <c r="K40" s="90" t="s">
        <v>372</v>
      </c>
      <c r="L40" s="90" t="s">
        <v>372</v>
      </c>
      <c r="M40" s="91" t="s">
        <v>372</v>
      </c>
      <c r="N40" s="52"/>
    </row>
    <row r="41" spans="1:14" ht="16.5" customHeight="1">
      <c r="A41" s="241" t="s">
        <v>42</v>
      </c>
      <c r="B41" s="92">
        <f>DCOUNT($A3:$M35,2,B45:B46)</f>
        <v>0</v>
      </c>
      <c r="C41" s="93">
        <f aca="true" t="shared" si="5" ref="C41:H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 t="s">
        <v>372</v>
      </c>
      <c r="J41" s="93" t="s">
        <v>372</v>
      </c>
      <c r="K41" s="93" t="s">
        <v>372</v>
      </c>
      <c r="L41" s="93" t="s">
        <v>372</v>
      </c>
      <c r="M41" s="94" t="s">
        <v>372</v>
      </c>
      <c r="N41" s="52"/>
    </row>
    <row r="42" spans="1:14" ht="16.5" customHeight="1">
      <c r="A42" s="242" t="s">
        <v>43</v>
      </c>
      <c r="B42" s="95">
        <f>DCOUNT($A3:$M35,2,B48:B49)</f>
        <v>0</v>
      </c>
      <c r="C42" s="96">
        <f aca="true" t="shared" si="6" ref="C42:H42">DCOUNT($A3:$M35,2,C48:C49)</f>
        <v>0</v>
      </c>
      <c r="D42" s="96">
        <f t="shared" si="6"/>
        <v>0</v>
      </c>
      <c r="E42" s="96">
        <f t="shared" si="6"/>
        <v>0</v>
      </c>
      <c r="F42" s="96">
        <f t="shared" si="6"/>
        <v>4</v>
      </c>
      <c r="G42" s="96">
        <f t="shared" si="6"/>
        <v>9</v>
      </c>
      <c r="H42" s="96">
        <f t="shared" si="6"/>
        <v>22</v>
      </c>
      <c r="I42" s="96" t="s">
        <v>372</v>
      </c>
      <c r="J42" s="96" t="s">
        <v>372</v>
      </c>
      <c r="K42" s="96" t="s">
        <v>372</v>
      </c>
      <c r="L42" s="96" t="s">
        <v>372</v>
      </c>
      <c r="M42" s="97" t="s">
        <v>372</v>
      </c>
      <c r="N42" s="52"/>
    </row>
    <row r="43" spans="1:14" ht="16.5" customHeight="1">
      <c r="A43" s="240" t="s">
        <v>44</v>
      </c>
      <c r="B43" s="98">
        <f>DCOUNT($A3:$M35,2,B51:B52)</f>
        <v>0</v>
      </c>
      <c r="C43" s="99">
        <f aca="true" t="shared" si="7" ref="C43:H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4</v>
      </c>
      <c r="H43" s="99">
        <f t="shared" si="7"/>
        <v>9</v>
      </c>
      <c r="I43" s="99" t="s">
        <v>372</v>
      </c>
      <c r="J43" s="99" t="s">
        <v>372</v>
      </c>
      <c r="K43" s="99" t="s">
        <v>372</v>
      </c>
      <c r="L43" s="99" t="s">
        <v>372</v>
      </c>
      <c r="M43" s="100" t="s">
        <v>372</v>
      </c>
      <c r="N43" s="52"/>
    </row>
    <row r="44" spans="1:14" ht="16.5" customHeight="1">
      <c r="A44" s="243" t="s">
        <v>39</v>
      </c>
      <c r="B44" s="189">
        <v>9.158602150537634</v>
      </c>
      <c r="C44" s="190">
        <v>8.965369458128079</v>
      </c>
      <c r="D44" s="190">
        <v>11.129032258064516</v>
      </c>
      <c r="E44" s="190">
        <v>16.29988888888889</v>
      </c>
      <c r="F44" s="190">
        <v>20.053440860215055</v>
      </c>
      <c r="G44" s="190">
        <v>22.426588888888894</v>
      </c>
      <c r="H44" s="190">
        <v>26.342903225806456</v>
      </c>
      <c r="I44" s="190">
        <v>28.34086021505376</v>
      </c>
      <c r="J44" s="190">
        <v>25.04055555555556</v>
      </c>
      <c r="K44" s="190">
        <v>20.539032258064513</v>
      </c>
      <c r="L44" s="190">
        <v>16.169777777777778</v>
      </c>
      <c r="M44" s="191">
        <v>11.78322580645161</v>
      </c>
      <c r="N44" s="52"/>
    </row>
    <row r="45" spans="1:13" ht="12">
      <c r="A45" s="101" t="s">
        <v>45</v>
      </c>
      <c r="B45" s="102" t="s">
        <v>23</v>
      </c>
      <c r="C45" s="102" t="s">
        <v>24</v>
      </c>
      <c r="D45" s="102" t="s">
        <v>25</v>
      </c>
      <c r="E45" s="102" t="s">
        <v>26</v>
      </c>
      <c r="F45" s="102" t="s">
        <v>27</v>
      </c>
      <c r="G45" s="102" t="s">
        <v>28</v>
      </c>
      <c r="H45" s="102" t="s">
        <v>29</v>
      </c>
      <c r="I45" s="102" t="s">
        <v>30</v>
      </c>
      <c r="J45" s="102" t="s">
        <v>31</v>
      </c>
      <c r="K45" s="102" t="s">
        <v>32</v>
      </c>
      <c r="L45" s="102" t="s">
        <v>33</v>
      </c>
      <c r="M45" s="102" t="s">
        <v>34</v>
      </c>
    </row>
    <row r="46" spans="2:13" ht="12">
      <c r="B46" s="255" t="s">
        <v>46</v>
      </c>
      <c r="C46" s="103" t="s">
        <v>46</v>
      </c>
      <c r="D46" s="103" t="s">
        <v>46</v>
      </c>
      <c r="E46" s="103" t="s">
        <v>46</v>
      </c>
      <c r="F46" s="103" t="s">
        <v>46</v>
      </c>
      <c r="G46" s="103" t="s">
        <v>46</v>
      </c>
      <c r="H46" s="103" t="s">
        <v>46</v>
      </c>
      <c r="I46" s="103" t="s">
        <v>46</v>
      </c>
      <c r="J46" s="103" t="s">
        <v>46</v>
      </c>
      <c r="K46" s="103" t="s">
        <v>46</v>
      </c>
      <c r="L46" s="103" t="s">
        <v>46</v>
      </c>
      <c r="M46" s="103" t="s">
        <v>46</v>
      </c>
    </row>
    <row r="48" spans="1:13" ht="12">
      <c r="A48" s="101" t="s">
        <v>47</v>
      </c>
      <c r="B48" s="102" t="s">
        <v>23</v>
      </c>
      <c r="C48" s="102" t="s">
        <v>24</v>
      </c>
      <c r="D48" s="102" t="s">
        <v>25</v>
      </c>
      <c r="E48" s="102" t="s">
        <v>26</v>
      </c>
      <c r="F48" s="102" t="s">
        <v>27</v>
      </c>
      <c r="G48" s="102" t="s">
        <v>28</v>
      </c>
      <c r="H48" s="102" t="s">
        <v>29</v>
      </c>
      <c r="I48" s="102" t="s">
        <v>30</v>
      </c>
      <c r="J48" s="102" t="s">
        <v>31</v>
      </c>
      <c r="K48" s="102" t="s">
        <v>32</v>
      </c>
      <c r="L48" s="102" t="s">
        <v>33</v>
      </c>
      <c r="M48" s="102" t="s">
        <v>34</v>
      </c>
    </row>
    <row r="49" spans="2:13" ht="12">
      <c r="B49" s="255" t="s">
        <v>48</v>
      </c>
      <c r="C49" s="103" t="s">
        <v>48</v>
      </c>
      <c r="D49" s="103" t="s">
        <v>48</v>
      </c>
      <c r="E49" s="103" t="s">
        <v>48</v>
      </c>
      <c r="F49" s="103" t="s">
        <v>48</v>
      </c>
      <c r="G49" s="103" t="s">
        <v>48</v>
      </c>
      <c r="H49" s="103" t="s">
        <v>48</v>
      </c>
      <c r="I49" s="103" t="s">
        <v>48</v>
      </c>
      <c r="J49" s="103" t="s">
        <v>48</v>
      </c>
      <c r="K49" s="103" t="s">
        <v>48</v>
      </c>
      <c r="L49" s="103" t="s">
        <v>48</v>
      </c>
      <c r="M49" s="103" t="s">
        <v>48</v>
      </c>
    </row>
    <row r="51" spans="1:13" ht="12">
      <c r="A51" s="101" t="s">
        <v>49</v>
      </c>
      <c r="B51" s="102" t="s">
        <v>23</v>
      </c>
      <c r="C51" s="102" t="s">
        <v>24</v>
      </c>
      <c r="D51" s="102" t="s">
        <v>25</v>
      </c>
      <c r="E51" s="102" t="s">
        <v>26</v>
      </c>
      <c r="F51" s="102" t="s">
        <v>27</v>
      </c>
      <c r="G51" s="102" t="s">
        <v>28</v>
      </c>
      <c r="H51" s="102" t="s">
        <v>29</v>
      </c>
      <c r="I51" s="102" t="s">
        <v>30</v>
      </c>
      <c r="J51" s="102" t="s">
        <v>31</v>
      </c>
      <c r="K51" s="102" t="s">
        <v>32</v>
      </c>
      <c r="L51" s="102" t="s">
        <v>33</v>
      </c>
      <c r="M51" s="102" t="s">
        <v>34</v>
      </c>
    </row>
    <row r="52" spans="2:13" ht="12">
      <c r="B52" s="255" t="s">
        <v>50</v>
      </c>
      <c r="C52" s="103" t="s">
        <v>50</v>
      </c>
      <c r="D52" s="103" t="s">
        <v>50</v>
      </c>
      <c r="E52" s="103" t="s">
        <v>50</v>
      </c>
      <c r="F52" s="103" t="s">
        <v>50</v>
      </c>
      <c r="G52" s="103" t="s">
        <v>50</v>
      </c>
      <c r="H52" s="103" t="s">
        <v>50</v>
      </c>
      <c r="I52" s="103" t="s">
        <v>50</v>
      </c>
      <c r="J52" s="103" t="s">
        <v>50</v>
      </c>
      <c r="K52" s="103" t="s">
        <v>50</v>
      </c>
      <c r="L52" s="103" t="s">
        <v>50</v>
      </c>
      <c r="M52" s="103" t="s">
        <v>50</v>
      </c>
    </row>
    <row r="56" ht="12">
      <c r="A56" s="101" t="s">
        <v>51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52</v>
      </c>
      <c r="B1" s="105"/>
      <c r="C1" s="105"/>
      <c r="D1" s="105"/>
      <c r="E1" s="105"/>
      <c r="F1" s="105"/>
      <c r="G1" s="106"/>
      <c r="H1" s="106"/>
      <c r="I1" s="171">
        <f>'1月'!Z1</f>
        <v>2011</v>
      </c>
      <c r="J1" s="170" t="s">
        <v>2</v>
      </c>
      <c r="K1" s="169" t="str">
        <f>("（平成"&amp;TEXT((I1-1988),"0")&amp;"年）")</f>
        <v>（平成23年）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23</v>
      </c>
      <c r="C3" s="115" t="s">
        <v>24</v>
      </c>
      <c r="D3" s="115" t="s">
        <v>25</v>
      </c>
      <c r="E3" s="115" t="s">
        <v>26</v>
      </c>
      <c r="F3" s="115" t="s">
        <v>27</v>
      </c>
      <c r="G3" s="115" t="s">
        <v>28</v>
      </c>
      <c r="H3" s="115" t="s">
        <v>29</v>
      </c>
      <c r="I3" s="115" t="s">
        <v>30</v>
      </c>
      <c r="J3" s="115" t="s">
        <v>31</v>
      </c>
      <c r="K3" s="115" t="s">
        <v>32</v>
      </c>
      <c r="L3" s="115" t="s">
        <v>33</v>
      </c>
      <c r="M3" s="116" t="s">
        <v>34</v>
      </c>
      <c r="N3" s="107"/>
    </row>
    <row r="4" spans="1:14" ht="18" customHeight="1">
      <c r="A4" s="117" t="s">
        <v>35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-0.9769999980926514</v>
      </c>
      <c r="C5" s="123">
        <f>'2月'!AD3</f>
        <v>-5.160999774932861</v>
      </c>
      <c r="D5" s="123">
        <f>'3月'!AD3</f>
        <v>0.42100000381469727</v>
      </c>
      <c r="E5" s="123">
        <f>'4月'!AD3</f>
        <v>-0.4620000123977661</v>
      </c>
      <c r="F5" s="123">
        <f>'5月'!AD3</f>
        <v>12.079999923706055</v>
      </c>
      <c r="G5" s="123">
        <f>'6月'!AD3</f>
        <v>7.119999885559082</v>
      </c>
      <c r="H5" s="123">
        <f>'7月'!AD3</f>
        <v>20.93000030517578</v>
      </c>
      <c r="I5" s="123" t="s">
        <v>372</v>
      </c>
      <c r="J5" s="123" t="s">
        <v>372</v>
      </c>
      <c r="K5" s="123" t="s">
        <v>372</v>
      </c>
      <c r="L5" s="123" t="s">
        <v>372</v>
      </c>
      <c r="M5" s="124" t="s">
        <v>372</v>
      </c>
      <c r="N5" s="107"/>
    </row>
    <row r="6" spans="1:14" ht="18" customHeight="1">
      <c r="A6" s="125">
        <v>2</v>
      </c>
      <c r="B6" s="126">
        <f>'1月'!AD4</f>
        <v>-1.9329999685287476</v>
      </c>
      <c r="C6" s="127">
        <f>'2月'!AD4</f>
        <v>-4.215000152587891</v>
      </c>
      <c r="D6" s="127">
        <f>'3月'!AD4</f>
        <v>-3.194000005722046</v>
      </c>
      <c r="E6" s="127">
        <f>'4月'!AD4</f>
        <v>4.553999900817871</v>
      </c>
      <c r="F6" s="127">
        <f>'5月'!AD4</f>
        <v>7.340000152587891</v>
      </c>
      <c r="G6" s="127">
        <f>'6月'!AD4</f>
        <v>9.800000190734863</v>
      </c>
      <c r="H6" s="127">
        <f>'7月'!AD4</f>
        <v>19.729999542236328</v>
      </c>
      <c r="I6" s="127" t="s">
        <v>372</v>
      </c>
      <c r="J6" s="127" t="s">
        <v>372</v>
      </c>
      <c r="K6" s="127" t="s">
        <v>372</v>
      </c>
      <c r="L6" s="127" t="s">
        <v>372</v>
      </c>
      <c r="M6" s="128" t="s">
        <v>372</v>
      </c>
      <c r="N6" s="107"/>
    </row>
    <row r="7" spans="1:14" ht="18" customHeight="1">
      <c r="A7" s="125">
        <v>3</v>
      </c>
      <c r="B7" s="126">
        <f>'1月'!AD5</f>
        <v>-2.510999917984009</v>
      </c>
      <c r="C7" s="127">
        <f>'2月'!AD5</f>
        <v>-2.88100004196167</v>
      </c>
      <c r="D7" s="127">
        <f>'3月'!AD5</f>
        <v>-3.687999963760376</v>
      </c>
      <c r="E7" s="127">
        <f>'4月'!AD5</f>
        <v>0.8830000162124634</v>
      </c>
      <c r="F7" s="127">
        <f>'5月'!AD5</f>
        <v>6.46999979019165</v>
      </c>
      <c r="G7" s="127">
        <f>'6月'!AD5</f>
        <v>12.369999885559082</v>
      </c>
      <c r="H7" s="127">
        <f>'7月'!AD5</f>
        <v>20.729999542236328</v>
      </c>
      <c r="I7" s="127" t="s">
        <v>372</v>
      </c>
      <c r="J7" s="127" t="s">
        <v>372</v>
      </c>
      <c r="K7" s="127" t="s">
        <v>372</v>
      </c>
      <c r="L7" s="127" t="s">
        <v>372</v>
      </c>
      <c r="M7" s="128" t="s">
        <v>372</v>
      </c>
      <c r="N7" s="107"/>
    </row>
    <row r="8" spans="1:14" ht="18" customHeight="1">
      <c r="A8" s="125">
        <v>4</v>
      </c>
      <c r="B8" s="126">
        <f>'1月'!AD6</f>
        <v>-2.131999969482422</v>
      </c>
      <c r="C8" s="127">
        <f>'2月'!AD6</f>
        <v>-1.187999963760376</v>
      </c>
      <c r="D8" s="127">
        <f>'3月'!AD6</f>
        <v>-6.156000137329102</v>
      </c>
      <c r="E8" s="127">
        <f>'4月'!AD6</f>
        <v>-1.3339999914169312</v>
      </c>
      <c r="F8" s="127">
        <f>'5月'!AD6</f>
        <v>8.300000190734863</v>
      </c>
      <c r="G8" s="127">
        <f>'6月'!AD6</f>
        <v>11.489999771118164</v>
      </c>
      <c r="H8" s="127">
        <f>'7月'!AD6</f>
        <v>21.459999084472656</v>
      </c>
      <c r="I8" s="127" t="s">
        <v>372</v>
      </c>
      <c r="J8" s="127" t="s">
        <v>372</v>
      </c>
      <c r="K8" s="127" t="s">
        <v>372</v>
      </c>
      <c r="L8" s="127" t="s">
        <v>372</v>
      </c>
      <c r="M8" s="128" t="s">
        <v>372</v>
      </c>
      <c r="N8" s="107"/>
    </row>
    <row r="9" spans="1:14" ht="18" customHeight="1">
      <c r="A9" s="125">
        <v>5</v>
      </c>
      <c r="B9" s="126">
        <f>'1月'!AD7</f>
        <v>-2.7309999465942383</v>
      </c>
      <c r="C9" s="127">
        <f>'2月'!AD7</f>
        <v>-1.628999948501587</v>
      </c>
      <c r="D9" s="127">
        <f>'3月'!AD7</f>
        <v>-4.572000026702881</v>
      </c>
      <c r="E9" s="127">
        <f>'4月'!AD7</f>
        <v>-2.3320000171661377</v>
      </c>
      <c r="F9" s="127">
        <f>'5月'!AD7</f>
        <v>5.49399995803833</v>
      </c>
      <c r="G9" s="127">
        <f>'6月'!AD7</f>
        <v>14.84000015258789</v>
      </c>
      <c r="H9" s="127">
        <f>'7月'!AD7</f>
        <v>19.110000610351562</v>
      </c>
      <c r="I9" s="127" t="s">
        <v>372</v>
      </c>
      <c r="J9" s="127" t="s">
        <v>372</v>
      </c>
      <c r="K9" s="127" t="s">
        <v>372</v>
      </c>
      <c r="L9" s="127" t="s">
        <v>372</v>
      </c>
      <c r="M9" s="128" t="s">
        <v>372</v>
      </c>
      <c r="N9" s="107"/>
    </row>
    <row r="10" spans="1:14" ht="18" customHeight="1">
      <c r="A10" s="125">
        <v>6</v>
      </c>
      <c r="B10" s="126">
        <f>'1月'!AD8</f>
        <v>-3.61299991607666</v>
      </c>
      <c r="C10" s="127">
        <f>'2月'!AD8</f>
        <v>-1.187999963760376</v>
      </c>
      <c r="D10" s="127">
        <f>'3月'!AD8</f>
        <v>-0.7990000247955322</v>
      </c>
      <c r="E10" s="127">
        <f>'4月'!AD8</f>
        <v>1.965999960899353</v>
      </c>
      <c r="F10" s="127">
        <f>'5月'!AD8</f>
        <v>5.263000011444092</v>
      </c>
      <c r="G10" s="127">
        <f>'6月'!AD8</f>
        <v>14.479999542236328</v>
      </c>
      <c r="H10" s="127">
        <f>'7月'!AD8</f>
        <v>17.139999389648438</v>
      </c>
      <c r="I10" s="127" t="s">
        <v>372</v>
      </c>
      <c r="J10" s="127" t="s">
        <v>372</v>
      </c>
      <c r="K10" s="127" t="s">
        <v>372</v>
      </c>
      <c r="L10" s="127" t="s">
        <v>372</v>
      </c>
      <c r="M10" s="128" t="s">
        <v>372</v>
      </c>
      <c r="N10" s="107"/>
    </row>
    <row r="11" spans="1:14" ht="18" customHeight="1">
      <c r="A11" s="125">
        <v>7</v>
      </c>
      <c r="B11" s="126">
        <f>'1月'!AD9</f>
        <v>-4.798999786376953</v>
      </c>
      <c r="C11" s="127">
        <f>'2月'!AD9</f>
        <v>-1.2719999551773071</v>
      </c>
      <c r="D11" s="127">
        <f>'3月'!AD9</f>
        <v>-0.6729999780654907</v>
      </c>
      <c r="E11" s="127">
        <f>'4月'!AD9</f>
        <v>4.2789998054504395</v>
      </c>
      <c r="F11" s="127">
        <f>'5月'!AD9</f>
        <v>12.40999984741211</v>
      </c>
      <c r="G11" s="127">
        <f>'6月'!AD9</f>
        <v>13.479999542236328</v>
      </c>
      <c r="H11" s="127">
        <f>'7月'!AD9</f>
        <v>18.940000534057617</v>
      </c>
      <c r="I11" s="127" t="s">
        <v>372</v>
      </c>
      <c r="J11" s="127" t="s">
        <v>372</v>
      </c>
      <c r="K11" s="127" t="s">
        <v>372</v>
      </c>
      <c r="L11" s="127" t="s">
        <v>372</v>
      </c>
      <c r="M11" s="128" t="s">
        <v>372</v>
      </c>
      <c r="N11" s="107"/>
    </row>
    <row r="12" spans="1:14" ht="18" customHeight="1">
      <c r="A12" s="125">
        <v>8</v>
      </c>
      <c r="B12" s="126">
        <f>'1月'!AD10</f>
        <v>-5.734000205993652</v>
      </c>
      <c r="C12" s="127">
        <f>'2月'!AD10</f>
        <v>-1.1039999723434448</v>
      </c>
      <c r="D12" s="127">
        <f>'3月'!AD10</f>
        <v>-3.058000087738037</v>
      </c>
      <c r="E12" s="127">
        <f>'4月'!AD10</f>
        <v>7.96999979019165</v>
      </c>
      <c r="F12" s="127">
        <f>'5月'!AD10</f>
        <v>9.069999694824219</v>
      </c>
      <c r="G12" s="127">
        <f>'6月'!AD10</f>
        <v>12.720000267028809</v>
      </c>
      <c r="H12" s="127">
        <f>'7月'!AD10</f>
        <v>22.81999969482422</v>
      </c>
      <c r="I12" s="127" t="s">
        <v>372</v>
      </c>
      <c r="J12" s="127" t="s">
        <v>372</v>
      </c>
      <c r="K12" s="127" t="s">
        <v>372</v>
      </c>
      <c r="L12" s="127" t="s">
        <v>372</v>
      </c>
      <c r="M12" s="128" t="s">
        <v>372</v>
      </c>
      <c r="N12" s="107"/>
    </row>
    <row r="13" spans="1:14" ht="18" customHeight="1">
      <c r="A13" s="125">
        <v>9</v>
      </c>
      <c r="B13" s="126">
        <f>'1月'!AD11</f>
        <v>-1.9229999780654907</v>
      </c>
      <c r="C13" s="127">
        <f>'2月'!AD11</f>
        <v>-1.3029999732971191</v>
      </c>
      <c r="D13" s="127">
        <f>'3月'!AD11</f>
        <v>-2.8480000495910645</v>
      </c>
      <c r="E13" s="127">
        <f>'4月'!AD11</f>
        <v>7.130000114440918</v>
      </c>
      <c r="F13" s="127">
        <f>'5月'!AD11</f>
        <v>7.210000038146973</v>
      </c>
      <c r="G13" s="127">
        <f>'6月'!AD11</f>
        <v>11.420000076293945</v>
      </c>
      <c r="H13" s="127">
        <f>'7月'!AD11</f>
        <v>22.65999984741211</v>
      </c>
      <c r="I13" s="127" t="s">
        <v>372</v>
      </c>
      <c r="J13" s="127" t="s">
        <v>372</v>
      </c>
      <c r="K13" s="127" t="s">
        <v>372</v>
      </c>
      <c r="L13" s="127" t="s">
        <v>372</v>
      </c>
      <c r="M13" s="128" t="s">
        <v>372</v>
      </c>
      <c r="N13" s="107"/>
    </row>
    <row r="14" spans="1:14" ht="18" customHeight="1">
      <c r="A14" s="129">
        <v>10</v>
      </c>
      <c r="B14" s="130">
        <f>'1月'!AD12</f>
        <v>-5.5229997634887695</v>
      </c>
      <c r="C14" s="131">
        <f>'2月'!AD12</f>
        <v>-3.0899999141693115</v>
      </c>
      <c r="D14" s="131">
        <f>'3月'!AD12</f>
        <v>-2.9539999961853027</v>
      </c>
      <c r="E14" s="131">
        <f>'4月'!AD12</f>
        <v>5.633999824523926</v>
      </c>
      <c r="F14" s="131">
        <f>'5月'!AD12</f>
        <v>12.199999809265137</v>
      </c>
      <c r="G14" s="131">
        <f>'6月'!AD12</f>
        <v>15.569999694824219</v>
      </c>
      <c r="H14" s="131">
        <f>'7月'!AD12</f>
        <v>21.809999465942383</v>
      </c>
      <c r="I14" s="131" t="s">
        <v>372</v>
      </c>
      <c r="J14" s="131" t="s">
        <v>372</v>
      </c>
      <c r="K14" s="131" t="s">
        <v>372</v>
      </c>
      <c r="L14" s="131" t="s">
        <v>372</v>
      </c>
      <c r="M14" s="132" t="s">
        <v>372</v>
      </c>
      <c r="N14" s="107"/>
    </row>
    <row r="15" spans="1:14" ht="18" customHeight="1">
      <c r="A15" s="121">
        <v>11</v>
      </c>
      <c r="B15" s="122">
        <f>'1月'!AD13</f>
        <v>-6.2270002365112305</v>
      </c>
      <c r="C15" s="123">
        <f>'2月'!AD13</f>
        <v>-1.3459999561309814</v>
      </c>
      <c r="D15" s="123">
        <f>'3月'!AD13</f>
        <v>-3.700000047683716</v>
      </c>
      <c r="E15" s="123">
        <f>'4月'!AD13</f>
        <v>3.634999990463257</v>
      </c>
      <c r="F15" s="123">
        <f>'5月'!AD13</f>
        <v>10.239999771118164</v>
      </c>
      <c r="G15" s="123">
        <f>'6月'!AD13</f>
        <v>16.3700008392334</v>
      </c>
      <c r="H15" s="123">
        <f>'7月'!AD13</f>
        <v>21.5</v>
      </c>
      <c r="I15" s="123" t="s">
        <v>372</v>
      </c>
      <c r="J15" s="123" t="s">
        <v>372</v>
      </c>
      <c r="K15" s="123" t="s">
        <v>372</v>
      </c>
      <c r="L15" s="123" t="s">
        <v>372</v>
      </c>
      <c r="M15" s="124" t="s">
        <v>372</v>
      </c>
      <c r="N15" s="107"/>
    </row>
    <row r="16" spans="1:14" ht="18" customHeight="1">
      <c r="A16" s="125">
        <v>12</v>
      </c>
      <c r="B16" s="126">
        <f>'1月'!AD14</f>
        <v>-1.965000033378601</v>
      </c>
      <c r="C16" s="127">
        <f>'2月'!AD14</f>
        <v>-3.384999990463257</v>
      </c>
      <c r="D16" s="127">
        <f>'3月'!AD14</f>
        <v>-3.36899995803833</v>
      </c>
      <c r="E16" s="127">
        <f>'4月'!AD14</f>
        <v>1.0290000438690186</v>
      </c>
      <c r="F16" s="127">
        <f>'5月'!AD14</f>
        <v>11</v>
      </c>
      <c r="G16" s="127">
        <f>'6月'!AD14</f>
        <v>17.079999923706055</v>
      </c>
      <c r="H16" s="127">
        <f>'7月'!AD14</f>
        <v>22.690000534057617</v>
      </c>
      <c r="I16" s="127" t="s">
        <v>372</v>
      </c>
      <c r="J16" s="127" t="s">
        <v>372</v>
      </c>
      <c r="K16" s="127" t="s">
        <v>372</v>
      </c>
      <c r="L16" s="127" t="s">
        <v>372</v>
      </c>
      <c r="M16" s="128" t="s">
        <v>372</v>
      </c>
      <c r="N16" s="107"/>
    </row>
    <row r="17" spans="1:14" ht="18" customHeight="1">
      <c r="A17" s="125">
        <v>13</v>
      </c>
      <c r="B17" s="126">
        <f>'1月'!AD15</f>
        <v>-4.486000061035156</v>
      </c>
      <c r="C17" s="127">
        <f>'2月'!AD15</f>
        <v>-5.190999984741211</v>
      </c>
      <c r="D17" s="127" t="str">
        <f>'3月'!AD15</f>
        <v>**.*</v>
      </c>
      <c r="E17" s="127">
        <f>'4月'!AD15</f>
        <v>1.7649999856948853</v>
      </c>
      <c r="F17" s="127">
        <f>'5月'!AD15</f>
        <v>11.59000015258789</v>
      </c>
      <c r="G17" s="127">
        <f>'6月'!AD15</f>
        <v>16.040000915527344</v>
      </c>
      <c r="H17" s="127">
        <f>'7月'!AD15</f>
        <v>21.209999084472656</v>
      </c>
      <c r="I17" s="127" t="s">
        <v>372</v>
      </c>
      <c r="J17" s="127" t="s">
        <v>372</v>
      </c>
      <c r="K17" s="127" t="s">
        <v>372</v>
      </c>
      <c r="L17" s="127" t="s">
        <v>372</v>
      </c>
      <c r="M17" s="128" t="s">
        <v>372</v>
      </c>
      <c r="N17" s="107"/>
    </row>
    <row r="18" spans="1:14" ht="18" customHeight="1">
      <c r="A18" s="125">
        <v>14</v>
      </c>
      <c r="B18" s="126">
        <f>'1月'!AD16</f>
        <v>-5.892000198364258</v>
      </c>
      <c r="C18" s="127">
        <f>'2月'!AD16</f>
        <v>-3.953000068664551</v>
      </c>
      <c r="D18" s="127">
        <f>'3月'!AD16</f>
        <v>2.365000009536743</v>
      </c>
      <c r="E18" s="127">
        <f>'4月'!AD16</f>
        <v>4.9720001220703125</v>
      </c>
      <c r="F18" s="127">
        <f>'5月'!AD16</f>
        <v>7.440000057220459</v>
      </c>
      <c r="G18" s="127">
        <f>'6月'!AD16</f>
        <v>13.600000381469727</v>
      </c>
      <c r="H18" s="127">
        <f>'7月'!AD16</f>
        <v>21.420000076293945</v>
      </c>
      <c r="I18" s="127" t="s">
        <v>372</v>
      </c>
      <c r="J18" s="127" t="s">
        <v>372</v>
      </c>
      <c r="K18" s="127" t="s">
        <v>372</v>
      </c>
      <c r="L18" s="127" t="s">
        <v>372</v>
      </c>
      <c r="M18" s="128" t="s">
        <v>372</v>
      </c>
      <c r="N18" s="107"/>
    </row>
    <row r="19" spans="1:14" ht="18" customHeight="1">
      <c r="A19" s="125">
        <v>15</v>
      </c>
      <c r="B19" s="126">
        <f>'1月'!AD17</f>
        <v>-3.7190001010894775</v>
      </c>
      <c r="C19" s="127">
        <f>'2月'!AD17</f>
        <v>-3.0799999237060547</v>
      </c>
      <c r="D19" s="127">
        <f>'3月'!AD17</f>
        <v>3.555000066757202</v>
      </c>
      <c r="E19" s="127">
        <f>'4月'!AD17</f>
        <v>6.673999786376953</v>
      </c>
      <c r="F19" s="127">
        <f>'5月'!AD17</f>
        <v>7.360000133514404</v>
      </c>
      <c r="G19" s="127">
        <f>'6月'!AD17</f>
        <v>11.800000190734863</v>
      </c>
      <c r="H19" s="127">
        <f>'7月'!AD17</f>
        <v>22.760000228881836</v>
      </c>
      <c r="I19" s="127" t="s">
        <v>372</v>
      </c>
      <c r="J19" s="127" t="s">
        <v>372</v>
      </c>
      <c r="K19" s="127" t="s">
        <v>372</v>
      </c>
      <c r="L19" s="127" t="s">
        <v>372</v>
      </c>
      <c r="M19" s="128" t="s">
        <v>372</v>
      </c>
      <c r="N19" s="107"/>
    </row>
    <row r="20" spans="1:14" ht="18" customHeight="1">
      <c r="A20" s="125">
        <v>16</v>
      </c>
      <c r="B20" s="126">
        <f>'1月'!AD18</f>
        <v>-5.953999996185303</v>
      </c>
      <c r="C20" s="127">
        <f>'2月'!AD18</f>
        <v>-4.88700008392334</v>
      </c>
      <c r="D20" s="127">
        <f>'3月'!AD18</f>
        <v>-2.9839999675750732</v>
      </c>
      <c r="E20" s="127">
        <f>'4月'!AD18</f>
        <v>6.998000144958496</v>
      </c>
      <c r="F20" s="127">
        <f>'5月'!AD18</f>
        <v>9.6899995803833</v>
      </c>
      <c r="G20" s="127">
        <f>'6月'!AD18</f>
        <v>11.989999771118164</v>
      </c>
      <c r="H20" s="127">
        <f>'7月'!AD18</f>
        <v>20.670000076293945</v>
      </c>
      <c r="I20" s="127" t="s">
        <v>372</v>
      </c>
      <c r="J20" s="127" t="s">
        <v>372</v>
      </c>
      <c r="K20" s="127" t="s">
        <v>372</v>
      </c>
      <c r="L20" s="127" t="s">
        <v>372</v>
      </c>
      <c r="M20" s="128" t="s">
        <v>372</v>
      </c>
      <c r="N20" s="107"/>
    </row>
    <row r="21" spans="1:14" ht="18" customHeight="1">
      <c r="A21" s="125">
        <v>17</v>
      </c>
      <c r="B21" s="126">
        <f>'1月'!AD19</f>
        <v>-6.186999797821045</v>
      </c>
      <c r="C21" s="127">
        <f>'2月'!AD19</f>
        <v>1.9140000343322754</v>
      </c>
      <c r="D21" s="127">
        <f>'3月'!AD19</f>
        <v>-5.723999977111816</v>
      </c>
      <c r="E21" s="127">
        <f>'4月'!AD19</f>
        <v>2.2260000705718994</v>
      </c>
      <c r="F21" s="127">
        <f>'5月'!AD19</f>
        <v>12.010000228881836</v>
      </c>
      <c r="G21" s="127">
        <f>'6月'!AD19</f>
        <v>15.0600004196167</v>
      </c>
      <c r="H21" s="127">
        <f>'7月'!AD19</f>
        <v>22.389999389648438</v>
      </c>
      <c r="I21" s="127" t="s">
        <v>372</v>
      </c>
      <c r="J21" s="127" t="s">
        <v>372</v>
      </c>
      <c r="K21" s="127" t="s">
        <v>372</v>
      </c>
      <c r="L21" s="127" t="s">
        <v>372</v>
      </c>
      <c r="M21" s="128" t="s">
        <v>372</v>
      </c>
      <c r="N21" s="107"/>
    </row>
    <row r="22" spans="1:14" ht="18" customHeight="1">
      <c r="A22" s="125">
        <v>18</v>
      </c>
      <c r="B22" s="126">
        <f>'1月'!AD20</f>
        <v>-5.514999866485596</v>
      </c>
      <c r="C22" s="127">
        <f>'2月'!AD20</f>
        <v>-1.628999948501587</v>
      </c>
      <c r="D22" s="127">
        <f>'3月'!AD20</f>
        <v>-5.410999774932861</v>
      </c>
      <c r="E22" s="127">
        <f>'4月'!AD20</f>
        <v>5.210999965667725</v>
      </c>
      <c r="F22" s="127">
        <f>'5月'!AD20</f>
        <v>9.59000015258789</v>
      </c>
      <c r="G22" s="127">
        <f>'6月'!AD20</f>
        <v>15.109999656677246</v>
      </c>
      <c r="H22" s="127" t="str">
        <f>'7月'!AD20</f>
        <v>**.*</v>
      </c>
      <c r="I22" s="127" t="s">
        <v>372</v>
      </c>
      <c r="J22" s="127" t="s">
        <v>372</v>
      </c>
      <c r="K22" s="127" t="s">
        <v>372</v>
      </c>
      <c r="L22" s="127" t="s">
        <v>372</v>
      </c>
      <c r="M22" s="128" t="s">
        <v>372</v>
      </c>
      <c r="N22" s="107"/>
    </row>
    <row r="23" spans="1:14" ht="18" customHeight="1">
      <c r="A23" s="125">
        <v>19</v>
      </c>
      <c r="B23" s="126">
        <f>'1月'!AD21</f>
        <v>-4.1620001792907715</v>
      </c>
      <c r="C23" s="127">
        <f>'2月'!AD21</f>
        <v>-3.121000051498413</v>
      </c>
      <c r="D23" s="127">
        <f>'3月'!AD21</f>
        <v>0.46299999952316284</v>
      </c>
      <c r="E23" s="127">
        <f>'4月'!AD21</f>
        <v>0.9980000257492065</v>
      </c>
      <c r="F23" s="127">
        <f>'5月'!AD21</f>
        <v>10.600000381469727</v>
      </c>
      <c r="G23" s="127">
        <f>'6月'!AD21</f>
        <v>14.630000114440918</v>
      </c>
      <c r="H23" s="127" t="str">
        <f>'7月'!AD21</f>
        <v>**.*</v>
      </c>
      <c r="I23" s="127" t="s">
        <v>372</v>
      </c>
      <c r="J23" s="127" t="s">
        <v>372</v>
      </c>
      <c r="K23" s="127" t="s">
        <v>372</v>
      </c>
      <c r="L23" s="127" t="s">
        <v>372</v>
      </c>
      <c r="M23" s="128" t="s">
        <v>372</v>
      </c>
      <c r="N23" s="107"/>
    </row>
    <row r="24" spans="1:14" ht="18" customHeight="1">
      <c r="A24" s="129">
        <v>20</v>
      </c>
      <c r="B24" s="130">
        <f>'1月'!AD22</f>
        <v>-4.498000144958496</v>
      </c>
      <c r="C24" s="131">
        <f>'2月'!AD22</f>
        <v>0.34700000286102295</v>
      </c>
      <c r="D24" s="131">
        <f>'3月'!AD22</f>
        <v>2.302999973297119</v>
      </c>
      <c r="E24" s="131">
        <f>'4月'!AD22</f>
        <v>0.8820000290870667</v>
      </c>
      <c r="F24" s="131">
        <f>'5月'!AD22</f>
        <v>11.970000267028809</v>
      </c>
      <c r="G24" s="131">
        <f>'6月'!AD22</f>
        <v>18.1200008392334</v>
      </c>
      <c r="H24" s="131">
        <f>'7月'!AD22</f>
        <v>18.760000228881836</v>
      </c>
      <c r="I24" s="131" t="s">
        <v>372</v>
      </c>
      <c r="J24" s="131" t="s">
        <v>372</v>
      </c>
      <c r="K24" s="131" t="s">
        <v>372</v>
      </c>
      <c r="L24" s="131" t="s">
        <v>372</v>
      </c>
      <c r="M24" s="132" t="s">
        <v>372</v>
      </c>
      <c r="N24" s="107"/>
    </row>
    <row r="25" spans="1:14" ht="18" customHeight="1">
      <c r="A25" s="121">
        <v>21</v>
      </c>
      <c r="B25" s="122">
        <f>'1月'!AD23</f>
        <v>-5.201000213623047</v>
      </c>
      <c r="C25" s="123">
        <f>'2月'!AD23</f>
        <v>-1.3660000562667847</v>
      </c>
      <c r="D25" s="123">
        <f>'3月'!AD23</f>
        <v>3.8499999046325684</v>
      </c>
      <c r="E25" s="123">
        <f>'4月'!AD23</f>
        <v>2.9630000591278076</v>
      </c>
      <c r="F25" s="123">
        <f>'5月'!AD23</f>
        <v>13.270000457763672</v>
      </c>
      <c r="G25" s="123">
        <f>'6月'!AD23</f>
        <v>18.959999084472656</v>
      </c>
      <c r="H25" s="123">
        <f>'7月'!AD23</f>
        <v>15.079999923706055</v>
      </c>
      <c r="I25" s="123" t="s">
        <v>372</v>
      </c>
      <c r="J25" s="123" t="s">
        <v>372</v>
      </c>
      <c r="K25" s="123" t="s">
        <v>372</v>
      </c>
      <c r="L25" s="123" t="s">
        <v>372</v>
      </c>
      <c r="M25" s="124" t="s">
        <v>372</v>
      </c>
      <c r="N25" s="107"/>
    </row>
    <row r="26" spans="1:14" ht="18" customHeight="1">
      <c r="A26" s="125">
        <v>22</v>
      </c>
      <c r="B26" s="126">
        <f>'1月'!AD24</f>
        <v>-4.466000080108643</v>
      </c>
      <c r="C26" s="127">
        <f>'2月'!AD24</f>
        <v>-2.0179998874664307</v>
      </c>
      <c r="D26" s="127">
        <f>'3月'!AD24</f>
        <v>1.9559999704360962</v>
      </c>
      <c r="E26" s="127">
        <f>'4月'!AD24</f>
        <v>8.630000114440918</v>
      </c>
      <c r="F26" s="127">
        <f>'5月'!AD24</f>
        <v>10.729999542236328</v>
      </c>
      <c r="G26" s="127">
        <f>'6月'!AD24</f>
        <v>18.239999771118164</v>
      </c>
      <c r="H26" s="127">
        <f>'7月'!AD24</f>
        <v>13.0600004196167</v>
      </c>
      <c r="I26" s="127" t="s">
        <v>372</v>
      </c>
      <c r="J26" s="127" t="s">
        <v>372</v>
      </c>
      <c r="K26" s="127" t="s">
        <v>372</v>
      </c>
      <c r="L26" s="127" t="s">
        <v>372</v>
      </c>
      <c r="M26" s="128" t="s">
        <v>372</v>
      </c>
      <c r="N26" s="107"/>
    </row>
    <row r="27" spans="1:14" ht="18" customHeight="1">
      <c r="A27" s="125">
        <v>23</v>
      </c>
      <c r="B27" s="126">
        <f>'1月'!AD25</f>
        <v>-3.7829999923706055</v>
      </c>
      <c r="C27" s="127">
        <f>'2月'!AD25</f>
        <v>-1.3350000381469727</v>
      </c>
      <c r="D27" s="127">
        <f>'3月'!AD25</f>
        <v>-1.2400000095367432</v>
      </c>
      <c r="E27" s="127">
        <f>'4月'!AD25</f>
        <v>8.989999771118164</v>
      </c>
      <c r="F27" s="127">
        <f>'5月'!AD25</f>
        <v>9.6899995803833</v>
      </c>
      <c r="G27" s="127">
        <f>'6月'!AD25</f>
        <v>20.25</v>
      </c>
      <c r="H27" s="127">
        <f>'7月'!AD25</f>
        <v>13.300000190734863</v>
      </c>
      <c r="I27" s="127" t="s">
        <v>372</v>
      </c>
      <c r="J27" s="127" t="s">
        <v>372</v>
      </c>
      <c r="K27" s="127" t="s">
        <v>372</v>
      </c>
      <c r="L27" s="127" t="s">
        <v>372</v>
      </c>
      <c r="M27" s="128" t="s">
        <v>372</v>
      </c>
      <c r="N27" s="107"/>
    </row>
    <row r="28" spans="1:14" ht="18" customHeight="1">
      <c r="A28" s="125">
        <v>24</v>
      </c>
      <c r="B28" s="126">
        <f>'1月'!AD26</f>
        <v>-1.472000002861023</v>
      </c>
      <c r="C28" s="127">
        <f>'2月'!AD26</f>
        <v>2.7660000324249268</v>
      </c>
      <c r="D28" s="127">
        <f>'3月'!AD26</f>
        <v>-2.186000108718872</v>
      </c>
      <c r="E28" s="127">
        <f>'4月'!AD26</f>
        <v>5.243000030517578</v>
      </c>
      <c r="F28" s="127">
        <f>'5月'!AD26</f>
        <v>7.429999828338623</v>
      </c>
      <c r="G28" s="127">
        <f>'6月'!AD26</f>
        <v>21.3799991607666</v>
      </c>
      <c r="H28" s="127">
        <f>'7月'!AD26</f>
        <v>18.09000015258789</v>
      </c>
      <c r="I28" s="127" t="s">
        <v>372</v>
      </c>
      <c r="J28" s="127" t="s">
        <v>372</v>
      </c>
      <c r="K28" s="127" t="s">
        <v>372</v>
      </c>
      <c r="L28" s="127" t="s">
        <v>372</v>
      </c>
      <c r="M28" s="128" t="s">
        <v>372</v>
      </c>
      <c r="N28" s="107"/>
    </row>
    <row r="29" spans="1:14" ht="18" customHeight="1">
      <c r="A29" s="125">
        <v>25</v>
      </c>
      <c r="B29" s="126">
        <f>'1月'!AD27</f>
        <v>-3.625999927520752</v>
      </c>
      <c r="C29" s="127">
        <f>'2月'!AD27</f>
        <v>1.503000020980835</v>
      </c>
      <c r="D29" s="127">
        <f>'3月'!AD27</f>
        <v>-2.490999937057495</v>
      </c>
      <c r="E29" s="127">
        <f>'4月'!AD27</f>
        <v>3.687999963760376</v>
      </c>
      <c r="F29" s="127">
        <f>'5月'!AD27</f>
        <v>8.15999984741211</v>
      </c>
      <c r="G29" s="127">
        <f>'6月'!AD27</f>
        <v>16.059999465942383</v>
      </c>
      <c r="H29" s="127">
        <f>'7月'!AD27</f>
        <v>19.65999984741211</v>
      </c>
      <c r="I29" s="127" t="s">
        <v>372</v>
      </c>
      <c r="J29" s="127" t="s">
        <v>372</v>
      </c>
      <c r="K29" s="127" t="s">
        <v>372</v>
      </c>
      <c r="L29" s="127" t="s">
        <v>372</v>
      </c>
      <c r="M29" s="128" t="s">
        <v>372</v>
      </c>
      <c r="N29" s="107"/>
    </row>
    <row r="30" spans="1:14" ht="18" customHeight="1">
      <c r="A30" s="125">
        <v>26</v>
      </c>
      <c r="B30" s="126">
        <f>'1月'!AD28</f>
        <v>-4.644999980926514</v>
      </c>
      <c r="C30" s="127">
        <f>'2月'!AD28</f>
        <v>-2.688999891281128</v>
      </c>
      <c r="D30" s="127">
        <f>'3月'!AD28</f>
        <v>-0.7360000014305115</v>
      </c>
      <c r="E30" s="127">
        <f>'4月'!AD28</f>
        <v>3.371999979019165</v>
      </c>
      <c r="F30" s="127">
        <f>'5月'!AD28</f>
        <v>10.59000015258789</v>
      </c>
      <c r="G30" s="127">
        <f>'6月'!AD28</f>
        <v>16.139999389648438</v>
      </c>
      <c r="H30" s="127">
        <f>'7月'!AD28</f>
        <v>19.989999771118164</v>
      </c>
      <c r="I30" s="127" t="s">
        <v>372</v>
      </c>
      <c r="J30" s="127" t="s">
        <v>372</v>
      </c>
      <c r="K30" s="127" t="s">
        <v>372</v>
      </c>
      <c r="L30" s="127" t="s">
        <v>372</v>
      </c>
      <c r="M30" s="128" t="s">
        <v>372</v>
      </c>
      <c r="N30" s="107"/>
    </row>
    <row r="31" spans="1:14" ht="18" customHeight="1">
      <c r="A31" s="125">
        <v>27</v>
      </c>
      <c r="B31" s="126">
        <f>'1月'!AD29</f>
        <v>-5.914000034332275</v>
      </c>
      <c r="C31" s="127">
        <f>'2月'!AD29</f>
        <v>-1.4179999828338623</v>
      </c>
      <c r="D31" s="127">
        <f>'3月'!AD29</f>
        <v>-1.9240000247955322</v>
      </c>
      <c r="E31" s="127">
        <f>'4月'!AD29</f>
        <v>10.380000114440918</v>
      </c>
      <c r="F31" s="127">
        <f>'5月'!AD29</f>
        <v>13.15999984741211</v>
      </c>
      <c r="G31" s="127">
        <f>'6月'!AD29</f>
        <v>17.420000076293945</v>
      </c>
      <c r="H31" s="127">
        <f>'7月'!AD29</f>
        <v>20.770000457763672</v>
      </c>
      <c r="I31" s="127" t="s">
        <v>372</v>
      </c>
      <c r="J31" s="127" t="s">
        <v>372</v>
      </c>
      <c r="K31" s="127" t="s">
        <v>372</v>
      </c>
      <c r="L31" s="127" t="s">
        <v>372</v>
      </c>
      <c r="M31" s="128" t="s">
        <v>372</v>
      </c>
      <c r="N31" s="107"/>
    </row>
    <row r="32" spans="1:14" ht="18" customHeight="1">
      <c r="A32" s="125">
        <v>28</v>
      </c>
      <c r="B32" s="126">
        <f>'1月'!AD30</f>
        <v>-7.019999980926514</v>
      </c>
      <c r="C32" s="127">
        <f>'2月'!AD30</f>
        <v>0.3779999911785126</v>
      </c>
      <c r="D32" s="127">
        <f>'3月'!AD30</f>
        <v>-1.9229999780654907</v>
      </c>
      <c r="E32" s="127">
        <f>'4月'!AD30</f>
        <v>4.672999858856201</v>
      </c>
      <c r="F32" s="127">
        <f>'5月'!AD30</f>
        <v>14.869999885559082</v>
      </c>
      <c r="G32" s="127">
        <f>'6月'!AD30</f>
        <v>20.489999771118164</v>
      </c>
      <c r="H32" s="127">
        <f>'7月'!AD30</f>
        <v>20.309999465942383</v>
      </c>
      <c r="I32" s="127" t="s">
        <v>372</v>
      </c>
      <c r="J32" s="127" t="s">
        <v>372</v>
      </c>
      <c r="K32" s="127" t="s">
        <v>372</v>
      </c>
      <c r="L32" s="127" t="s">
        <v>372</v>
      </c>
      <c r="M32" s="128" t="s">
        <v>372</v>
      </c>
      <c r="N32" s="107"/>
    </row>
    <row r="33" spans="1:14" ht="18" customHeight="1">
      <c r="A33" s="125">
        <v>29</v>
      </c>
      <c r="B33" s="126">
        <f>'1月'!AD31</f>
        <v>-5.642000198364258</v>
      </c>
      <c r="C33" s="127"/>
      <c r="D33" s="127">
        <f>'3月'!AD31</f>
        <v>0.36800000071525574</v>
      </c>
      <c r="E33" s="127">
        <f>'4月'!AD31</f>
        <v>4.7789998054504395</v>
      </c>
      <c r="F33" s="127">
        <f>'5月'!AD31</f>
        <v>14.369999885559082</v>
      </c>
      <c r="G33" s="127">
        <f>'6月'!AD31</f>
        <v>21.06999969482422</v>
      </c>
      <c r="H33" s="127">
        <f>'7月'!AD31</f>
        <v>21.110000610351562</v>
      </c>
      <c r="I33" s="127" t="s">
        <v>372</v>
      </c>
      <c r="J33" s="127" t="s">
        <v>372</v>
      </c>
      <c r="K33" s="127" t="s">
        <v>372</v>
      </c>
      <c r="L33" s="127" t="s">
        <v>372</v>
      </c>
      <c r="M33" s="128" t="s">
        <v>372</v>
      </c>
      <c r="N33" s="107"/>
    </row>
    <row r="34" spans="1:14" ht="18" customHeight="1">
      <c r="A34" s="125">
        <v>30</v>
      </c>
      <c r="B34" s="126">
        <f>'1月'!AD32</f>
        <v>-7.190000057220459</v>
      </c>
      <c r="C34" s="127"/>
      <c r="D34" s="127">
        <f>'3月'!AD32</f>
        <v>0.4519999921321869</v>
      </c>
      <c r="E34" s="127">
        <f>'4月'!AD32</f>
        <v>4.243000030517578</v>
      </c>
      <c r="F34" s="127">
        <f>'5月'!AD32</f>
        <v>11.880000114440918</v>
      </c>
      <c r="G34" s="127">
        <f>'6月'!AD32</f>
        <v>21.219999313354492</v>
      </c>
      <c r="H34" s="127" t="s">
        <v>372</v>
      </c>
      <c r="I34" s="127" t="s">
        <v>372</v>
      </c>
      <c r="J34" s="127" t="s">
        <v>372</v>
      </c>
      <c r="K34" s="127" t="s">
        <v>372</v>
      </c>
      <c r="L34" s="127" t="s">
        <v>372</v>
      </c>
      <c r="M34" s="128" t="s">
        <v>372</v>
      </c>
      <c r="N34" s="107"/>
    </row>
    <row r="35" spans="1:14" ht="18" customHeight="1">
      <c r="A35" s="133">
        <v>31</v>
      </c>
      <c r="B35" s="130">
        <f>'1月'!AD33</f>
        <v>-8.050000190734863</v>
      </c>
      <c r="C35" s="131"/>
      <c r="D35" s="131">
        <f>'3月'!AD33</f>
        <v>0.7039999961853027</v>
      </c>
      <c r="E35" s="254"/>
      <c r="F35" s="131">
        <f>'5月'!AD33</f>
        <v>7.599999904632568</v>
      </c>
      <c r="G35" s="254"/>
      <c r="H35" s="131" t="s">
        <v>372</v>
      </c>
      <c r="I35" s="131" t="s">
        <v>372</v>
      </c>
      <c r="J35" s="254"/>
      <c r="K35" s="131" t="s">
        <v>372</v>
      </c>
      <c r="L35" s="131"/>
      <c r="M35" s="132" t="s">
        <v>372</v>
      </c>
      <c r="N35" s="107"/>
    </row>
    <row r="36" spans="1:14" ht="18" customHeight="1">
      <c r="A36" s="247" t="s">
        <v>10</v>
      </c>
      <c r="B36" s="192">
        <f>AVERAGE(B5:B35)</f>
        <v>-4.4351613137029835</v>
      </c>
      <c r="C36" s="193">
        <f aca="true" t="shared" si="0" ref="C36:H36">AVERAGE(C5:C35)</f>
        <v>-1.8407499800835336</v>
      </c>
      <c r="D36" s="193">
        <f t="shared" si="0"/>
        <v>-1.439766671260198</v>
      </c>
      <c r="E36" s="193">
        <f t="shared" si="0"/>
        <v>3.987966642777125</v>
      </c>
      <c r="F36" s="193">
        <f t="shared" si="0"/>
        <v>9.97022578024095</v>
      </c>
      <c r="G36" s="193">
        <f t="shared" si="0"/>
        <v>15.477333259582519</v>
      </c>
      <c r="H36" s="193">
        <f t="shared" si="0"/>
        <v>19.929629573115594</v>
      </c>
      <c r="I36" s="193" t="s">
        <v>372</v>
      </c>
      <c r="J36" s="193" t="s">
        <v>372</v>
      </c>
      <c r="K36" s="193" t="s">
        <v>372</v>
      </c>
      <c r="L36" s="193" t="s">
        <v>372</v>
      </c>
      <c r="M36" s="194" t="s">
        <v>372</v>
      </c>
      <c r="N36" s="107"/>
    </row>
    <row r="37" spans="1:14" ht="18" customHeight="1">
      <c r="A37" s="248" t="s">
        <v>53</v>
      </c>
      <c r="B37" s="244">
        <f>MIN(B5:B35)</f>
        <v>-8.050000190734863</v>
      </c>
      <c r="C37" s="245">
        <f aca="true" t="shared" si="1" ref="C37:H37">MIN(C5:C35)</f>
        <v>-5.190999984741211</v>
      </c>
      <c r="D37" s="245">
        <f t="shared" si="1"/>
        <v>-6.156000137329102</v>
      </c>
      <c r="E37" s="245">
        <f t="shared" si="1"/>
        <v>-2.3320000171661377</v>
      </c>
      <c r="F37" s="245">
        <f t="shared" si="1"/>
        <v>5.263000011444092</v>
      </c>
      <c r="G37" s="245">
        <f t="shared" si="1"/>
        <v>7.119999885559082</v>
      </c>
      <c r="H37" s="245">
        <f t="shared" si="1"/>
        <v>13.0600004196167</v>
      </c>
      <c r="I37" s="245" t="s">
        <v>372</v>
      </c>
      <c r="J37" s="245" t="s">
        <v>372</v>
      </c>
      <c r="K37" s="245" t="s">
        <v>372</v>
      </c>
      <c r="L37" s="245" t="s">
        <v>372</v>
      </c>
      <c r="M37" s="246" t="s">
        <v>372</v>
      </c>
      <c r="N37" s="107"/>
    </row>
    <row r="38" spans="1:14" ht="18" customHeight="1">
      <c r="A38" s="249" t="s">
        <v>36</v>
      </c>
      <c r="B38" s="134">
        <f>AVERAGE(B5:B14)</f>
        <v>-3.187599945068359</v>
      </c>
      <c r="C38" s="135">
        <f aca="true" t="shared" si="2" ref="C38:H38">AVERAGE(C5:C14)</f>
        <v>-2.3030999660491944</v>
      </c>
      <c r="D38" s="135">
        <f t="shared" si="2"/>
        <v>-2.7521000266075135</v>
      </c>
      <c r="E38" s="135">
        <f t="shared" si="2"/>
        <v>2.8287999391555787</v>
      </c>
      <c r="F38" s="135">
        <f t="shared" si="2"/>
        <v>8.583699941635132</v>
      </c>
      <c r="G38" s="135">
        <f t="shared" si="2"/>
        <v>12.328999900817871</v>
      </c>
      <c r="H38" s="135">
        <f t="shared" si="2"/>
        <v>20.532999801635743</v>
      </c>
      <c r="I38" s="135" t="s">
        <v>372</v>
      </c>
      <c r="J38" s="135" t="s">
        <v>372</v>
      </c>
      <c r="K38" s="135" t="s">
        <v>372</v>
      </c>
      <c r="L38" s="135" t="s">
        <v>372</v>
      </c>
      <c r="M38" s="136" t="s">
        <v>372</v>
      </c>
      <c r="N38" s="107"/>
    </row>
    <row r="39" spans="1:14" ht="18" customHeight="1">
      <c r="A39" s="250" t="s">
        <v>37</v>
      </c>
      <c r="B39" s="200">
        <f>AVERAGE(B15:B24)</f>
        <v>-4.860500061511994</v>
      </c>
      <c r="C39" s="137">
        <f aca="true" t="shared" si="3" ref="C39:H39">AVERAGE(C15:C24)</f>
        <v>-2.43309999704361</v>
      </c>
      <c r="D39" s="137">
        <f t="shared" si="3"/>
        <v>-1.3891110751363966</v>
      </c>
      <c r="E39" s="137">
        <f t="shared" si="3"/>
        <v>3.439000016450882</v>
      </c>
      <c r="F39" s="137">
        <f t="shared" si="3"/>
        <v>10.149000072479248</v>
      </c>
      <c r="G39" s="137">
        <f t="shared" si="3"/>
        <v>14.980000305175782</v>
      </c>
      <c r="H39" s="137">
        <f t="shared" si="3"/>
        <v>21.424999952316284</v>
      </c>
      <c r="I39" s="137" t="s">
        <v>372</v>
      </c>
      <c r="J39" s="137" t="s">
        <v>372</v>
      </c>
      <c r="K39" s="137" t="s">
        <v>372</v>
      </c>
      <c r="L39" s="137" t="s">
        <v>372</v>
      </c>
      <c r="M39" s="138" t="s">
        <v>372</v>
      </c>
      <c r="N39" s="107"/>
    </row>
    <row r="40" spans="1:14" ht="18" customHeight="1">
      <c r="A40" s="251" t="s">
        <v>38</v>
      </c>
      <c r="B40" s="139">
        <f>AVERAGE(B25:B35)</f>
        <v>-5.182636423544451</v>
      </c>
      <c r="C40" s="140">
        <f aca="true" t="shared" si="4" ref="C40:H40">AVERAGE(C25:C35)</f>
        <v>-0.522374976426363</v>
      </c>
      <c r="D40" s="140">
        <f t="shared" si="4"/>
        <v>-0.28818183595483954</v>
      </c>
      <c r="E40" s="140">
        <f t="shared" si="4"/>
        <v>5.696099972724914</v>
      </c>
      <c r="F40" s="140">
        <f t="shared" si="4"/>
        <v>11.068181731484152</v>
      </c>
      <c r="G40" s="140">
        <f t="shared" si="4"/>
        <v>19.122999572753905</v>
      </c>
      <c r="H40" s="140">
        <f t="shared" si="4"/>
        <v>17.930000093248154</v>
      </c>
      <c r="I40" s="140" t="s">
        <v>372</v>
      </c>
      <c r="J40" s="140" t="s">
        <v>372</v>
      </c>
      <c r="K40" s="140" t="s">
        <v>372</v>
      </c>
      <c r="L40" s="140" t="s">
        <v>372</v>
      </c>
      <c r="M40" s="141" t="s">
        <v>372</v>
      </c>
      <c r="N40" s="107"/>
    </row>
    <row r="41" spans="1:14" ht="18" customHeight="1">
      <c r="A41" s="252" t="s">
        <v>42</v>
      </c>
      <c r="B41" s="142">
        <f>DCOUNT($A3:$M35,2,B44:B45)</f>
        <v>31</v>
      </c>
      <c r="C41" s="143">
        <f aca="true" t="shared" si="5" ref="C41:H41">DCOUNT($A3:$M35,2,C44:C45)</f>
        <v>23</v>
      </c>
      <c r="D41" s="143">
        <f t="shared" si="5"/>
        <v>20</v>
      </c>
      <c r="E41" s="143">
        <f t="shared" si="5"/>
        <v>3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 t="s">
        <v>372</v>
      </c>
      <c r="J41" s="143" t="s">
        <v>372</v>
      </c>
      <c r="K41" s="143" t="s">
        <v>372</v>
      </c>
      <c r="L41" s="143" t="s">
        <v>372</v>
      </c>
      <c r="M41" s="144" t="s">
        <v>372</v>
      </c>
      <c r="N41" s="107"/>
    </row>
    <row r="42" spans="1:14" ht="18" customHeight="1">
      <c r="A42" s="251" t="s">
        <v>43</v>
      </c>
      <c r="B42" s="145">
        <f>DCOUNT($A3:$M35,2,B47:B48)</f>
        <v>0</v>
      </c>
      <c r="C42" s="146">
        <f aca="true" t="shared" si="6" ref="C42:H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 t="s">
        <v>372</v>
      </c>
      <c r="J42" s="146" t="s">
        <v>372</v>
      </c>
      <c r="K42" s="146" t="s">
        <v>372</v>
      </c>
      <c r="L42" s="146" t="s">
        <v>372</v>
      </c>
      <c r="M42" s="147" t="s">
        <v>372</v>
      </c>
      <c r="N42" s="107"/>
    </row>
    <row r="43" spans="1:14" ht="18" customHeight="1">
      <c r="A43" s="253" t="s">
        <v>39</v>
      </c>
      <c r="B43" s="195">
        <v>0.21322580645161296</v>
      </c>
      <c r="C43" s="196">
        <v>0.1885426929392447</v>
      </c>
      <c r="D43" s="196">
        <v>2.609591397849462</v>
      </c>
      <c r="E43" s="196">
        <v>7.691111111111111</v>
      </c>
      <c r="F43" s="196">
        <v>12.209784946236558</v>
      </c>
      <c r="G43" s="196">
        <v>16.246888888888886</v>
      </c>
      <c r="H43" s="196">
        <v>20.110215053763444</v>
      </c>
      <c r="I43" s="196">
        <v>22</v>
      </c>
      <c r="J43" s="196">
        <v>18.810666666666673</v>
      </c>
      <c r="K43" s="196">
        <v>13.167096774193547</v>
      </c>
      <c r="L43" s="196">
        <v>7.7</v>
      </c>
      <c r="M43" s="197">
        <v>2.774086021505376</v>
      </c>
      <c r="N43" s="107"/>
    </row>
    <row r="44" spans="1:13" ht="12">
      <c r="A44" s="148" t="s">
        <v>45</v>
      </c>
      <c r="B44" s="149" t="s">
        <v>23</v>
      </c>
      <c r="C44" s="149" t="s">
        <v>24</v>
      </c>
      <c r="D44" s="149" t="s">
        <v>25</v>
      </c>
      <c r="E44" s="149" t="s">
        <v>26</v>
      </c>
      <c r="F44" s="149" t="s">
        <v>27</v>
      </c>
      <c r="G44" s="149" t="s">
        <v>28</v>
      </c>
      <c r="H44" s="149" t="s">
        <v>29</v>
      </c>
      <c r="I44" s="149" t="s">
        <v>30</v>
      </c>
      <c r="J44" s="149" t="s">
        <v>31</v>
      </c>
      <c r="K44" s="149" t="s">
        <v>32</v>
      </c>
      <c r="L44" s="149" t="s">
        <v>33</v>
      </c>
      <c r="M44" s="149" t="s">
        <v>34</v>
      </c>
    </row>
    <row r="45" spans="2:13" ht="12">
      <c r="B45" s="256" t="s">
        <v>46</v>
      </c>
      <c r="C45" s="150" t="s">
        <v>46</v>
      </c>
      <c r="D45" s="150" t="s">
        <v>46</v>
      </c>
      <c r="E45" s="150" t="s">
        <v>46</v>
      </c>
      <c r="F45" s="150" t="s">
        <v>46</v>
      </c>
      <c r="G45" s="150" t="s">
        <v>46</v>
      </c>
      <c r="H45" s="150" t="s">
        <v>46</v>
      </c>
      <c r="I45" s="150" t="s">
        <v>46</v>
      </c>
      <c r="J45" s="150" t="s">
        <v>46</v>
      </c>
      <c r="K45" s="150" t="s">
        <v>46</v>
      </c>
      <c r="L45" s="150" t="s">
        <v>46</v>
      </c>
      <c r="M45" s="150" t="s">
        <v>46</v>
      </c>
    </row>
    <row r="47" spans="1:13" ht="12">
      <c r="A47" s="148" t="s">
        <v>47</v>
      </c>
      <c r="B47" s="149" t="s">
        <v>23</v>
      </c>
      <c r="C47" s="149" t="s">
        <v>24</v>
      </c>
      <c r="D47" s="149" t="s">
        <v>25</v>
      </c>
      <c r="E47" s="149" t="s">
        <v>26</v>
      </c>
      <c r="F47" s="149" t="s">
        <v>27</v>
      </c>
      <c r="G47" s="149" t="s">
        <v>28</v>
      </c>
      <c r="H47" s="149" t="s">
        <v>29</v>
      </c>
      <c r="I47" s="149" t="s">
        <v>30</v>
      </c>
      <c r="J47" s="149" t="s">
        <v>31</v>
      </c>
      <c r="K47" s="149" t="s">
        <v>32</v>
      </c>
      <c r="L47" s="149" t="s">
        <v>33</v>
      </c>
      <c r="M47" s="149" t="s">
        <v>34</v>
      </c>
    </row>
    <row r="48" spans="2:13" ht="12">
      <c r="B48" s="256" t="s">
        <v>48</v>
      </c>
      <c r="C48" s="150" t="s">
        <v>48</v>
      </c>
      <c r="D48" s="150" t="s">
        <v>48</v>
      </c>
      <c r="E48" s="150" t="s">
        <v>48</v>
      </c>
      <c r="F48" s="150" t="s">
        <v>48</v>
      </c>
      <c r="G48" s="150" t="s">
        <v>48</v>
      </c>
      <c r="H48" s="150" t="s">
        <v>48</v>
      </c>
      <c r="I48" s="150" t="s">
        <v>48</v>
      </c>
      <c r="J48" s="150" t="s">
        <v>48</v>
      </c>
      <c r="K48" s="150" t="s">
        <v>48</v>
      </c>
      <c r="L48" s="150" t="s">
        <v>48</v>
      </c>
      <c r="M48" s="150" t="s">
        <v>48</v>
      </c>
    </row>
    <row r="58" ht="12">
      <c r="A58" s="148" t="s">
        <v>51</v>
      </c>
    </row>
  </sheetData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2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-4.730000019073486</v>
      </c>
      <c r="C3" s="211">
        <v>-4.53000020980835</v>
      </c>
      <c r="D3" s="211">
        <v>-4.645999908447266</v>
      </c>
      <c r="E3" s="211">
        <v>-3.743000030517578</v>
      </c>
      <c r="F3" s="211">
        <v>-3.2170000076293945</v>
      </c>
      <c r="G3" s="211">
        <v>-3.122999906539917</v>
      </c>
      <c r="H3" s="211">
        <v>-3.3959999084472656</v>
      </c>
      <c r="I3" s="211">
        <v>-0.010999999940395355</v>
      </c>
      <c r="J3" s="211">
        <v>2.305000066757202</v>
      </c>
      <c r="K3" s="211">
        <v>4.559000015258789</v>
      </c>
      <c r="L3" s="211">
        <v>6.000999927520752</v>
      </c>
      <c r="M3" s="211">
        <v>6.2210001945495605</v>
      </c>
      <c r="N3" s="211">
        <v>5.914999961853027</v>
      </c>
      <c r="O3" s="211">
        <v>5.925000190734863</v>
      </c>
      <c r="P3" s="211">
        <v>5.988999843597412</v>
      </c>
      <c r="Q3" s="211">
        <v>5.251999855041504</v>
      </c>
      <c r="R3" s="211">
        <v>2.746000051498413</v>
      </c>
      <c r="S3" s="211">
        <v>2.999000072479248</v>
      </c>
      <c r="T3" s="211">
        <v>-1.3040000200271606</v>
      </c>
      <c r="U3" s="211">
        <v>-1.902999997138977</v>
      </c>
      <c r="V3" s="211">
        <v>-2.3970000743865967</v>
      </c>
      <c r="W3" s="211">
        <v>-2.427999973297119</v>
      </c>
      <c r="X3" s="211">
        <v>-2.806999921798706</v>
      </c>
      <c r="Y3" s="211">
        <v>-2.5339999198913574</v>
      </c>
      <c r="Z3" s="218">
        <f aca="true" t="shared" si="0" ref="Z3:Z30">AVERAGE(B3:Y3)</f>
        <v>0.29762501176446676</v>
      </c>
      <c r="AA3" s="151">
        <v>7</v>
      </c>
      <c r="AB3" s="152" t="s">
        <v>82</v>
      </c>
      <c r="AC3" s="2">
        <v>1</v>
      </c>
      <c r="AD3" s="151">
        <v>-5.160999774932861</v>
      </c>
      <c r="AE3" s="257" t="s">
        <v>142</v>
      </c>
      <c r="AF3" s="1"/>
    </row>
    <row r="4" spans="1:32" ht="11.25" customHeight="1">
      <c r="A4" s="219">
        <v>2</v>
      </c>
      <c r="B4" s="211">
        <v>-2.8389999866485596</v>
      </c>
      <c r="C4" s="211">
        <v>-3.184999942779541</v>
      </c>
      <c r="D4" s="211">
        <v>-2.9019999504089355</v>
      </c>
      <c r="E4" s="211">
        <v>-3.3540000915527344</v>
      </c>
      <c r="F4" s="211">
        <v>-3.753000020980835</v>
      </c>
      <c r="G4" s="211">
        <v>-3.6480000019073486</v>
      </c>
      <c r="H4" s="211">
        <v>-4.005000114440918</v>
      </c>
      <c r="I4" s="211">
        <v>-0.2630000114440918</v>
      </c>
      <c r="J4" s="211">
        <v>4.084000110626221</v>
      </c>
      <c r="K4" s="211">
        <v>4.863999843597412</v>
      </c>
      <c r="L4" s="211">
        <v>4.703999996185303</v>
      </c>
      <c r="M4" s="211">
        <v>5.642000198364258</v>
      </c>
      <c r="N4" s="211">
        <v>4.914000034332275</v>
      </c>
      <c r="O4" s="211">
        <v>3.693000078201294</v>
      </c>
      <c r="P4" s="211">
        <v>3.746000051498413</v>
      </c>
      <c r="Q4" s="211">
        <v>3.0299999713897705</v>
      </c>
      <c r="R4" s="211">
        <v>0.9150000214576721</v>
      </c>
      <c r="S4" s="212">
        <v>-0.041999999433755875</v>
      </c>
      <c r="T4" s="211">
        <v>-0.2630000114440918</v>
      </c>
      <c r="U4" s="211">
        <v>-0.746999979019165</v>
      </c>
      <c r="V4" s="211">
        <v>-1.3250000476837158</v>
      </c>
      <c r="W4" s="211">
        <v>-1.6720000505447388</v>
      </c>
      <c r="X4" s="211">
        <v>-1.819000005722046</v>
      </c>
      <c r="Y4" s="211">
        <v>-1.7979999780654907</v>
      </c>
      <c r="Z4" s="218">
        <f t="shared" si="0"/>
        <v>0.16570833806569377</v>
      </c>
      <c r="AA4" s="151">
        <v>6.283999919891357</v>
      </c>
      <c r="AB4" s="152" t="s">
        <v>121</v>
      </c>
      <c r="AC4" s="2">
        <v>2</v>
      </c>
      <c r="AD4" s="151">
        <v>-4.215000152587891</v>
      </c>
      <c r="AE4" s="257" t="s">
        <v>143</v>
      </c>
      <c r="AF4" s="1"/>
    </row>
    <row r="5" spans="1:32" ht="11.25" customHeight="1">
      <c r="A5" s="219">
        <v>3</v>
      </c>
      <c r="B5" s="211">
        <v>-2.061000108718872</v>
      </c>
      <c r="C5" s="211">
        <v>-1.4299999475479126</v>
      </c>
      <c r="D5" s="211">
        <v>-1.9559999704360962</v>
      </c>
      <c r="E5" s="211">
        <v>-2.2079999446868896</v>
      </c>
      <c r="F5" s="211">
        <v>-2.0190000534057617</v>
      </c>
      <c r="G5" s="211">
        <v>-2.680999994277954</v>
      </c>
      <c r="H5" s="211">
        <v>-2.628000020980835</v>
      </c>
      <c r="I5" s="211">
        <v>0.7049999833106995</v>
      </c>
      <c r="J5" s="211">
        <v>2.0199999809265137</v>
      </c>
      <c r="K5" s="211">
        <v>6.328000068664551</v>
      </c>
      <c r="L5" s="211">
        <v>6.915999889373779</v>
      </c>
      <c r="M5" s="211">
        <v>7.25</v>
      </c>
      <c r="N5" s="211">
        <v>6.913000106811523</v>
      </c>
      <c r="O5" s="211">
        <v>6.491000175476074</v>
      </c>
      <c r="P5" s="211">
        <v>4.965000152587891</v>
      </c>
      <c r="Q5" s="211">
        <v>2.565999984741211</v>
      </c>
      <c r="R5" s="211">
        <v>1.062000036239624</v>
      </c>
      <c r="S5" s="211">
        <v>-0.06300000101327896</v>
      </c>
      <c r="T5" s="211">
        <v>-0.6729999780654907</v>
      </c>
      <c r="U5" s="211">
        <v>-0.777999997138977</v>
      </c>
      <c r="V5" s="211">
        <v>-0.4519999921321869</v>
      </c>
      <c r="W5" s="211">
        <v>-0.5260000228881836</v>
      </c>
      <c r="X5" s="211">
        <v>-0.3889999985694885</v>
      </c>
      <c r="Y5" s="211">
        <v>0.009999999776482582</v>
      </c>
      <c r="Z5" s="218">
        <f t="shared" si="0"/>
        <v>1.1400833478352677</v>
      </c>
      <c r="AA5" s="151">
        <v>7.71999979019165</v>
      </c>
      <c r="AB5" s="152" t="s">
        <v>122</v>
      </c>
      <c r="AC5" s="2">
        <v>3</v>
      </c>
      <c r="AD5" s="151">
        <v>-2.88100004196167</v>
      </c>
      <c r="AE5" s="257" t="s">
        <v>108</v>
      </c>
      <c r="AF5" s="1"/>
    </row>
    <row r="6" spans="1:32" ht="11.25" customHeight="1">
      <c r="A6" s="219">
        <v>4</v>
      </c>
      <c r="B6" s="211">
        <v>0.4099999964237213</v>
      </c>
      <c r="C6" s="211">
        <v>1.156999945640564</v>
      </c>
      <c r="D6" s="211">
        <v>1.2619999647140503</v>
      </c>
      <c r="E6" s="211">
        <v>0.7260000109672546</v>
      </c>
      <c r="F6" s="211">
        <v>1.6100000143051147</v>
      </c>
      <c r="G6" s="211">
        <v>0.49399998784065247</v>
      </c>
      <c r="H6" s="211">
        <v>0.7990000247955322</v>
      </c>
      <c r="I6" s="211">
        <v>2.9149999618530273</v>
      </c>
      <c r="J6" s="211">
        <v>6.918000221252441</v>
      </c>
      <c r="K6" s="211">
        <v>8.25</v>
      </c>
      <c r="L6" s="211">
        <v>9.449999809265137</v>
      </c>
      <c r="M6" s="211">
        <v>10.520000457763672</v>
      </c>
      <c r="N6" s="211">
        <v>10.039999961853027</v>
      </c>
      <c r="O6" s="211">
        <v>9</v>
      </c>
      <c r="P6" s="211">
        <v>8.84000015258789</v>
      </c>
      <c r="Q6" s="211">
        <v>4.144000053405762</v>
      </c>
      <c r="R6" s="211">
        <v>4.164999961853027</v>
      </c>
      <c r="S6" s="211">
        <v>2.25</v>
      </c>
      <c r="T6" s="211">
        <v>1.187999963760376</v>
      </c>
      <c r="U6" s="211">
        <v>0.9150000214576721</v>
      </c>
      <c r="V6" s="211">
        <v>0.5049999952316284</v>
      </c>
      <c r="W6" s="211">
        <v>0.6520000100135803</v>
      </c>
      <c r="X6" s="211">
        <v>-0.5049999952316284</v>
      </c>
      <c r="Y6" s="211">
        <v>-1.156000018119812</v>
      </c>
      <c r="Z6" s="218">
        <f t="shared" si="0"/>
        <v>3.522875020901362</v>
      </c>
      <c r="AA6" s="151">
        <v>10.920000076293945</v>
      </c>
      <c r="AB6" s="152" t="s">
        <v>123</v>
      </c>
      <c r="AC6" s="2">
        <v>4</v>
      </c>
      <c r="AD6" s="151">
        <v>-1.187999963760376</v>
      </c>
      <c r="AE6" s="257" t="s">
        <v>144</v>
      </c>
      <c r="AF6" s="1"/>
    </row>
    <row r="7" spans="1:32" ht="11.25" customHeight="1">
      <c r="A7" s="219">
        <v>5</v>
      </c>
      <c r="B7" s="211">
        <v>-1.4290000200271606</v>
      </c>
      <c r="C7" s="211">
        <v>-1.4290000200271606</v>
      </c>
      <c r="D7" s="211">
        <v>-1.2619999647140503</v>
      </c>
      <c r="E7" s="211">
        <v>-0.546999990940094</v>
      </c>
      <c r="F7" s="211">
        <v>0.5260000228881836</v>
      </c>
      <c r="G7" s="211">
        <v>0.46299999952316284</v>
      </c>
      <c r="H7" s="211">
        <v>0.2630000114440918</v>
      </c>
      <c r="I7" s="211">
        <v>2.2090001106262207</v>
      </c>
      <c r="J7" s="211">
        <v>5.800000190734863</v>
      </c>
      <c r="K7" s="211">
        <v>7.940000057220459</v>
      </c>
      <c r="L7" s="211">
        <v>9.539999961853027</v>
      </c>
      <c r="M7" s="211">
        <v>9.75</v>
      </c>
      <c r="N7" s="211">
        <v>10.369999885559082</v>
      </c>
      <c r="O7" s="211">
        <v>9.710000038146973</v>
      </c>
      <c r="P7" s="211">
        <v>7.489999771118164</v>
      </c>
      <c r="Q7" s="211">
        <v>5.427999973297119</v>
      </c>
      <c r="R7" s="211">
        <v>3.502000093460083</v>
      </c>
      <c r="S7" s="211">
        <v>2.3550000190734863</v>
      </c>
      <c r="T7" s="211">
        <v>1.7239999771118164</v>
      </c>
      <c r="U7" s="211">
        <v>0.5149999856948853</v>
      </c>
      <c r="V7" s="211">
        <v>0.0949999988079071</v>
      </c>
      <c r="W7" s="211">
        <v>-0.2840000092983246</v>
      </c>
      <c r="X7" s="211">
        <v>-0.1679999977350235</v>
      </c>
      <c r="Y7" s="211">
        <v>0.4099999964237213</v>
      </c>
      <c r="Z7" s="218">
        <f t="shared" si="0"/>
        <v>3.040458337093393</v>
      </c>
      <c r="AA7" s="151">
        <v>10.6899995803833</v>
      </c>
      <c r="AB7" s="152" t="s">
        <v>124</v>
      </c>
      <c r="AC7" s="2">
        <v>5</v>
      </c>
      <c r="AD7" s="151">
        <v>-1.628999948501587</v>
      </c>
      <c r="AE7" s="257" t="s">
        <v>145</v>
      </c>
      <c r="AF7" s="1"/>
    </row>
    <row r="8" spans="1:32" ht="11.25" customHeight="1">
      <c r="A8" s="219">
        <v>6</v>
      </c>
      <c r="B8" s="211">
        <v>0.0949999988079071</v>
      </c>
      <c r="C8" s="211">
        <v>0.335999995470047</v>
      </c>
      <c r="D8" s="211">
        <v>0.4729999899864197</v>
      </c>
      <c r="E8" s="211">
        <v>1.8509999513626099</v>
      </c>
      <c r="F8" s="211">
        <v>0.20000000298023224</v>
      </c>
      <c r="G8" s="211">
        <v>-0.7670000195503235</v>
      </c>
      <c r="H8" s="211">
        <v>-1.0410000085830688</v>
      </c>
      <c r="I8" s="211">
        <v>0.6520000100135803</v>
      </c>
      <c r="J8" s="211">
        <v>4.692999839782715</v>
      </c>
      <c r="K8" s="211">
        <v>5.145999908447266</v>
      </c>
      <c r="L8" s="211">
        <v>5.535999774932861</v>
      </c>
      <c r="M8" s="211">
        <v>7.070000171661377</v>
      </c>
      <c r="N8" s="211">
        <v>6.166999816894531</v>
      </c>
      <c r="O8" s="211">
        <v>5.998000144958496</v>
      </c>
      <c r="P8" s="211">
        <v>6.0929999351501465</v>
      </c>
      <c r="Q8" s="211">
        <v>5.440000057220459</v>
      </c>
      <c r="R8" s="211">
        <v>4.3979997634887695</v>
      </c>
      <c r="S8" s="211">
        <v>3.8919999599456787</v>
      </c>
      <c r="T8" s="211">
        <v>3.565999984741211</v>
      </c>
      <c r="U8" s="211">
        <v>3.450000047683716</v>
      </c>
      <c r="V8" s="211">
        <v>3.5450000762939453</v>
      </c>
      <c r="W8" s="211">
        <v>4.0929999351501465</v>
      </c>
      <c r="X8" s="211">
        <v>4.113999843597412</v>
      </c>
      <c r="Y8" s="211">
        <v>3.871999979019165</v>
      </c>
      <c r="Z8" s="218">
        <f t="shared" si="0"/>
        <v>3.2863332983106375</v>
      </c>
      <c r="AA8" s="151">
        <v>7.170000076293945</v>
      </c>
      <c r="AB8" s="152" t="s">
        <v>71</v>
      </c>
      <c r="AC8" s="2">
        <v>6</v>
      </c>
      <c r="AD8" s="151">
        <v>-1.187999963760376</v>
      </c>
      <c r="AE8" s="257" t="s">
        <v>146</v>
      </c>
      <c r="AF8" s="1"/>
    </row>
    <row r="9" spans="1:32" ht="11.25" customHeight="1">
      <c r="A9" s="219">
        <v>7</v>
      </c>
      <c r="B9" s="211">
        <v>4.546000003814697</v>
      </c>
      <c r="C9" s="211">
        <v>3.9240000247955322</v>
      </c>
      <c r="D9" s="211">
        <v>2.7769999504089355</v>
      </c>
      <c r="E9" s="211">
        <v>1.6410000324249268</v>
      </c>
      <c r="F9" s="211">
        <v>0.7360000014305115</v>
      </c>
      <c r="G9" s="211">
        <v>0.03200000151991844</v>
      </c>
      <c r="H9" s="211">
        <v>0.4000000059604645</v>
      </c>
      <c r="I9" s="211">
        <v>1.9140000343322754</v>
      </c>
      <c r="J9" s="211">
        <v>6.168000221252441</v>
      </c>
      <c r="K9" s="211">
        <v>8.15999984741211</v>
      </c>
      <c r="L9" s="211">
        <v>8.40999984741211</v>
      </c>
      <c r="M9" s="211">
        <v>9.479999542236328</v>
      </c>
      <c r="N9" s="211">
        <v>9.529999732971191</v>
      </c>
      <c r="O9" s="211">
        <v>8.569999694824219</v>
      </c>
      <c r="P9" s="211">
        <v>6.764999866485596</v>
      </c>
      <c r="Q9" s="211">
        <v>5.691999912261963</v>
      </c>
      <c r="R9" s="211">
        <v>4.197000026702881</v>
      </c>
      <c r="S9" s="211">
        <v>2.7339999675750732</v>
      </c>
      <c r="T9" s="211">
        <v>1.409000039100647</v>
      </c>
      <c r="U9" s="211">
        <v>0.8410000205039978</v>
      </c>
      <c r="V9" s="211">
        <v>0.8730000257492065</v>
      </c>
      <c r="W9" s="211">
        <v>-0.4099999964237213</v>
      </c>
      <c r="X9" s="211">
        <v>-0.546999990940094</v>
      </c>
      <c r="Y9" s="211">
        <v>-0.5569999814033508</v>
      </c>
      <c r="Z9" s="218">
        <f t="shared" si="0"/>
        <v>3.6368749512669942</v>
      </c>
      <c r="AA9" s="151">
        <v>10.380000114440918</v>
      </c>
      <c r="AB9" s="152" t="s">
        <v>125</v>
      </c>
      <c r="AC9" s="2">
        <v>7</v>
      </c>
      <c r="AD9" s="151">
        <v>-1.2719999551773071</v>
      </c>
      <c r="AE9" s="257" t="s">
        <v>147</v>
      </c>
      <c r="AF9" s="1"/>
    </row>
    <row r="10" spans="1:32" ht="11.25" customHeight="1">
      <c r="A10" s="219">
        <v>8</v>
      </c>
      <c r="B10" s="211">
        <v>-0.777999997138977</v>
      </c>
      <c r="C10" s="211">
        <v>-0.7149999737739563</v>
      </c>
      <c r="D10" s="211">
        <v>0.3050000071525574</v>
      </c>
      <c r="E10" s="211">
        <v>-0.6200000047683716</v>
      </c>
      <c r="F10" s="211">
        <v>-0.9990000128746033</v>
      </c>
      <c r="G10" s="211">
        <v>-0.5569999814033508</v>
      </c>
      <c r="H10" s="211">
        <v>-0.17900000512599945</v>
      </c>
      <c r="I10" s="211">
        <v>1.062000036239624</v>
      </c>
      <c r="J10" s="211">
        <v>1.5989999771118164</v>
      </c>
      <c r="K10" s="211">
        <v>1.9880000352859497</v>
      </c>
      <c r="L10" s="211">
        <v>2.493000030517578</v>
      </c>
      <c r="M10" s="211">
        <v>3.1670000553131104</v>
      </c>
      <c r="N10" s="211">
        <v>2.61899995803833</v>
      </c>
      <c r="O10" s="211">
        <v>2.934999942779541</v>
      </c>
      <c r="P10" s="211">
        <v>3.0399999618530273</v>
      </c>
      <c r="Q10" s="211">
        <v>2.555999994277954</v>
      </c>
      <c r="R10" s="211">
        <v>2.3559999465942383</v>
      </c>
      <c r="S10" s="211">
        <v>1.7990000247955322</v>
      </c>
      <c r="T10" s="211">
        <v>1.5670000314712524</v>
      </c>
      <c r="U10" s="211">
        <v>1.4620000123977661</v>
      </c>
      <c r="V10" s="211">
        <v>1.5570000410079956</v>
      </c>
      <c r="W10" s="211">
        <v>1.9989999532699585</v>
      </c>
      <c r="X10" s="211">
        <v>0.3050000071525574</v>
      </c>
      <c r="Y10" s="211">
        <v>-0.06300000101327896</v>
      </c>
      <c r="Z10" s="218">
        <f t="shared" si="0"/>
        <v>1.2040833349650104</v>
      </c>
      <c r="AA10" s="151">
        <v>3.5250000953674316</v>
      </c>
      <c r="AB10" s="152" t="s">
        <v>80</v>
      </c>
      <c r="AC10" s="2">
        <v>8</v>
      </c>
      <c r="AD10" s="151">
        <v>-1.1039999723434448</v>
      </c>
      <c r="AE10" s="257" t="s">
        <v>148</v>
      </c>
      <c r="AF10" s="1"/>
    </row>
    <row r="11" spans="1:32" ht="11.25" customHeight="1">
      <c r="A11" s="219">
        <v>9</v>
      </c>
      <c r="B11" s="211">
        <v>0.03200000151991844</v>
      </c>
      <c r="C11" s="211">
        <v>-0.10499999672174454</v>
      </c>
      <c r="D11" s="211">
        <v>0.06300000101327896</v>
      </c>
      <c r="E11" s="211">
        <v>0.3149999976158142</v>
      </c>
      <c r="F11" s="211">
        <v>0.23100000619888306</v>
      </c>
      <c r="G11" s="211">
        <v>0.23100000619888306</v>
      </c>
      <c r="H11" s="211">
        <v>0.49399998784065247</v>
      </c>
      <c r="I11" s="211">
        <v>0.7260000109672546</v>
      </c>
      <c r="J11" s="211">
        <v>0.5989999771118164</v>
      </c>
      <c r="K11" s="211">
        <v>0.6940000057220459</v>
      </c>
      <c r="L11" s="211">
        <v>1.156999945640564</v>
      </c>
      <c r="M11" s="211">
        <v>2.250999927520752</v>
      </c>
      <c r="N11" s="211">
        <v>3.4609999656677246</v>
      </c>
      <c r="O11" s="211">
        <v>3.944000005722046</v>
      </c>
      <c r="P11" s="211">
        <v>4.428999900817871</v>
      </c>
      <c r="Q11" s="211">
        <v>2.8499999046325684</v>
      </c>
      <c r="R11" s="211">
        <v>1.3040000200271606</v>
      </c>
      <c r="S11" s="211">
        <v>1.3769999742507935</v>
      </c>
      <c r="T11" s="211">
        <v>1.524999976158142</v>
      </c>
      <c r="U11" s="211">
        <v>1.3880000114440918</v>
      </c>
      <c r="V11" s="211">
        <v>0.8519999980926514</v>
      </c>
      <c r="W11" s="211">
        <v>0.3149999976158142</v>
      </c>
      <c r="X11" s="211">
        <v>-0.5569999814033508</v>
      </c>
      <c r="Y11" s="211">
        <v>-1.2300000190734863</v>
      </c>
      <c r="Z11" s="218">
        <f t="shared" si="0"/>
        <v>1.097749984357506</v>
      </c>
      <c r="AA11" s="151">
        <v>4.545000076293945</v>
      </c>
      <c r="AB11" s="152" t="s">
        <v>126</v>
      </c>
      <c r="AC11" s="2">
        <v>9</v>
      </c>
      <c r="AD11" s="151">
        <v>-1.3029999732971191</v>
      </c>
      <c r="AE11" s="257" t="s">
        <v>149</v>
      </c>
      <c r="AF11" s="1"/>
    </row>
    <row r="12" spans="1:32" ht="11.25" customHeight="1">
      <c r="A12" s="227">
        <v>10</v>
      </c>
      <c r="B12" s="213">
        <v>-1.5130000114440918</v>
      </c>
      <c r="C12" s="213">
        <v>-1.093000054359436</v>
      </c>
      <c r="D12" s="213">
        <v>-1.2510000467300415</v>
      </c>
      <c r="E12" s="213">
        <v>-0.48399999737739563</v>
      </c>
      <c r="F12" s="213">
        <v>-0.9990000128746033</v>
      </c>
      <c r="G12" s="213">
        <v>-2.638000011444092</v>
      </c>
      <c r="H12" s="213">
        <v>-2.3959999084472656</v>
      </c>
      <c r="I12" s="213">
        <v>-0.9670000076293945</v>
      </c>
      <c r="J12" s="213">
        <v>2.0510001182556152</v>
      </c>
      <c r="K12" s="213">
        <v>3.693000078201294</v>
      </c>
      <c r="L12" s="213">
        <v>4.335000038146973</v>
      </c>
      <c r="M12" s="213">
        <v>4.744999885559082</v>
      </c>
      <c r="N12" s="213">
        <v>5.25</v>
      </c>
      <c r="O12" s="213">
        <v>4.892000198364258</v>
      </c>
      <c r="P12" s="213">
        <v>3.8499999046325684</v>
      </c>
      <c r="Q12" s="213">
        <v>3.0290000438690186</v>
      </c>
      <c r="R12" s="213">
        <v>1.1150000095367432</v>
      </c>
      <c r="S12" s="213">
        <v>-0.06300000101327896</v>
      </c>
      <c r="T12" s="213">
        <v>-0.7149999737739563</v>
      </c>
      <c r="U12" s="213">
        <v>-0.36800000071525574</v>
      </c>
      <c r="V12" s="213">
        <v>-0.9039999842643738</v>
      </c>
      <c r="W12" s="213">
        <v>-1.218999981880188</v>
      </c>
      <c r="X12" s="213">
        <v>-1.187999963760376</v>
      </c>
      <c r="Y12" s="213">
        <v>-0.8299999833106995</v>
      </c>
      <c r="Z12" s="228">
        <f t="shared" si="0"/>
        <v>0.6805000140642127</v>
      </c>
      <c r="AA12" s="157">
        <v>5.861000061035156</v>
      </c>
      <c r="AB12" s="214" t="s">
        <v>127</v>
      </c>
      <c r="AC12" s="215">
        <v>10</v>
      </c>
      <c r="AD12" s="157">
        <v>-3.0899999141693115</v>
      </c>
      <c r="AE12" s="258" t="s">
        <v>150</v>
      </c>
      <c r="AF12" s="1"/>
    </row>
    <row r="13" spans="1:32" ht="11.25" customHeight="1">
      <c r="A13" s="219">
        <v>11</v>
      </c>
      <c r="B13" s="211">
        <v>-0.25200000405311584</v>
      </c>
      <c r="C13" s="211">
        <v>-1.0299999713897705</v>
      </c>
      <c r="D13" s="211">
        <v>-0.9670000076293945</v>
      </c>
      <c r="E13" s="211">
        <v>-0.7990000247955322</v>
      </c>
      <c r="F13" s="211">
        <v>-0.8090000152587891</v>
      </c>
      <c r="G13" s="211">
        <v>-0.8830000162124634</v>
      </c>
      <c r="H13" s="211">
        <v>-0.9990000128746033</v>
      </c>
      <c r="I13" s="211">
        <v>-0.7250000238418579</v>
      </c>
      <c r="J13" s="211">
        <v>-0.6620000004768372</v>
      </c>
      <c r="K13" s="211">
        <v>-0.22100000083446503</v>
      </c>
      <c r="L13" s="211">
        <v>0.06300000101327896</v>
      </c>
      <c r="M13" s="211">
        <v>-0.20000000298023224</v>
      </c>
      <c r="N13" s="211">
        <v>-0.7149999737739563</v>
      </c>
      <c r="O13" s="211">
        <v>-0.8410000205039978</v>
      </c>
      <c r="P13" s="211">
        <v>-0.7990000247955322</v>
      </c>
      <c r="Q13" s="211">
        <v>-0.9459999799728394</v>
      </c>
      <c r="R13" s="211">
        <v>-0.8199999928474426</v>
      </c>
      <c r="S13" s="211">
        <v>-0.9359999895095825</v>
      </c>
      <c r="T13" s="211">
        <v>-1.0829999446868896</v>
      </c>
      <c r="U13" s="211">
        <v>-1.2719999551773071</v>
      </c>
      <c r="V13" s="211">
        <v>-1.1779999732971191</v>
      </c>
      <c r="W13" s="211">
        <v>-0.9879999756813049</v>
      </c>
      <c r="X13" s="211">
        <v>-0.925000011920929</v>
      </c>
      <c r="Y13" s="211">
        <v>-0.6729999780654907</v>
      </c>
      <c r="Z13" s="218">
        <f t="shared" si="0"/>
        <v>-0.7774999958152572</v>
      </c>
      <c r="AA13" s="151">
        <v>0.20999999344348907</v>
      </c>
      <c r="AB13" s="152" t="s">
        <v>128</v>
      </c>
      <c r="AC13" s="2">
        <v>11</v>
      </c>
      <c r="AD13" s="151">
        <v>-1.3459999561309814</v>
      </c>
      <c r="AE13" s="257" t="s">
        <v>151</v>
      </c>
      <c r="AF13" s="1"/>
    </row>
    <row r="14" spans="1:32" ht="11.25" customHeight="1">
      <c r="A14" s="219">
        <v>12</v>
      </c>
      <c r="B14" s="211">
        <v>-0.8199999928474426</v>
      </c>
      <c r="C14" s="211">
        <v>-0.6629999876022339</v>
      </c>
      <c r="D14" s="211">
        <v>-0.6209999918937683</v>
      </c>
      <c r="E14" s="211">
        <v>-0.7570000290870667</v>
      </c>
      <c r="F14" s="211">
        <v>-0.5889999866485596</v>
      </c>
      <c r="G14" s="211">
        <v>-0.15800000727176666</v>
      </c>
      <c r="H14" s="211">
        <v>0.5049999952316284</v>
      </c>
      <c r="I14" s="211">
        <v>0.2840000092983246</v>
      </c>
      <c r="J14" s="211">
        <v>1.8200000524520874</v>
      </c>
      <c r="K14" s="211">
        <v>2.062000036239624</v>
      </c>
      <c r="L14" s="211">
        <v>1.746000051498413</v>
      </c>
      <c r="M14" s="211">
        <v>1.440999984741211</v>
      </c>
      <c r="N14" s="211">
        <v>1.715000033378601</v>
      </c>
      <c r="O14" s="211">
        <v>1.3880000114440918</v>
      </c>
      <c r="P14" s="211">
        <v>0.5149999856948853</v>
      </c>
      <c r="Q14" s="211">
        <v>0.44200000166893005</v>
      </c>
      <c r="R14" s="211">
        <v>0.32600000500679016</v>
      </c>
      <c r="S14" s="211">
        <v>0.03200000151991844</v>
      </c>
      <c r="T14" s="211">
        <v>-0.08399999886751175</v>
      </c>
      <c r="U14" s="211">
        <v>-0.49399998784065247</v>
      </c>
      <c r="V14" s="211">
        <v>-1.3140000104904175</v>
      </c>
      <c r="W14" s="211">
        <v>-1.7239999771118164</v>
      </c>
      <c r="X14" s="211">
        <v>-2.6600000858306885</v>
      </c>
      <c r="Y14" s="211">
        <v>-3.132999897003174</v>
      </c>
      <c r="Z14" s="218">
        <f t="shared" si="0"/>
        <v>-0.030874991013358038</v>
      </c>
      <c r="AA14" s="151">
        <v>2.683000087738037</v>
      </c>
      <c r="AB14" s="152" t="s">
        <v>129</v>
      </c>
      <c r="AC14" s="2">
        <v>12</v>
      </c>
      <c r="AD14" s="151">
        <v>-3.384999990463257</v>
      </c>
      <c r="AE14" s="257" t="s">
        <v>152</v>
      </c>
      <c r="AF14" s="1"/>
    </row>
    <row r="15" spans="1:32" ht="11.25" customHeight="1">
      <c r="A15" s="219">
        <v>13</v>
      </c>
      <c r="B15" s="211">
        <v>-3.7730000019073486</v>
      </c>
      <c r="C15" s="211">
        <v>-3.500999927520752</v>
      </c>
      <c r="D15" s="211">
        <v>-4.046999931335449</v>
      </c>
      <c r="E15" s="211">
        <v>-4.551000118255615</v>
      </c>
      <c r="F15" s="211">
        <v>-4.478000164031982</v>
      </c>
      <c r="G15" s="211">
        <v>-4.330999851226807</v>
      </c>
      <c r="H15" s="211">
        <v>-3.8269999027252197</v>
      </c>
      <c r="I15" s="211">
        <v>-0.5049999952316284</v>
      </c>
      <c r="J15" s="211">
        <v>1.1990000009536743</v>
      </c>
      <c r="K15" s="211">
        <v>2.746999979019165</v>
      </c>
      <c r="L15" s="211">
        <v>3.746000051498413</v>
      </c>
      <c r="M15" s="211">
        <v>4.429999828338623</v>
      </c>
      <c r="N15" s="211">
        <v>3.2929999828338623</v>
      </c>
      <c r="O15" s="211">
        <v>3.325000047683716</v>
      </c>
      <c r="P15" s="211">
        <v>3.3459999561309814</v>
      </c>
      <c r="Q15" s="211">
        <v>2.493000030517578</v>
      </c>
      <c r="R15" s="211">
        <v>1.3569999933242798</v>
      </c>
      <c r="S15" s="211">
        <v>-2.0390000343322754</v>
      </c>
      <c r="T15" s="211">
        <v>-2.4809999465942383</v>
      </c>
      <c r="U15" s="211">
        <v>-2.7960000038146973</v>
      </c>
      <c r="V15" s="211">
        <v>-3.121999979019165</v>
      </c>
      <c r="W15" s="211">
        <v>-3.2899999618530273</v>
      </c>
      <c r="X15" s="211">
        <v>-3.552999973297119</v>
      </c>
      <c r="Y15" s="211">
        <v>-3.3429999351501465</v>
      </c>
      <c r="Z15" s="218">
        <f t="shared" si="0"/>
        <v>-0.9875416606664658</v>
      </c>
      <c r="AA15" s="151">
        <v>5.061999797821045</v>
      </c>
      <c r="AB15" s="152" t="s">
        <v>130</v>
      </c>
      <c r="AC15" s="2">
        <v>13</v>
      </c>
      <c r="AD15" s="151">
        <v>-5.190999984741211</v>
      </c>
      <c r="AE15" s="257" t="s">
        <v>153</v>
      </c>
      <c r="AF15" s="1"/>
    </row>
    <row r="16" spans="1:32" ht="11.25" customHeight="1">
      <c r="A16" s="219">
        <v>14</v>
      </c>
      <c r="B16" s="211">
        <v>-2.9230000972747803</v>
      </c>
      <c r="C16" s="211">
        <v>-3.500999927520752</v>
      </c>
      <c r="D16" s="211">
        <v>-3.8480000495910645</v>
      </c>
      <c r="E16" s="211">
        <v>-3.0169999599456787</v>
      </c>
      <c r="F16" s="211">
        <v>-2.187000036239624</v>
      </c>
      <c r="G16" s="211">
        <v>-1.7669999599456787</v>
      </c>
      <c r="H16" s="211">
        <v>-1.3669999837875366</v>
      </c>
      <c r="I16" s="211">
        <v>0.13699999451637268</v>
      </c>
      <c r="J16" s="211">
        <v>1.031000018119812</v>
      </c>
      <c r="K16" s="211">
        <v>1.2419999837875366</v>
      </c>
      <c r="L16" s="211">
        <v>1.694000005722046</v>
      </c>
      <c r="M16" s="211">
        <v>2.7679998874664307</v>
      </c>
      <c r="N16" s="211">
        <v>2.5989999771118164</v>
      </c>
      <c r="O16" s="211">
        <v>2.009999990463257</v>
      </c>
      <c r="P16" s="211">
        <v>1.9889999628067017</v>
      </c>
      <c r="Q16" s="211">
        <v>1.440999984741211</v>
      </c>
      <c r="R16" s="211">
        <v>0.8939999938011169</v>
      </c>
      <c r="S16" s="211">
        <v>0.5149999856948853</v>
      </c>
      <c r="T16" s="211">
        <v>0.546999990940094</v>
      </c>
      <c r="U16" s="211">
        <v>0.46299999952316284</v>
      </c>
      <c r="V16" s="211">
        <v>0.3370000123977661</v>
      </c>
      <c r="W16" s="211">
        <v>0.4729999899864197</v>
      </c>
      <c r="X16" s="211">
        <v>0.4519999921321869</v>
      </c>
      <c r="Y16" s="211">
        <v>0.4099999964237213</v>
      </c>
      <c r="Z16" s="218">
        <f t="shared" si="0"/>
        <v>0.01633332297205925</v>
      </c>
      <c r="AA16" s="151">
        <v>3.315000057220459</v>
      </c>
      <c r="AB16" s="152" t="s">
        <v>87</v>
      </c>
      <c r="AC16" s="2">
        <v>14</v>
      </c>
      <c r="AD16" s="151">
        <v>-3.953000068664551</v>
      </c>
      <c r="AE16" s="257" t="s">
        <v>154</v>
      </c>
      <c r="AF16" s="1"/>
    </row>
    <row r="17" spans="1:32" ht="11.25" customHeight="1">
      <c r="A17" s="219">
        <v>15</v>
      </c>
      <c r="B17" s="211">
        <v>0.5049999952316284</v>
      </c>
      <c r="C17" s="211">
        <v>0.46299999952316284</v>
      </c>
      <c r="D17" s="211">
        <v>0.6729999780654907</v>
      </c>
      <c r="E17" s="211">
        <v>0.9359999895095825</v>
      </c>
      <c r="F17" s="211">
        <v>0.6629999876022339</v>
      </c>
      <c r="G17" s="211">
        <v>0.49399998784065247</v>
      </c>
      <c r="H17" s="211">
        <v>0.4309999942779541</v>
      </c>
      <c r="I17" s="211">
        <v>0.42100000381469727</v>
      </c>
      <c r="J17" s="211">
        <v>1.5149999856948853</v>
      </c>
      <c r="K17" s="211">
        <v>1.6829999685287476</v>
      </c>
      <c r="L17" s="211">
        <v>2.6519999504089355</v>
      </c>
      <c r="M17" s="211">
        <v>4.177999973297119</v>
      </c>
      <c r="N17" s="211">
        <v>3.7990000247955322</v>
      </c>
      <c r="O17" s="211">
        <v>4.335000038146973</v>
      </c>
      <c r="P17" s="211">
        <v>3.5980000495910645</v>
      </c>
      <c r="Q17" s="211">
        <v>3.3350000381469727</v>
      </c>
      <c r="R17" s="211">
        <v>0.24199999868869781</v>
      </c>
      <c r="S17" s="211">
        <v>-0.8100000023841858</v>
      </c>
      <c r="T17" s="211">
        <v>-1.440000057220459</v>
      </c>
      <c r="U17" s="211">
        <v>-1.9869999885559082</v>
      </c>
      <c r="V17" s="211">
        <v>-2.1549999713897705</v>
      </c>
      <c r="W17" s="211">
        <v>-2.0390000343322754</v>
      </c>
      <c r="X17" s="211">
        <v>-2.427999973297119</v>
      </c>
      <c r="Y17" s="211">
        <v>-3.069000005722046</v>
      </c>
      <c r="Z17" s="218">
        <f t="shared" si="0"/>
        <v>0.6664583304276069</v>
      </c>
      <c r="AA17" s="151">
        <v>4.979000091552734</v>
      </c>
      <c r="AB17" s="152" t="s">
        <v>131</v>
      </c>
      <c r="AC17" s="2">
        <v>15</v>
      </c>
      <c r="AD17" s="151">
        <v>-3.0799999237060547</v>
      </c>
      <c r="AE17" s="257" t="s">
        <v>99</v>
      </c>
      <c r="AF17" s="1"/>
    </row>
    <row r="18" spans="1:32" ht="11.25" customHeight="1">
      <c r="A18" s="219">
        <v>16</v>
      </c>
      <c r="B18" s="211">
        <v>-3.299999952316284</v>
      </c>
      <c r="C18" s="211">
        <v>-3.5950000286102295</v>
      </c>
      <c r="D18" s="211">
        <v>-3.878999948501587</v>
      </c>
      <c r="E18" s="211">
        <v>-3.878999948501587</v>
      </c>
      <c r="F18" s="211">
        <v>-4.193999767303467</v>
      </c>
      <c r="G18" s="211">
        <v>-4.771999835968018</v>
      </c>
      <c r="H18" s="211">
        <v>-4.110000133514404</v>
      </c>
      <c r="I18" s="211">
        <v>-0.3050000071525574</v>
      </c>
      <c r="J18" s="211">
        <v>3.378000020980835</v>
      </c>
      <c r="K18" s="211">
        <v>4.736999988555908</v>
      </c>
      <c r="L18" s="211">
        <v>6.453000068664551</v>
      </c>
      <c r="M18" s="211">
        <v>6.800000190734863</v>
      </c>
      <c r="N18" s="211">
        <v>7.130000114440918</v>
      </c>
      <c r="O18" s="211">
        <v>5.752999782562256</v>
      </c>
      <c r="P18" s="211">
        <v>3.365000009536743</v>
      </c>
      <c r="Q18" s="211">
        <v>1.4190000295639038</v>
      </c>
      <c r="R18" s="211">
        <v>0.6620000004768372</v>
      </c>
      <c r="S18" s="211">
        <v>0.7149999737739563</v>
      </c>
      <c r="T18" s="211">
        <v>1.1360000371932983</v>
      </c>
      <c r="U18" s="211">
        <v>0.7990000247955322</v>
      </c>
      <c r="V18" s="211">
        <v>1.3569999933242798</v>
      </c>
      <c r="W18" s="211">
        <v>1.3880000114440918</v>
      </c>
      <c r="X18" s="211">
        <v>1.472000002861023</v>
      </c>
      <c r="Y18" s="211">
        <v>2.1040000915527344</v>
      </c>
      <c r="Z18" s="218">
        <f t="shared" si="0"/>
        <v>0.8597500299413999</v>
      </c>
      <c r="AA18" s="151">
        <v>7.860000133514404</v>
      </c>
      <c r="AB18" s="152" t="s">
        <v>132</v>
      </c>
      <c r="AC18" s="2">
        <v>16</v>
      </c>
      <c r="AD18" s="151">
        <v>-4.88700008392334</v>
      </c>
      <c r="AE18" s="257" t="s">
        <v>111</v>
      </c>
      <c r="AF18" s="1"/>
    </row>
    <row r="19" spans="1:32" ht="11.25" customHeight="1">
      <c r="A19" s="219">
        <v>17</v>
      </c>
      <c r="B19" s="211">
        <v>2.2929999828338623</v>
      </c>
      <c r="C19" s="211">
        <v>2.3350000381469727</v>
      </c>
      <c r="D19" s="211">
        <v>2.6089999675750732</v>
      </c>
      <c r="E19" s="211">
        <v>3.062000036239624</v>
      </c>
      <c r="F19" s="211">
        <v>3.0199999809265137</v>
      </c>
      <c r="G19" s="211">
        <v>2.6089999675750732</v>
      </c>
      <c r="H19" s="211">
        <v>3.0829999446868896</v>
      </c>
      <c r="I19" s="211">
        <v>3.4509999752044678</v>
      </c>
      <c r="J19" s="211">
        <v>4.420000076293945</v>
      </c>
      <c r="K19" s="211">
        <v>6.559999942779541</v>
      </c>
      <c r="L19" s="211">
        <v>8.65999984741211</v>
      </c>
      <c r="M19" s="211">
        <v>9.039999961853027</v>
      </c>
      <c r="N19" s="211">
        <v>10.130000114440918</v>
      </c>
      <c r="O19" s="211">
        <v>10.4399995803833</v>
      </c>
      <c r="P19" s="211">
        <v>8.960000038146973</v>
      </c>
      <c r="Q19" s="211">
        <v>7.130000114440918</v>
      </c>
      <c r="R19" s="211">
        <v>6.8429999351501465</v>
      </c>
      <c r="S19" s="211">
        <v>4.724999904632568</v>
      </c>
      <c r="T19" s="211">
        <v>5.21999979019165</v>
      </c>
      <c r="U19" s="211">
        <v>4.440999984741211</v>
      </c>
      <c r="V19" s="211">
        <v>5.166999816894531</v>
      </c>
      <c r="W19" s="211">
        <v>6.631999969482422</v>
      </c>
      <c r="X19" s="211">
        <v>8.069999694824219</v>
      </c>
      <c r="Y19" s="211">
        <v>6.705999851226807</v>
      </c>
      <c r="Z19" s="218">
        <f t="shared" si="0"/>
        <v>5.6502499381701154</v>
      </c>
      <c r="AA19" s="151">
        <v>10.680000305175781</v>
      </c>
      <c r="AB19" s="152" t="s">
        <v>133</v>
      </c>
      <c r="AC19" s="2">
        <v>17</v>
      </c>
      <c r="AD19" s="151">
        <v>1.9140000343322754</v>
      </c>
      <c r="AE19" s="257" t="s">
        <v>155</v>
      </c>
      <c r="AF19" s="1"/>
    </row>
    <row r="20" spans="1:32" ht="11.25" customHeight="1">
      <c r="A20" s="219">
        <v>18</v>
      </c>
      <c r="B20" s="211">
        <v>7.78000020980835</v>
      </c>
      <c r="C20" s="211">
        <v>10.40999984741211</v>
      </c>
      <c r="D20" s="211">
        <v>10.609999656677246</v>
      </c>
      <c r="E20" s="211">
        <v>10.569999694824219</v>
      </c>
      <c r="F20" s="211">
        <v>10.779999732971191</v>
      </c>
      <c r="G20" s="211">
        <v>11.279999732971191</v>
      </c>
      <c r="H20" s="211">
        <v>11.40999984741211</v>
      </c>
      <c r="I20" s="211">
        <v>8.319999694824219</v>
      </c>
      <c r="J20" s="211">
        <v>6.63100004196167</v>
      </c>
      <c r="K20" s="211">
        <v>6.114999771118164</v>
      </c>
      <c r="L20" s="211">
        <v>6.926000118255615</v>
      </c>
      <c r="M20" s="211">
        <v>8.970000267028809</v>
      </c>
      <c r="N20" s="211">
        <v>9.210000038146973</v>
      </c>
      <c r="O20" s="211">
        <v>8.75</v>
      </c>
      <c r="P20" s="211">
        <v>8.710000038146973</v>
      </c>
      <c r="Q20" s="211">
        <v>7.079999923706055</v>
      </c>
      <c r="R20" s="211">
        <v>5.440000057220459</v>
      </c>
      <c r="S20" s="211">
        <v>3.9760000705718994</v>
      </c>
      <c r="T20" s="211">
        <v>2.881999969482422</v>
      </c>
      <c r="U20" s="211">
        <v>2.4079999923706055</v>
      </c>
      <c r="V20" s="211">
        <v>2.124000072479248</v>
      </c>
      <c r="W20" s="211">
        <v>1.4930000305175781</v>
      </c>
      <c r="X20" s="211">
        <v>0.36800000071525574</v>
      </c>
      <c r="Y20" s="211">
        <v>-1.6080000400543213</v>
      </c>
      <c r="Z20" s="218">
        <f t="shared" si="0"/>
        <v>6.693124948690335</v>
      </c>
      <c r="AA20" s="151">
        <v>11.819999694824219</v>
      </c>
      <c r="AB20" s="152" t="s">
        <v>111</v>
      </c>
      <c r="AC20" s="2">
        <v>18</v>
      </c>
      <c r="AD20" s="151">
        <v>-1.628999948501587</v>
      </c>
      <c r="AE20" s="257" t="s">
        <v>156</v>
      </c>
      <c r="AF20" s="1"/>
    </row>
    <row r="21" spans="1:32" ht="11.25" customHeight="1">
      <c r="A21" s="219">
        <v>19</v>
      </c>
      <c r="B21" s="211">
        <v>-1.649999976158142</v>
      </c>
      <c r="C21" s="211">
        <v>-1.4819999933242798</v>
      </c>
      <c r="D21" s="211">
        <v>-2.3540000915527344</v>
      </c>
      <c r="E21" s="211">
        <v>-2.384999990463257</v>
      </c>
      <c r="F21" s="211">
        <v>-2.9110000133514404</v>
      </c>
      <c r="G21" s="211">
        <v>-2.7109999656677246</v>
      </c>
      <c r="H21" s="211">
        <v>-1.2089999914169312</v>
      </c>
      <c r="I21" s="211">
        <v>1.3990000486373901</v>
      </c>
      <c r="J21" s="211">
        <v>3.377000093460083</v>
      </c>
      <c r="K21" s="211">
        <v>4.081999778747559</v>
      </c>
      <c r="L21" s="211">
        <v>5.261000156402588</v>
      </c>
      <c r="M21" s="211">
        <v>5.091000080108643</v>
      </c>
      <c r="N21" s="211">
        <v>4.406000137329102</v>
      </c>
      <c r="O21" s="211">
        <v>4.005000114440918</v>
      </c>
      <c r="P21" s="211">
        <v>3.1530001163482666</v>
      </c>
      <c r="Q21" s="211">
        <v>2.427999973297119</v>
      </c>
      <c r="R21" s="211">
        <v>0.7039999961853027</v>
      </c>
      <c r="S21" s="211">
        <v>-0.8410000205039978</v>
      </c>
      <c r="T21" s="211">
        <v>-1.3240000009536743</v>
      </c>
      <c r="U21" s="211">
        <v>-1.4919999837875366</v>
      </c>
      <c r="V21" s="211">
        <v>-1.6710000038146973</v>
      </c>
      <c r="W21" s="211">
        <v>-1.649999976158142</v>
      </c>
      <c r="X21" s="211">
        <v>-0.27300000190734863</v>
      </c>
      <c r="Y21" s="211">
        <v>0.4000000059604645</v>
      </c>
      <c r="Z21" s="218">
        <f t="shared" si="0"/>
        <v>0.514708353827397</v>
      </c>
      <c r="AA21" s="151">
        <v>6.449999809265137</v>
      </c>
      <c r="AB21" s="152" t="s">
        <v>134</v>
      </c>
      <c r="AC21" s="2">
        <v>19</v>
      </c>
      <c r="AD21" s="151">
        <v>-3.121000051498413</v>
      </c>
      <c r="AE21" s="257" t="s">
        <v>157</v>
      </c>
      <c r="AF21" s="1"/>
    </row>
    <row r="22" spans="1:32" ht="11.25" customHeight="1">
      <c r="A22" s="227">
        <v>20</v>
      </c>
      <c r="B22" s="213">
        <v>0.7459999918937683</v>
      </c>
      <c r="C22" s="213">
        <v>1.0729999542236328</v>
      </c>
      <c r="D22" s="213">
        <v>0.9990000128746033</v>
      </c>
      <c r="E22" s="213">
        <v>1.2719999551773071</v>
      </c>
      <c r="F22" s="213">
        <v>1.534999966621399</v>
      </c>
      <c r="G22" s="213">
        <v>2.134999990463257</v>
      </c>
      <c r="H22" s="213">
        <v>2.3459999561309814</v>
      </c>
      <c r="I22" s="213">
        <v>4.145999908447266</v>
      </c>
      <c r="J22" s="213">
        <v>5.051000118255615</v>
      </c>
      <c r="K22" s="213">
        <v>7.050000190734863</v>
      </c>
      <c r="L22" s="213">
        <v>8.100000381469727</v>
      </c>
      <c r="M22" s="213">
        <v>8.319999694824219</v>
      </c>
      <c r="N22" s="213">
        <v>8.3100004196167</v>
      </c>
      <c r="O22" s="213">
        <v>8.5</v>
      </c>
      <c r="P22" s="213">
        <v>6.241000175476074</v>
      </c>
      <c r="Q22" s="213">
        <v>5.925000190734863</v>
      </c>
      <c r="R22" s="213">
        <v>5.26200008392334</v>
      </c>
      <c r="S22" s="213">
        <v>4.9670000076293945</v>
      </c>
      <c r="T22" s="213">
        <v>4.502999782562256</v>
      </c>
      <c r="U22" s="213">
        <v>4.0920000076293945</v>
      </c>
      <c r="V22" s="213">
        <v>3.8929998874664307</v>
      </c>
      <c r="W22" s="213">
        <v>3.808000087738037</v>
      </c>
      <c r="X22" s="213">
        <v>3.61899995803833</v>
      </c>
      <c r="Y22" s="213">
        <v>3.312999963760376</v>
      </c>
      <c r="Z22" s="228">
        <f t="shared" si="0"/>
        <v>4.383583361903827</v>
      </c>
      <c r="AA22" s="157">
        <v>8.84000015258789</v>
      </c>
      <c r="AB22" s="214" t="s">
        <v>135</v>
      </c>
      <c r="AC22" s="215">
        <v>20</v>
      </c>
      <c r="AD22" s="157">
        <v>0.34700000286102295</v>
      </c>
      <c r="AE22" s="258" t="s">
        <v>158</v>
      </c>
      <c r="AF22" s="1"/>
    </row>
    <row r="23" spans="1:32" ht="11.25" customHeight="1">
      <c r="A23" s="219">
        <v>21</v>
      </c>
      <c r="B23" s="211">
        <v>2.7869999408721924</v>
      </c>
      <c r="C23" s="211">
        <v>2.8919999599456787</v>
      </c>
      <c r="D23" s="211">
        <v>2.2300000190734863</v>
      </c>
      <c r="E23" s="211">
        <v>1.934999942779541</v>
      </c>
      <c r="F23" s="211">
        <v>1.6929999589920044</v>
      </c>
      <c r="G23" s="211">
        <v>1.2719999551773071</v>
      </c>
      <c r="H23" s="211">
        <v>2.0929999351501465</v>
      </c>
      <c r="I23" s="211">
        <v>3.250999927520752</v>
      </c>
      <c r="J23" s="211">
        <v>4.998000144958496</v>
      </c>
      <c r="K23" s="211">
        <v>5.808000087738037</v>
      </c>
      <c r="L23" s="211">
        <v>6.113999843597412</v>
      </c>
      <c r="M23" s="211">
        <v>5.9029998779296875</v>
      </c>
      <c r="N23" s="211">
        <v>4.849999904632568</v>
      </c>
      <c r="O23" s="211">
        <v>4.702000141143799</v>
      </c>
      <c r="P23" s="211">
        <v>4.059999942779541</v>
      </c>
      <c r="Q23" s="211">
        <v>3.4809999465942383</v>
      </c>
      <c r="R23" s="211">
        <v>2.996999979019165</v>
      </c>
      <c r="S23" s="211">
        <v>2.38700008392334</v>
      </c>
      <c r="T23" s="211">
        <v>0.7570000290870667</v>
      </c>
      <c r="U23" s="211">
        <v>1.3459999561309814</v>
      </c>
      <c r="V23" s="211">
        <v>-0.03200000151991844</v>
      </c>
      <c r="W23" s="211">
        <v>-1.0820000171661377</v>
      </c>
      <c r="X23" s="211">
        <v>-1.1460000276565552</v>
      </c>
      <c r="Y23" s="211">
        <v>-0.9980000257492065</v>
      </c>
      <c r="Z23" s="218">
        <f t="shared" si="0"/>
        <v>2.5957499793730676</v>
      </c>
      <c r="AA23" s="151">
        <v>7.010000228881836</v>
      </c>
      <c r="AB23" s="152" t="s">
        <v>136</v>
      </c>
      <c r="AC23" s="2">
        <v>21</v>
      </c>
      <c r="AD23" s="151">
        <v>-1.3660000562667847</v>
      </c>
      <c r="AE23" s="257" t="s">
        <v>159</v>
      </c>
      <c r="AF23" s="1"/>
    </row>
    <row r="24" spans="1:32" ht="11.25" customHeight="1">
      <c r="A24" s="219">
        <v>22</v>
      </c>
      <c r="B24" s="211">
        <v>-0.8299999833106995</v>
      </c>
      <c r="C24" s="211">
        <v>-1.0410000085830688</v>
      </c>
      <c r="D24" s="211">
        <v>-1.7549999952316284</v>
      </c>
      <c r="E24" s="211">
        <v>-1.61899995803833</v>
      </c>
      <c r="F24" s="211">
        <v>0.8309999704360962</v>
      </c>
      <c r="G24" s="211">
        <v>0.7990000247955322</v>
      </c>
      <c r="H24" s="211">
        <v>1.0099999904632568</v>
      </c>
      <c r="I24" s="211">
        <v>1.8930000066757202</v>
      </c>
      <c r="J24" s="211">
        <v>3.75600004196167</v>
      </c>
      <c r="K24" s="211">
        <v>4.103000164031982</v>
      </c>
      <c r="L24" s="211">
        <v>5.355000019073486</v>
      </c>
      <c r="M24" s="211">
        <v>6.059999942779541</v>
      </c>
      <c r="N24" s="211">
        <v>5.669000148773193</v>
      </c>
      <c r="O24" s="211">
        <v>5.499000072479248</v>
      </c>
      <c r="P24" s="211">
        <v>4.677999973297119</v>
      </c>
      <c r="Q24" s="211">
        <v>4.310999870300293</v>
      </c>
      <c r="R24" s="211">
        <v>3.302000045776367</v>
      </c>
      <c r="S24" s="211">
        <v>2.6389999389648438</v>
      </c>
      <c r="T24" s="211">
        <v>2.3970000743865967</v>
      </c>
      <c r="U24" s="211">
        <v>1.4299999475479126</v>
      </c>
      <c r="V24" s="211">
        <v>1.0410000085830688</v>
      </c>
      <c r="W24" s="211">
        <v>2.312999963760376</v>
      </c>
      <c r="X24" s="211">
        <v>2.25</v>
      </c>
      <c r="Y24" s="211">
        <v>0.8519999980926514</v>
      </c>
      <c r="Z24" s="218">
        <f t="shared" si="0"/>
        <v>2.2892916773756347</v>
      </c>
      <c r="AA24" s="151">
        <v>6.785999774932861</v>
      </c>
      <c r="AB24" s="152" t="s">
        <v>56</v>
      </c>
      <c r="AC24" s="2">
        <v>22</v>
      </c>
      <c r="AD24" s="151">
        <v>-2.0179998874664307</v>
      </c>
      <c r="AE24" s="257" t="s">
        <v>160</v>
      </c>
      <c r="AF24" s="1"/>
    </row>
    <row r="25" spans="1:32" ht="11.25" customHeight="1">
      <c r="A25" s="219">
        <v>23</v>
      </c>
      <c r="B25" s="211">
        <v>2.5769999027252197</v>
      </c>
      <c r="C25" s="211">
        <v>2.072000026702881</v>
      </c>
      <c r="D25" s="211">
        <v>1.5880000591278076</v>
      </c>
      <c r="E25" s="211">
        <v>0.7039999961853027</v>
      </c>
      <c r="F25" s="211">
        <v>-0.8199999928474426</v>
      </c>
      <c r="G25" s="211">
        <v>-1.2089999914169312</v>
      </c>
      <c r="H25" s="211">
        <v>-0.5149999856948853</v>
      </c>
      <c r="I25" s="211">
        <v>4.355999946594238</v>
      </c>
      <c r="J25" s="211">
        <v>5.925000190734863</v>
      </c>
      <c r="K25" s="211">
        <v>6.998000144958496</v>
      </c>
      <c r="L25" s="211">
        <v>7.010000228881836</v>
      </c>
      <c r="M25" s="211">
        <v>7.730000019073486</v>
      </c>
      <c r="N25" s="211">
        <v>7.110000133514404</v>
      </c>
      <c r="O25" s="211">
        <v>6.697999954223633</v>
      </c>
      <c r="P25" s="211">
        <v>6.151000022888184</v>
      </c>
      <c r="Q25" s="211">
        <v>4.7210001945495605</v>
      </c>
      <c r="R25" s="211">
        <v>3.364000082015991</v>
      </c>
      <c r="S25" s="211">
        <v>1.9759999513626099</v>
      </c>
      <c r="T25" s="211">
        <v>3.006999969482422</v>
      </c>
      <c r="U25" s="211">
        <v>3.5959999561309814</v>
      </c>
      <c r="V25" s="211">
        <v>4.23799991607666</v>
      </c>
      <c r="W25" s="211">
        <v>4.048999786376953</v>
      </c>
      <c r="X25" s="211">
        <v>3.9119999408721924</v>
      </c>
      <c r="Y25" s="211">
        <v>5.396999835968018</v>
      </c>
      <c r="Z25" s="218">
        <f t="shared" si="0"/>
        <v>3.7764583453536034</v>
      </c>
      <c r="AA25" s="151">
        <v>8.039999961853027</v>
      </c>
      <c r="AB25" s="152" t="s">
        <v>137</v>
      </c>
      <c r="AC25" s="2">
        <v>23</v>
      </c>
      <c r="AD25" s="151">
        <v>-1.3350000381469727</v>
      </c>
      <c r="AE25" s="257" t="s">
        <v>161</v>
      </c>
      <c r="AF25" s="1"/>
    </row>
    <row r="26" spans="1:32" ht="11.25" customHeight="1">
      <c r="A26" s="219">
        <v>24</v>
      </c>
      <c r="B26" s="211">
        <v>4.396999835968018</v>
      </c>
      <c r="C26" s="211">
        <v>3.753999948501587</v>
      </c>
      <c r="D26" s="211">
        <v>3.1760001182556152</v>
      </c>
      <c r="E26" s="211">
        <v>3.2070000171661377</v>
      </c>
      <c r="F26" s="211">
        <v>3.385999917984009</v>
      </c>
      <c r="G26" s="211">
        <v>3.059999942779541</v>
      </c>
      <c r="H26" s="211">
        <v>3.7019999027252197</v>
      </c>
      <c r="I26" s="211">
        <v>7.849999904632568</v>
      </c>
      <c r="J26" s="211">
        <v>8.899999618530273</v>
      </c>
      <c r="K26" s="211">
        <v>11</v>
      </c>
      <c r="L26" s="211">
        <v>10.979999542236328</v>
      </c>
      <c r="M26" s="211">
        <v>11.100000381469727</v>
      </c>
      <c r="N26" s="211">
        <v>10.630000114440918</v>
      </c>
      <c r="O26" s="211">
        <v>9.449999809265137</v>
      </c>
      <c r="P26" s="211">
        <v>9.890000343322754</v>
      </c>
      <c r="Q26" s="211">
        <v>9.819999694824219</v>
      </c>
      <c r="R26" s="211">
        <v>9.350000381469727</v>
      </c>
      <c r="S26" s="211">
        <v>9.0600004196167</v>
      </c>
      <c r="T26" s="211">
        <v>7.949999809265137</v>
      </c>
      <c r="U26" s="211">
        <v>7.039999961853027</v>
      </c>
      <c r="V26" s="211">
        <v>8.029999732971191</v>
      </c>
      <c r="W26" s="211">
        <v>7.960000038146973</v>
      </c>
      <c r="X26" s="211">
        <v>8.930000305175781</v>
      </c>
      <c r="Y26" s="211">
        <v>9.140000343322754</v>
      </c>
      <c r="Z26" s="218">
        <f t="shared" si="0"/>
        <v>7.573416670163472</v>
      </c>
      <c r="AA26" s="151">
        <v>11.930000305175781</v>
      </c>
      <c r="AB26" s="152" t="s">
        <v>138</v>
      </c>
      <c r="AC26" s="2">
        <v>24</v>
      </c>
      <c r="AD26" s="151">
        <v>2.7660000324249268</v>
      </c>
      <c r="AE26" s="257" t="s">
        <v>162</v>
      </c>
      <c r="AF26" s="1"/>
    </row>
    <row r="27" spans="1:32" ht="11.25" customHeight="1">
      <c r="A27" s="219">
        <v>25</v>
      </c>
      <c r="B27" s="211">
        <v>9.420000076293945</v>
      </c>
      <c r="C27" s="211">
        <v>9.260000228881836</v>
      </c>
      <c r="D27" s="211">
        <v>9.40999984741211</v>
      </c>
      <c r="E27" s="211">
        <v>9.59000015258789</v>
      </c>
      <c r="F27" s="211">
        <v>9.220000267028809</v>
      </c>
      <c r="G27" s="211">
        <v>8.930000305175781</v>
      </c>
      <c r="H27" s="211">
        <v>8.770000457763672</v>
      </c>
      <c r="I27" s="211">
        <v>10.729999542236328</v>
      </c>
      <c r="J27" s="211">
        <v>11.3100004196167</v>
      </c>
      <c r="K27" s="211">
        <v>12.979999542236328</v>
      </c>
      <c r="L27" s="211">
        <v>14.640000343322754</v>
      </c>
      <c r="M27" s="211">
        <v>16.200000762939453</v>
      </c>
      <c r="N27" s="211">
        <v>17.1299991607666</v>
      </c>
      <c r="O27" s="211">
        <v>17.81999969482422</v>
      </c>
      <c r="P27" s="211">
        <v>16.850000381469727</v>
      </c>
      <c r="Q27" s="211">
        <v>14.170000076293945</v>
      </c>
      <c r="R27" s="211">
        <v>10.880000114440918</v>
      </c>
      <c r="S27" s="211">
        <v>8.260000228881836</v>
      </c>
      <c r="T27" s="211">
        <v>7.21999979019165</v>
      </c>
      <c r="U27" s="211">
        <v>5.572999954223633</v>
      </c>
      <c r="V27" s="211">
        <v>4.414999961853027</v>
      </c>
      <c r="W27" s="211">
        <v>2.9639999866485596</v>
      </c>
      <c r="X27" s="211">
        <v>1.8600000143051147</v>
      </c>
      <c r="Y27" s="211">
        <v>1.534000039100647</v>
      </c>
      <c r="Z27" s="218">
        <f t="shared" si="0"/>
        <v>9.964000056187311</v>
      </c>
      <c r="AA27" s="151">
        <v>18.280000686645508</v>
      </c>
      <c r="AB27" s="152" t="s">
        <v>139</v>
      </c>
      <c r="AC27" s="2">
        <v>25</v>
      </c>
      <c r="AD27" s="151">
        <v>1.503000020980835</v>
      </c>
      <c r="AE27" s="257" t="s">
        <v>99</v>
      </c>
      <c r="AF27" s="1"/>
    </row>
    <row r="28" spans="1:32" ht="11.25" customHeight="1">
      <c r="A28" s="219">
        <v>26</v>
      </c>
      <c r="B28" s="211">
        <v>1.2300000190734863</v>
      </c>
      <c r="C28" s="211">
        <v>0.7670000195503235</v>
      </c>
      <c r="D28" s="211">
        <v>0.07400000095367432</v>
      </c>
      <c r="E28" s="211">
        <v>-0.4519999921321869</v>
      </c>
      <c r="F28" s="211">
        <v>-1.8070000410079956</v>
      </c>
      <c r="G28" s="211">
        <v>-2.384000062942505</v>
      </c>
      <c r="H28" s="211">
        <v>-2.196000099182129</v>
      </c>
      <c r="I28" s="211">
        <v>1.0089999437332153</v>
      </c>
      <c r="J28" s="211">
        <v>2.049999952316284</v>
      </c>
      <c r="K28" s="211">
        <v>3.5230000019073486</v>
      </c>
      <c r="L28" s="211">
        <v>3.753999948501587</v>
      </c>
      <c r="M28" s="211">
        <v>4.827000141143799</v>
      </c>
      <c r="N28" s="211">
        <v>4.015999794006348</v>
      </c>
      <c r="O28" s="211">
        <v>3.890000104904175</v>
      </c>
      <c r="P28" s="211">
        <v>3.690000057220459</v>
      </c>
      <c r="Q28" s="211">
        <v>3.1010000705718994</v>
      </c>
      <c r="R28" s="211">
        <v>2.2920000553131104</v>
      </c>
      <c r="S28" s="211">
        <v>-0.25200000405311584</v>
      </c>
      <c r="T28" s="211">
        <v>-1.093000054359436</v>
      </c>
      <c r="U28" s="211">
        <v>-1.4179999828338623</v>
      </c>
      <c r="V28" s="211">
        <v>-1.5549999475479126</v>
      </c>
      <c r="W28" s="211">
        <v>-1.8589999675750732</v>
      </c>
      <c r="X28" s="211">
        <v>-0.925000011920929</v>
      </c>
      <c r="Y28" s="211">
        <v>-1.1349999904632568</v>
      </c>
      <c r="Z28" s="218">
        <f t="shared" si="0"/>
        <v>0.7977916647990545</v>
      </c>
      <c r="AA28" s="151">
        <v>6.079999923706055</v>
      </c>
      <c r="AB28" s="152" t="s">
        <v>140</v>
      </c>
      <c r="AC28" s="2">
        <v>26</v>
      </c>
      <c r="AD28" s="151">
        <v>-2.688999891281128</v>
      </c>
      <c r="AE28" s="257" t="s">
        <v>107</v>
      </c>
      <c r="AF28" s="1"/>
    </row>
    <row r="29" spans="1:32" ht="11.25" customHeight="1">
      <c r="A29" s="219">
        <v>27</v>
      </c>
      <c r="B29" s="211">
        <v>-0.8199999928474426</v>
      </c>
      <c r="C29" s="211">
        <v>-0.7250000238418579</v>
      </c>
      <c r="D29" s="211">
        <v>0.4099999964237213</v>
      </c>
      <c r="E29" s="211">
        <v>1.093000054359436</v>
      </c>
      <c r="F29" s="211">
        <v>1.5460000038146973</v>
      </c>
      <c r="G29" s="211">
        <v>1.0199999809265137</v>
      </c>
      <c r="H29" s="211">
        <v>0.8309999704360962</v>
      </c>
      <c r="I29" s="211">
        <v>4.313000202178955</v>
      </c>
      <c r="J29" s="211">
        <v>8.510000228881836</v>
      </c>
      <c r="K29" s="211">
        <v>8.970000267028809</v>
      </c>
      <c r="L29" s="211">
        <v>9.84000015258789</v>
      </c>
      <c r="M29" s="211">
        <v>11.630000114440918</v>
      </c>
      <c r="N29" s="211">
        <v>12.520000457763672</v>
      </c>
      <c r="O29" s="211">
        <v>12.569999694824219</v>
      </c>
      <c r="P29" s="211">
        <v>11.65999984741211</v>
      </c>
      <c r="Q29" s="211">
        <v>11.270000457763672</v>
      </c>
      <c r="R29" s="211">
        <v>9.649999618530273</v>
      </c>
      <c r="S29" s="211">
        <v>7.789999961853027</v>
      </c>
      <c r="T29" s="211">
        <v>7.239999771118164</v>
      </c>
      <c r="U29" s="211">
        <v>5.690000057220459</v>
      </c>
      <c r="V29" s="211">
        <v>5.301000118255615</v>
      </c>
      <c r="W29" s="211">
        <v>4.7220001220703125</v>
      </c>
      <c r="X29" s="211">
        <v>4.395999908447266</v>
      </c>
      <c r="Y29" s="211">
        <v>3.1429998874664307</v>
      </c>
      <c r="Z29" s="218">
        <f t="shared" si="0"/>
        <v>5.940416702379783</v>
      </c>
      <c r="AA29" s="151">
        <v>13.350000381469727</v>
      </c>
      <c r="AB29" s="152" t="s">
        <v>139</v>
      </c>
      <c r="AC29" s="2">
        <v>27</v>
      </c>
      <c r="AD29" s="151">
        <v>-1.4179999828338623</v>
      </c>
      <c r="AE29" s="257" t="s">
        <v>163</v>
      </c>
      <c r="AF29" s="1"/>
    </row>
    <row r="30" spans="1:32" ht="11.25" customHeight="1">
      <c r="A30" s="219">
        <v>28</v>
      </c>
      <c r="B30" s="211">
        <v>2.555000066757202</v>
      </c>
      <c r="C30" s="211">
        <v>1.996999979019165</v>
      </c>
      <c r="D30" s="211">
        <v>1.6710000038146973</v>
      </c>
      <c r="E30" s="211">
        <v>1.4609999656677246</v>
      </c>
      <c r="F30" s="211">
        <v>1.062000036239624</v>
      </c>
      <c r="G30" s="211">
        <v>1.0299999713897705</v>
      </c>
      <c r="H30" s="211">
        <v>1.0720000267028809</v>
      </c>
      <c r="I30" s="211">
        <v>0.9570000171661377</v>
      </c>
      <c r="J30" s="211">
        <v>0.7250000238418579</v>
      </c>
      <c r="K30" s="211">
        <v>0.5260000228881836</v>
      </c>
      <c r="L30" s="211">
        <v>0.5360000133514404</v>
      </c>
      <c r="M30" s="211">
        <v>0.4620000123977661</v>
      </c>
      <c r="N30" s="211">
        <v>0.5989999771118164</v>
      </c>
      <c r="O30" s="211">
        <v>0.6729999780654907</v>
      </c>
      <c r="P30" s="211">
        <v>0.6729999780654907</v>
      </c>
      <c r="Q30" s="211">
        <v>0.5889999866485596</v>
      </c>
      <c r="R30" s="211">
        <v>0.640999972820282</v>
      </c>
      <c r="S30" s="211">
        <v>0.5989999771118164</v>
      </c>
      <c r="T30" s="211">
        <v>0.6100000143051147</v>
      </c>
      <c r="U30" s="211">
        <v>0.6940000057220459</v>
      </c>
      <c r="V30" s="211">
        <v>1.0199999809265137</v>
      </c>
      <c r="W30" s="211">
        <v>0.9570000171661377</v>
      </c>
      <c r="X30" s="211">
        <v>0.640999972820282</v>
      </c>
      <c r="Y30" s="211">
        <v>0.9150000214576721</v>
      </c>
      <c r="Z30" s="218">
        <f t="shared" si="0"/>
        <v>0.9443750008940697</v>
      </c>
      <c r="AA30" s="151">
        <v>3.2909998893737793</v>
      </c>
      <c r="AB30" s="152" t="s">
        <v>141</v>
      </c>
      <c r="AC30" s="2">
        <v>28</v>
      </c>
      <c r="AD30" s="151">
        <v>0.3779999911785126</v>
      </c>
      <c r="AE30" s="257" t="s">
        <v>164</v>
      </c>
      <c r="AF30" s="1"/>
    </row>
    <row r="31" spans="1:32" ht="11.25" customHeight="1">
      <c r="A31" s="219">
        <v>29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8"/>
      <c r="AA31" s="151"/>
      <c r="AB31" s="152"/>
      <c r="AC31" s="2"/>
      <c r="AD31" s="151"/>
      <c r="AE31" s="257"/>
      <c r="AF31" s="1"/>
    </row>
    <row r="32" spans="1:32" ht="11.25" customHeight="1">
      <c r="A32" s="219">
        <v>30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8"/>
      <c r="AA32" s="151"/>
      <c r="AB32" s="152"/>
      <c r="AC32" s="2"/>
      <c r="AD32" s="151"/>
      <c r="AE32" s="257"/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/>
      <c r="AA33" s="151"/>
      <c r="AB33" s="152"/>
      <c r="AC33" s="2"/>
      <c r="AD33" s="151"/>
      <c r="AE33" s="257"/>
      <c r="AF33" s="1"/>
    </row>
    <row r="34" spans="1:32" ht="15" customHeight="1">
      <c r="A34" s="220" t="s">
        <v>10</v>
      </c>
      <c r="B34" s="221">
        <f aca="true" t="shared" si="1" ref="B34:Q34">AVERAGE(B3:B33)</f>
        <v>0.41624999565205406</v>
      </c>
      <c r="C34" s="221">
        <f t="shared" si="1"/>
        <v>0.4433928555143731</v>
      </c>
      <c r="D34" s="221">
        <f t="shared" si="1"/>
        <v>0.31578570418059826</v>
      </c>
      <c r="E34" s="221">
        <f t="shared" si="1"/>
        <v>0.3552857041358948</v>
      </c>
      <c r="F34" s="221">
        <f t="shared" si="1"/>
        <v>0.29489284807017874</v>
      </c>
      <c r="G34" s="221">
        <f t="shared" si="1"/>
        <v>0.07928572315722704</v>
      </c>
      <c r="H34" s="221">
        <f t="shared" si="1"/>
        <v>0.3336071419928755</v>
      </c>
      <c r="I34" s="221">
        <f t="shared" si="1"/>
        <v>2.14014282955655</v>
      </c>
      <c r="J34" s="221">
        <f t="shared" si="1"/>
        <v>3.934678633298193</v>
      </c>
      <c r="K34" s="221">
        <f t="shared" si="1"/>
        <v>5.056678561759846</v>
      </c>
      <c r="L34" s="221">
        <f t="shared" si="1"/>
        <v>5.7882857123123745</v>
      </c>
      <c r="M34" s="221">
        <f t="shared" si="1"/>
        <v>6.458785769662687</v>
      </c>
      <c r="N34" s="221">
        <f t="shared" si="1"/>
        <v>6.34214285654681</v>
      </c>
      <c r="O34" s="221">
        <f t="shared" si="1"/>
        <v>6.075892837984221</v>
      </c>
      <c r="P34" s="221">
        <f t="shared" si="1"/>
        <v>5.426321442638125</v>
      </c>
      <c r="Q34" s="221">
        <f t="shared" si="1"/>
        <v>4.364178584090301</v>
      </c>
      <c r="R34" s="221">
        <f>AVERAGE(R3:R33)</f>
        <v>3.1837857232562135</v>
      </c>
      <c r="S34" s="221">
        <f aca="true" t="shared" si="2" ref="S34:Y34">AVERAGE(S3:S33)</f>
        <v>2.1428928739790405</v>
      </c>
      <c r="T34" s="221">
        <f t="shared" si="2"/>
        <v>1.570999964805586</v>
      </c>
      <c r="U34" s="221">
        <f t="shared" si="2"/>
        <v>1.1745714311088835</v>
      </c>
      <c r="V34" s="221">
        <f t="shared" si="2"/>
        <v>1.0087499875309212</v>
      </c>
      <c r="W34" s="221">
        <f t="shared" si="2"/>
        <v>0.8802499983991895</v>
      </c>
      <c r="X34" s="221">
        <f t="shared" si="2"/>
        <v>0.7321071321410793</v>
      </c>
      <c r="Y34" s="221">
        <f t="shared" si="2"/>
        <v>0.5742500084452331</v>
      </c>
      <c r="Z34" s="221">
        <f>AVERAGE(B3:Y33)</f>
        <v>2.4622172633424357</v>
      </c>
      <c r="AA34" s="222">
        <f>(AVERAGE(最高))</f>
        <v>7.527178609477622</v>
      </c>
      <c r="AB34" s="223"/>
      <c r="AC34" s="224"/>
      <c r="AD34" s="222">
        <f>(AVERAGE(最低))</f>
        <v>-1.8407499800835336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3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23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18.280000686645508</v>
      </c>
      <c r="C46" s="3">
        <v>25</v>
      </c>
      <c r="D46" s="159" t="s">
        <v>139</v>
      </c>
      <c r="E46" s="201"/>
      <c r="F46" s="156"/>
      <c r="G46" s="157">
        <f>MIN(最低)</f>
        <v>-5.190999984741211</v>
      </c>
      <c r="H46" s="3">
        <v>13</v>
      </c>
      <c r="I46" s="259" t="s">
        <v>153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3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0.6100000143051147</v>
      </c>
      <c r="C3" s="211">
        <v>0.5680000185966492</v>
      </c>
      <c r="D3" s="211">
        <v>0.5260000228881836</v>
      </c>
      <c r="E3" s="211">
        <v>0.9570000171661377</v>
      </c>
      <c r="F3" s="211">
        <v>0.9670000076293945</v>
      </c>
      <c r="G3" s="211">
        <v>1.0829999446868896</v>
      </c>
      <c r="H3" s="211">
        <v>1.3990000486373901</v>
      </c>
      <c r="I3" s="211">
        <v>1.1670000553131104</v>
      </c>
      <c r="J3" s="211">
        <v>2.0929999351501465</v>
      </c>
      <c r="K3" s="211">
        <v>3.240000009536743</v>
      </c>
      <c r="L3" s="211">
        <v>3.450000047683716</v>
      </c>
      <c r="M3" s="211">
        <v>2.6500000953674316</v>
      </c>
      <c r="N3" s="211">
        <v>3.7869999408721924</v>
      </c>
      <c r="O3" s="211">
        <v>3.428999900817871</v>
      </c>
      <c r="P3" s="211">
        <v>2.640000104904175</v>
      </c>
      <c r="Q3" s="211">
        <v>2.4709999561309814</v>
      </c>
      <c r="R3" s="211">
        <v>2.819000005722046</v>
      </c>
      <c r="S3" s="211">
        <v>2.1449999809265137</v>
      </c>
      <c r="T3" s="211">
        <v>1.8509999513626099</v>
      </c>
      <c r="U3" s="211">
        <v>1.9559999704360962</v>
      </c>
      <c r="V3" s="211">
        <v>1.9980000257492065</v>
      </c>
      <c r="W3" s="211">
        <v>2.0929999351501465</v>
      </c>
      <c r="X3" s="211">
        <v>2.6500000953674316</v>
      </c>
      <c r="Y3" s="211">
        <v>1.9880000352859497</v>
      </c>
      <c r="Z3" s="218">
        <f aca="true" t="shared" si="0" ref="Z3:Z33">AVERAGE(B3:Y3)</f>
        <v>2.022375004986922</v>
      </c>
      <c r="AA3" s="151">
        <v>4.38700008392334</v>
      </c>
      <c r="AB3" s="152" t="s">
        <v>165</v>
      </c>
      <c r="AC3" s="2">
        <v>1</v>
      </c>
      <c r="AD3" s="151">
        <v>0.42100000381469727</v>
      </c>
      <c r="AE3" s="257" t="s">
        <v>187</v>
      </c>
      <c r="AF3" s="1"/>
    </row>
    <row r="4" spans="1:32" ht="11.25" customHeight="1">
      <c r="A4" s="219">
        <v>2</v>
      </c>
      <c r="B4" s="211">
        <v>2.260999917984009</v>
      </c>
      <c r="C4" s="211">
        <v>2.0929999351501465</v>
      </c>
      <c r="D4" s="211">
        <v>1.3040000200271606</v>
      </c>
      <c r="E4" s="211">
        <v>1.125</v>
      </c>
      <c r="F4" s="211">
        <v>1.1460000276565552</v>
      </c>
      <c r="G4" s="211">
        <v>0.4309999942779541</v>
      </c>
      <c r="H4" s="211">
        <v>-0.11599999666213989</v>
      </c>
      <c r="I4" s="211">
        <v>1.8619999885559082</v>
      </c>
      <c r="J4" s="211">
        <v>5.271999835968018</v>
      </c>
      <c r="K4" s="211">
        <v>6.008999824523926</v>
      </c>
      <c r="L4" s="211">
        <v>4.229000091552734</v>
      </c>
      <c r="M4" s="211">
        <v>4.923999786376953</v>
      </c>
      <c r="N4" s="211">
        <v>3.134000062942505</v>
      </c>
      <c r="O4" s="211">
        <v>4.34499979019165</v>
      </c>
      <c r="P4" s="211">
        <v>3.818000078201294</v>
      </c>
      <c r="Q4" s="211">
        <v>3.555000066757202</v>
      </c>
      <c r="R4" s="211">
        <v>2.8610000610351562</v>
      </c>
      <c r="S4" s="212">
        <v>1.2929999828338623</v>
      </c>
      <c r="T4" s="211">
        <v>-0.24199999868869781</v>
      </c>
      <c r="U4" s="211">
        <v>-0.7039999961853027</v>
      </c>
      <c r="V4" s="211">
        <v>-1.156000018119812</v>
      </c>
      <c r="W4" s="211">
        <v>-1.649999976158142</v>
      </c>
      <c r="X4" s="211">
        <v>-2.878999948501587</v>
      </c>
      <c r="Y4" s="211">
        <v>-2.006999969482422</v>
      </c>
      <c r="Z4" s="218">
        <f t="shared" si="0"/>
        <v>1.7044999816765387</v>
      </c>
      <c r="AA4" s="151">
        <v>7.059999942779541</v>
      </c>
      <c r="AB4" s="152" t="s">
        <v>166</v>
      </c>
      <c r="AC4" s="2">
        <v>2</v>
      </c>
      <c r="AD4" s="151">
        <v>-3.194000005722046</v>
      </c>
      <c r="AE4" s="257" t="s">
        <v>188</v>
      </c>
      <c r="AF4" s="1"/>
    </row>
    <row r="5" spans="1:32" ht="11.25" customHeight="1">
      <c r="A5" s="219">
        <v>3</v>
      </c>
      <c r="B5" s="211">
        <v>-3.309999942779541</v>
      </c>
      <c r="C5" s="211">
        <v>-2.1019999980926514</v>
      </c>
      <c r="D5" s="211">
        <v>-1.840000033378601</v>
      </c>
      <c r="E5" s="211">
        <v>-2.2909998893737793</v>
      </c>
      <c r="F5" s="211">
        <v>-2.427999973297119</v>
      </c>
      <c r="G5" s="211">
        <v>-2.7009999752044678</v>
      </c>
      <c r="H5" s="211">
        <v>-2.259999990463257</v>
      </c>
      <c r="I5" s="211">
        <v>-0.746999979019165</v>
      </c>
      <c r="J5" s="211">
        <v>0.6940000057220459</v>
      </c>
      <c r="K5" s="211">
        <v>1.3459999561309814</v>
      </c>
      <c r="L5" s="211">
        <v>2.125</v>
      </c>
      <c r="M5" s="211">
        <v>2.7139999866485596</v>
      </c>
      <c r="N5" s="211">
        <v>3.3980000019073486</v>
      </c>
      <c r="O5" s="211">
        <v>3.061000108718872</v>
      </c>
      <c r="P5" s="211">
        <v>2.640000104904175</v>
      </c>
      <c r="Q5" s="211">
        <v>2.1029999256134033</v>
      </c>
      <c r="R5" s="211">
        <v>1.3559999465942383</v>
      </c>
      <c r="S5" s="211">
        <v>-0.9779999852180481</v>
      </c>
      <c r="T5" s="211">
        <v>-1.3350000381469727</v>
      </c>
      <c r="U5" s="211">
        <v>-1.4190000295639038</v>
      </c>
      <c r="V5" s="211">
        <v>-1.649999976158142</v>
      </c>
      <c r="W5" s="211">
        <v>-1.88100004196167</v>
      </c>
      <c r="X5" s="211">
        <v>-2.322999954223633</v>
      </c>
      <c r="Y5" s="211">
        <v>-2.9739999771118164</v>
      </c>
      <c r="Z5" s="218">
        <f t="shared" si="0"/>
        <v>-0.45008332282304764</v>
      </c>
      <c r="AA5" s="151">
        <v>4.25</v>
      </c>
      <c r="AB5" s="152" t="s">
        <v>167</v>
      </c>
      <c r="AC5" s="2">
        <v>3</v>
      </c>
      <c r="AD5" s="151">
        <v>-3.687999963760376</v>
      </c>
      <c r="AE5" s="257" t="s">
        <v>187</v>
      </c>
      <c r="AF5" s="1"/>
    </row>
    <row r="6" spans="1:32" ht="11.25" customHeight="1">
      <c r="A6" s="219">
        <v>4</v>
      </c>
      <c r="B6" s="211">
        <v>-2.5859999656677246</v>
      </c>
      <c r="C6" s="211">
        <v>-2.5859999656677246</v>
      </c>
      <c r="D6" s="211">
        <v>-4.497000217437744</v>
      </c>
      <c r="E6" s="211">
        <v>-5.484000205993652</v>
      </c>
      <c r="F6" s="211">
        <v>-5.809999942779541</v>
      </c>
      <c r="G6" s="211">
        <v>-6.008999824523926</v>
      </c>
      <c r="H6" s="211">
        <v>-4.802000045776367</v>
      </c>
      <c r="I6" s="211">
        <v>-1.0829999446868896</v>
      </c>
      <c r="J6" s="211">
        <v>0.7889999747276306</v>
      </c>
      <c r="K6" s="211">
        <v>0.7149999737739563</v>
      </c>
      <c r="L6" s="211">
        <v>1.9040000438690186</v>
      </c>
      <c r="M6" s="211">
        <v>2.934999942779541</v>
      </c>
      <c r="N6" s="211">
        <v>2.871999979019165</v>
      </c>
      <c r="O6" s="211">
        <v>2.2829999923706055</v>
      </c>
      <c r="P6" s="211">
        <v>1.9140000343322754</v>
      </c>
      <c r="Q6" s="211">
        <v>1.6410000324249268</v>
      </c>
      <c r="R6" s="211">
        <v>1.3040000200271606</v>
      </c>
      <c r="S6" s="211">
        <v>-1.503000020980835</v>
      </c>
      <c r="T6" s="211">
        <v>-2.4179999828338623</v>
      </c>
      <c r="U6" s="211">
        <v>-2.680000066757202</v>
      </c>
      <c r="V6" s="211">
        <v>-2.385999917984009</v>
      </c>
      <c r="W6" s="211">
        <v>-2.365000009536743</v>
      </c>
      <c r="X6" s="211">
        <v>-3.059000015258789</v>
      </c>
      <c r="Y6" s="211">
        <v>-3.5840001106262207</v>
      </c>
      <c r="Z6" s="218">
        <f t="shared" si="0"/>
        <v>-1.4372916767994564</v>
      </c>
      <c r="AA6" s="151">
        <v>4.03000020980835</v>
      </c>
      <c r="AB6" s="152" t="s">
        <v>168</v>
      </c>
      <c r="AC6" s="2">
        <v>4</v>
      </c>
      <c r="AD6" s="151">
        <v>-6.156000137329102</v>
      </c>
      <c r="AE6" s="257" t="s">
        <v>189</v>
      </c>
      <c r="AF6" s="1"/>
    </row>
    <row r="7" spans="1:32" ht="11.25" customHeight="1">
      <c r="A7" s="219">
        <v>5</v>
      </c>
      <c r="B7" s="211">
        <v>-3.5940001010894775</v>
      </c>
      <c r="C7" s="211">
        <v>-4.025000095367432</v>
      </c>
      <c r="D7" s="211">
        <v>-4.098999977111816</v>
      </c>
      <c r="E7" s="211">
        <v>-3.447999954223633</v>
      </c>
      <c r="F7" s="211">
        <v>-3.941999912261963</v>
      </c>
      <c r="G7" s="211">
        <v>-4.446000099182129</v>
      </c>
      <c r="H7" s="211">
        <v>-3.4590001106262207</v>
      </c>
      <c r="I7" s="211">
        <v>-0.46299999952316284</v>
      </c>
      <c r="J7" s="211">
        <v>2.9779999256134033</v>
      </c>
      <c r="K7" s="211">
        <v>3.7049999237060547</v>
      </c>
      <c r="L7" s="211">
        <v>4.494999885559082</v>
      </c>
      <c r="M7" s="211">
        <v>6.14900016784668</v>
      </c>
      <c r="N7" s="211">
        <v>7.159999847412109</v>
      </c>
      <c r="O7" s="211">
        <v>7.369999885559082</v>
      </c>
      <c r="P7" s="211">
        <v>7.03000020980835</v>
      </c>
      <c r="Q7" s="211">
        <v>5.988999843597412</v>
      </c>
      <c r="R7" s="211">
        <v>3.072000026702881</v>
      </c>
      <c r="S7" s="211">
        <v>1.3669999837875366</v>
      </c>
      <c r="T7" s="211">
        <v>-0.1889999955892563</v>
      </c>
      <c r="U7" s="211">
        <v>-0.9039999842643738</v>
      </c>
      <c r="V7" s="211">
        <v>-0.3580000102519989</v>
      </c>
      <c r="W7" s="211">
        <v>-0.925000011920929</v>
      </c>
      <c r="X7" s="211">
        <v>-0.6100000143051147</v>
      </c>
      <c r="Y7" s="211">
        <v>0.2630000114440918</v>
      </c>
      <c r="Z7" s="218">
        <f t="shared" si="0"/>
        <v>0.796499976888299</v>
      </c>
      <c r="AA7" s="151">
        <v>7.860000133514404</v>
      </c>
      <c r="AB7" s="152" t="s">
        <v>169</v>
      </c>
      <c r="AC7" s="2">
        <v>5</v>
      </c>
      <c r="AD7" s="151">
        <v>-4.572000026702881</v>
      </c>
      <c r="AE7" s="257" t="s">
        <v>190</v>
      </c>
      <c r="AF7" s="1"/>
    </row>
    <row r="8" spans="1:32" ht="11.25" customHeight="1">
      <c r="A8" s="219">
        <v>6</v>
      </c>
      <c r="B8" s="211">
        <v>-0.25200000405311584</v>
      </c>
      <c r="C8" s="211">
        <v>-0.5569999814033508</v>
      </c>
      <c r="D8" s="211">
        <v>0.020999999716877937</v>
      </c>
      <c r="E8" s="211">
        <v>0.49399998784065247</v>
      </c>
      <c r="F8" s="211">
        <v>-0.1889999955892563</v>
      </c>
      <c r="G8" s="211">
        <v>-0.7570000290870667</v>
      </c>
      <c r="H8" s="211">
        <v>0.6420000195503235</v>
      </c>
      <c r="I8" s="211">
        <v>3.2309999465942383</v>
      </c>
      <c r="J8" s="211">
        <v>7.840000152587891</v>
      </c>
      <c r="K8" s="211">
        <v>9.170000076293945</v>
      </c>
      <c r="L8" s="211">
        <v>9.770000457763672</v>
      </c>
      <c r="M8" s="211">
        <v>10.970000267028809</v>
      </c>
      <c r="N8" s="211">
        <v>12.1899995803833</v>
      </c>
      <c r="O8" s="211">
        <v>11.970000267028809</v>
      </c>
      <c r="P8" s="211">
        <v>11.020000457763672</v>
      </c>
      <c r="Q8" s="211">
        <v>9.34000015258789</v>
      </c>
      <c r="R8" s="211">
        <v>7.110000133514404</v>
      </c>
      <c r="S8" s="211">
        <v>4.639999866485596</v>
      </c>
      <c r="T8" s="211">
        <v>3.4189999103546143</v>
      </c>
      <c r="U8" s="211">
        <v>3.9030001163482666</v>
      </c>
      <c r="V8" s="211">
        <v>3.009000062942505</v>
      </c>
      <c r="W8" s="211">
        <v>1.8619999885559082</v>
      </c>
      <c r="X8" s="211">
        <v>1.2200000286102295</v>
      </c>
      <c r="Y8" s="211">
        <v>1.7139999866485596</v>
      </c>
      <c r="Z8" s="218">
        <f t="shared" si="0"/>
        <v>4.657500060352807</v>
      </c>
      <c r="AA8" s="151">
        <v>13.020000457763672</v>
      </c>
      <c r="AB8" s="152" t="s">
        <v>170</v>
      </c>
      <c r="AC8" s="2">
        <v>6</v>
      </c>
      <c r="AD8" s="151">
        <v>-0.7990000247955322</v>
      </c>
      <c r="AE8" s="257" t="s">
        <v>191</v>
      </c>
      <c r="AF8" s="1"/>
    </row>
    <row r="9" spans="1:32" ht="11.25" customHeight="1">
      <c r="A9" s="219">
        <v>7</v>
      </c>
      <c r="B9" s="211">
        <v>1.809000015258789</v>
      </c>
      <c r="C9" s="211">
        <v>2.8299999237060547</v>
      </c>
      <c r="D9" s="211">
        <v>3.0190000534057617</v>
      </c>
      <c r="E9" s="211">
        <v>3.303999900817871</v>
      </c>
      <c r="F9" s="211">
        <v>3.134999990463257</v>
      </c>
      <c r="G9" s="211">
        <v>2.5139999389648438</v>
      </c>
      <c r="H9" s="211">
        <v>1.6299999952316284</v>
      </c>
      <c r="I9" s="211">
        <v>0.2840000092983246</v>
      </c>
      <c r="J9" s="211">
        <v>0.3580000102519989</v>
      </c>
      <c r="K9" s="211">
        <v>0.36800000071525574</v>
      </c>
      <c r="L9" s="211">
        <v>0.49399998784065247</v>
      </c>
      <c r="M9" s="211">
        <v>0.4519999921321869</v>
      </c>
      <c r="N9" s="211">
        <v>0.3889999985694885</v>
      </c>
      <c r="O9" s="211">
        <v>0.20000000298023224</v>
      </c>
      <c r="P9" s="211">
        <v>0.20999999344348907</v>
      </c>
      <c r="Q9" s="211">
        <v>0.4000000059604645</v>
      </c>
      <c r="R9" s="211">
        <v>0.4729999899864197</v>
      </c>
      <c r="S9" s="211">
        <v>0.2840000092983246</v>
      </c>
      <c r="T9" s="211">
        <v>-0.06300000101327896</v>
      </c>
      <c r="U9" s="211">
        <v>-0.010999999940395355</v>
      </c>
      <c r="V9" s="211">
        <v>-0.1469999998807907</v>
      </c>
      <c r="W9" s="211">
        <v>-0.48399999737739563</v>
      </c>
      <c r="X9" s="211">
        <v>-0.34700000286102295</v>
      </c>
      <c r="Y9" s="211">
        <v>-0.6200000047683716</v>
      </c>
      <c r="Z9" s="218">
        <f t="shared" si="0"/>
        <v>0.8533749921868244</v>
      </c>
      <c r="AA9" s="151">
        <v>3.493000030517578</v>
      </c>
      <c r="AB9" s="152" t="s">
        <v>171</v>
      </c>
      <c r="AC9" s="2">
        <v>7</v>
      </c>
      <c r="AD9" s="151">
        <v>-0.6729999780654907</v>
      </c>
      <c r="AE9" s="257" t="s">
        <v>99</v>
      </c>
      <c r="AF9" s="1"/>
    </row>
    <row r="10" spans="1:32" ht="11.25" customHeight="1">
      <c r="A10" s="219">
        <v>8</v>
      </c>
      <c r="B10" s="211">
        <v>-0.6830000281333923</v>
      </c>
      <c r="C10" s="211">
        <v>-0.9779999852180481</v>
      </c>
      <c r="D10" s="211">
        <v>-1.5980000495910645</v>
      </c>
      <c r="E10" s="211">
        <v>-2.7750000953674316</v>
      </c>
      <c r="F10" s="211">
        <v>-2.385999917984009</v>
      </c>
      <c r="G10" s="211">
        <v>-2.438999891281128</v>
      </c>
      <c r="H10" s="211">
        <v>-1.2089999914169312</v>
      </c>
      <c r="I10" s="211">
        <v>0.05299999937415123</v>
      </c>
      <c r="J10" s="211">
        <v>1.7359999418258667</v>
      </c>
      <c r="K10" s="211">
        <v>3.4619998931884766</v>
      </c>
      <c r="L10" s="211">
        <v>3.882999897003174</v>
      </c>
      <c r="M10" s="211">
        <v>1.7569999694824219</v>
      </c>
      <c r="N10" s="211">
        <v>2.125</v>
      </c>
      <c r="O10" s="211">
        <v>2.2829999923706055</v>
      </c>
      <c r="P10" s="211">
        <v>1.9670000076293945</v>
      </c>
      <c r="Q10" s="211">
        <v>1.4509999752044678</v>
      </c>
      <c r="R10" s="211">
        <v>0.4309999942779541</v>
      </c>
      <c r="S10" s="211">
        <v>0.08399999886751175</v>
      </c>
      <c r="T10" s="211">
        <v>-0.6200000047683716</v>
      </c>
      <c r="U10" s="211">
        <v>-0.49399998784065247</v>
      </c>
      <c r="V10" s="211">
        <v>-0.8410000205039978</v>
      </c>
      <c r="W10" s="211">
        <v>-0.1889999955892563</v>
      </c>
      <c r="X10" s="211">
        <v>0.13699999451637268</v>
      </c>
      <c r="Y10" s="211">
        <v>0.4099999964237213</v>
      </c>
      <c r="Z10" s="218">
        <f t="shared" si="0"/>
        <v>0.23195832051957646</v>
      </c>
      <c r="AA10" s="151">
        <v>4.104000091552734</v>
      </c>
      <c r="AB10" s="152" t="s">
        <v>57</v>
      </c>
      <c r="AC10" s="2">
        <v>8</v>
      </c>
      <c r="AD10" s="151">
        <v>-3.058000087738037</v>
      </c>
      <c r="AE10" s="257" t="s">
        <v>58</v>
      </c>
      <c r="AF10" s="1"/>
    </row>
    <row r="11" spans="1:32" ht="11.25" customHeight="1">
      <c r="A11" s="219">
        <v>9</v>
      </c>
      <c r="B11" s="211">
        <v>0.5889999866485596</v>
      </c>
      <c r="C11" s="211">
        <v>0.42100000381469727</v>
      </c>
      <c r="D11" s="211">
        <v>-0.6309999823570251</v>
      </c>
      <c r="E11" s="211">
        <v>-1.3980000019073486</v>
      </c>
      <c r="F11" s="211">
        <v>-2.0810000896453857</v>
      </c>
      <c r="G11" s="211">
        <v>-2.7219998836517334</v>
      </c>
      <c r="H11" s="211">
        <v>-2.322999954223633</v>
      </c>
      <c r="I11" s="211">
        <v>-0.3160000145435333</v>
      </c>
      <c r="J11" s="211">
        <v>2.7890000343322754</v>
      </c>
      <c r="K11" s="211">
        <v>3.378000020980835</v>
      </c>
      <c r="L11" s="211">
        <v>3.4719998836517334</v>
      </c>
      <c r="M11" s="211">
        <v>4.113999843597412</v>
      </c>
      <c r="N11" s="211">
        <v>4.051000118255615</v>
      </c>
      <c r="O11" s="211">
        <v>3.4509999752044678</v>
      </c>
      <c r="P11" s="211">
        <v>4.324999809265137</v>
      </c>
      <c r="Q11" s="211">
        <v>3.3350000381469727</v>
      </c>
      <c r="R11" s="211">
        <v>2.177000045776367</v>
      </c>
      <c r="S11" s="211">
        <v>0.32600000500679016</v>
      </c>
      <c r="T11" s="211">
        <v>0.13699999451637268</v>
      </c>
      <c r="U11" s="211">
        <v>0.3050000071525574</v>
      </c>
      <c r="V11" s="211">
        <v>0.12600000202655792</v>
      </c>
      <c r="W11" s="211">
        <v>-0.20999999344348907</v>
      </c>
      <c r="X11" s="211">
        <v>-0.925000011920929</v>
      </c>
      <c r="Y11" s="211">
        <v>-1.5140000581741333</v>
      </c>
      <c r="Z11" s="218">
        <f t="shared" si="0"/>
        <v>0.8698333241045475</v>
      </c>
      <c r="AA11" s="151">
        <v>4.6620001792907715</v>
      </c>
      <c r="AB11" s="152" t="s">
        <v>65</v>
      </c>
      <c r="AC11" s="2">
        <v>9</v>
      </c>
      <c r="AD11" s="151">
        <v>-2.8480000495910645</v>
      </c>
      <c r="AE11" s="257" t="s">
        <v>192</v>
      </c>
      <c r="AF11" s="1"/>
    </row>
    <row r="12" spans="1:32" ht="11.25" customHeight="1">
      <c r="A12" s="227">
        <v>10</v>
      </c>
      <c r="B12" s="213">
        <v>-2.007999897003174</v>
      </c>
      <c r="C12" s="213">
        <v>-2.3970000743865967</v>
      </c>
      <c r="D12" s="213">
        <v>-2.553999900817871</v>
      </c>
      <c r="E12" s="213">
        <v>-3.930000066757202</v>
      </c>
      <c r="F12" s="213">
        <v>-4.35099983215332</v>
      </c>
      <c r="G12" s="213">
        <v>-4.708000183105469</v>
      </c>
      <c r="H12" s="213">
        <v>-3.194999933242798</v>
      </c>
      <c r="I12" s="213">
        <v>-0.9890000224113464</v>
      </c>
      <c r="J12" s="213">
        <v>0.3889999985694885</v>
      </c>
      <c r="K12" s="213">
        <v>1.9989999532699585</v>
      </c>
      <c r="L12" s="213">
        <v>3.1570000648498535</v>
      </c>
      <c r="M12" s="213">
        <v>3.1040000915527344</v>
      </c>
      <c r="N12" s="213">
        <v>2.7880001068115234</v>
      </c>
      <c r="O12" s="213">
        <v>3.5460000038146973</v>
      </c>
      <c r="P12" s="213">
        <v>3.8410000801086426</v>
      </c>
      <c r="Q12" s="213">
        <v>3.197999954223633</v>
      </c>
      <c r="R12" s="213">
        <v>0.9359999895095825</v>
      </c>
      <c r="S12" s="213">
        <v>-0.9039999842643738</v>
      </c>
      <c r="T12" s="213">
        <v>-1.6610000133514404</v>
      </c>
      <c r="U12" s="213">
        <v>-2.134000062942505</v>
      </c>
      <c r="V12" s="213">
        <v>-2.4070000648498535</v>
      </c>
      <c r="W12" s="213">
        <v>-2.805999994277954</v>
      </c>
      <c r="X12" s="213">
        <v>-2.8380000591278076</v>
      </c>
      <c r="Y12" s="213">
        <v>-2.6070001125335693</v>
      </c>
      <c r="Z12" s="228">
        <f t="shared" si="0"/>
        <v>-0.6887916649381319</v>
      </c>
      <c r="AA12" s="157">
        <v>4.841000080108643</v>
      </c>
      <c r="AB12" s="214" t="s">
        <v>172</v>
      </c>
      <c r="AC12" s="215">
        <v>10</v>
      </c>
      <c r="AD12" s="157">
        <v>-2.9539999961853027</v>
      </c>
      <c r="AE12" s="258" t="s">
        <v>147</v>
      </c>
      <c r="AF12" s="1"/>
    </row>
    <row r="13" spans="1:32" ht="11.25" customHeight="1">
      <c r="A13" s="219">
        <v>11</v>
      </c>
      <c r="B13" s="211">
        <v>-2.502000093460083</v>
      </c>
      <c r="C13" s="211">
        <v>-2.4179999828338623</v>
      </c>
      <c r="D13" s="211">
        <v>-2.933000087738037</v>
      </c>
      <c r="E13" s="211">
        <v>-3.23799991607666</v>
      </c>
      <c r="F13" s="211">
        <v>-3.437999963760376</v>
      </c>
      <c r="G13" s="211">
        <v>-3.5320000648498535</v>
      </c>
      <c r="H13" s="211">
        <v>-1.934999942779541</v>
      </c>
      <c r="I13" s="211">
        <v>2.135999917984009</v>
      </c>
      <c r="J13" s="211">
        <v>4.568999767303467</v>
      </c>
      <c r="K13" s="211">
        <v>5.769999980926514</v>
      </c>
      <c r="L13" s="211">
        <v>5.959000110626221</v>
      </c>
      <c r="M13" s="211">
        <v>6.813000202178955</v>
      </c>
      <c r="N13" s="211">
        <v>5.789999961853027</v>
      </c>
      <c r="O13" s="211">
        <v>4.925000190734863</v>
      </c>
      <c r="P13" s="211">
        <v>5.11299991607666</v>
      </c>
      <c r="Q13" s="211">
        <v>5.159999847412109</v>
      </c>
      <c r="R13" s="211">
        <v>3.7820000648498535</v>
      </c>
      <c r="S13" s="211">
        <v>2.6050000190734863</v>
      </c>
      <c r="T13" s="211">
        <v>1.5119999647140503</v>
      </c>
      <c r="U13" s="211">
        <v>0.5879999995231628</v>
      </c>
      <c r="V13" s="211">
        <v>-0.7450000047683716</v>
      </c>
      <c r="W13" s="211">
        <v>-1.3539999723434448</v>
      </c>
      <c r="X13" s="211">
        <v>-1.7740000486373901</v>
      </c>
      <c r="Y13" s="211">
        <v>-2.361999988555908</v>
      </c>
      <c r="Z13" s="218">
        <f t="shared" si="0"/>
        <v>1.1871249948938687</v>
      </c>
      <c r="AA13" s="151">
        <v>8.390000343322754</v>
      </c>
      <c r="AB13" s="152" t="s">
        <v>173</v>
      </c>
      <c r="AC13" s="2">
        <v>11</v>
      </c>
      <c r="AD13" s="151">
        <v>-3.700000047683716</v>
      </c>
      <c r="AE13" s="257" t="s">
        <v>61</v>
      </c>
      <c r="AF13" s="1"/>
    </row>
    <row r="14" spans="1:32" ht="11.25" customHeight="1">
      <c r="A14" s="219">
        <v>12</v>
      </c>
      <c r="B14" s="211">
        <v>-2.938999891281128</v>
      </c>
      <c r="C14" s="211">
        <v>-3.315999984741211</v>
      </c>
      <c r="D14" s="211">
        <v>-2.865000009536743</v>
      </c>
      <c r="E14" s="211">
        <v>-2.739000082015991</v>
      </c>
      <c r="F14" s="211">
        <v>-2.497999906539917</v>
      </c>
      <c r="G14" s="211">
        <v>-2.7079999446868896</v>
      </c>
      <c r="H14" s="211">
        <v>-2.509000062942505</v>
      </c>
      <c r="I14" s="211">
        <v>0.4830000102519989</v>
      </c>
      <c r="J14" s="211">
        <v>6.718999862670898</v>
      </c>
      <c r="K14" s="211">
        <v>7.590000152587891</v>
      </c>
      <c r="L14" s="211">
        <v>8.979999542236328</v>
      </c>
      <c r="M14" s="211">
        <v>8.800000190734863</v>
      </c>
      <c r="N14" s="211">
        <v>7.5</v>
      </c>
      <c r="O14" s="211">
        <v>8.579999923706055</v>
      </c>
      <c r="P14" s="211">
        <v>7.369999885559082</v>
      </c>
      <c r="Q14" s="211">
        <v>5.622000217437744</v>
      </c>
      <c r="R14" s="211">
        <v>3.9509999752044678</v>
      </c>
      <c r="S14" s="211">
        <v>2.1010000705718994</v>
      </c>
      <c r="T14" s="211">
        <v>0.9139999747276306</v>
      </c>
      <c r="U14" s="211">
        <v>0.4309999942779541</v>
      </c>
      <c r="V14" s="211">
        <v>0.17800000309944153</v>
      </c>
      <c r="W14" s="211">
        <v>0.34700000286102295</v>
      </c>
      <c r="X14" s="211">
        <v>1.4709999561309814</v>
      </c>
      <c r="Y14" s="211">
        <v>1.753999948501587</v>
      </c>
      <c r="Z14" s="218">
        <f t="shared" si="0"/>
        <v>2.217374992867311</v>
      </c>
      <c r="AA14" s="151">
        <v>9.979999542236328</v>
      </c>
      <c r="AB14" s="152" t="s">
        <v>68</v>
      </c>
      <c r="AC14" s="2">
        <v>12</v>
      </c>
      <c r="AD14" s="151">
        <v>-3.36899995803833</v>
      </c>
      <c r="AE14" s="257" t="s">
        <v>118</v>
      </c>
      <c r="AF14" s="1"/>
    </row>
    <row r="15" spans="1:32" ht="11.25" customHeight="1">
      <c r="A15" s="219">
        <v>13</v>
      </c>
      <c r="B15" s="211">
        <v>1.7860000133514404</v>
      </c>
      <c r="C15" s="211" t="s">
        <v>376</v>
      </c>
      <c r="D15" s="211" t="s">
        <v>375</v>
      </c>
      <c r="E15" s="211" t="s">
        <v>375</v>
      </c>
      <c r="F15" s="211" t="s">
        <v>375</v>
      </c>
      <c r="G15" s="211" t="s">
        <v>375</v>
      </c>
      <c r="H15" s="211" t="s">
        <v>375</v>
      </c>
      <c r="I15" s="211" t="s">
        <v>375</v>
      </c>
      <c r="J15" s="211" t="s">
        <v>375</v>
      </c>
      <c r="K15" s="211" t="s">
        <v>375</v>
      </c>
      <c r="L15" s="211" t="s">
        <v>375</v>
      </c>
      <c r="M15" s="211" t="s">
        <v>375</v>
      </c>
      <c r="N15" s="211" t="s">
        <v>375</v>
      </c>
      <c r="O15" s="211" t="s">
        <v>375</v>
      </c>
      <c r="P15" s="211" t="s">
        <v>375</v>
      </c>
      <c r="Q15" s="211" t="s">
        <v>375</v>
      </c>
      <c r="R15" s="211" t="s">
        <v>375</v>
      </c>
      <c r="S15" s="211" t="s">
        <v>375</v>
      </c>
      <c r="T15" s="211">
        <v>4.7230000495910645</v>
      </c>
      <c r="U15" s="211">
        <v>4.574999809265137</v>
      </c>
      <c r="V15" s="211">
        <v>3.8269999027252197</v>
      </c>
      <c r="W15" s="211">
        <v>3.5429999828338623</v>
      </c>
      <c r="X15" s="211">
        <v>3.384999990463257</v>
      </c>
      <c r="Y15" s="211">
        <v>3.186000108718872</v>
      </c>
      <c r="Z15" s="218" t="s">
        <v>375</v>
      </c>
      <c r="AA15" s="151" t="s">
        <v>375</v>
      </c>
      <c r="AB15" s="152" t="s">
        <v>375</v>
      </c>
      <c r="AC15" s="2">
        <v>13</v>
      </c>
      <c r="AD15" s="151" t="s">
        <v>375</v>
      </c>
      <c r="AE15" s="257" t="s">
        <v>375</v>
      </c>
      <c r="AF15" s="1"/>
    </row>
    <row r="16" spans="1:32" ht="11.25" customHeight="1">
      <c r="A16" s="219">
        <v>14</v>
      </c>
      <c r="B16" s="211">
        <v>3.6070001125335693</v>
      </c>
      <c r="C16" s="211">
        <v>2.438999891281128</v>
      </c>
      <c r="D16" s="211">
        <v>3.312999963760376</v>
      </c>
      <c r="E16" s="211">
        <v>3.0390000343322754</v>
      </c>
      <c r="F16" s="211">
        <v>4.923999786376953</v>
      </c>
      <c r="G16" s="211">
        <v>4.144999980926514</v>
      </c>
      <c r="H16" s="211">
        <v>7.579999923706055</v>
      </c>
      <c r="I16" s="211">
        <v>9.569999694824219</v>
      </c>
      <c r="J16" s="211">
        <v>11.84000015258789</v>
      </c>
      <c r="K16" s="211">
        <v>13.510000228881836</v>
      </c>
      <c r="L16" s="211">
        <v>15.470000267028809</v>
      </c>
      <c r="M16" s="211">
        <v>16.549999237060547</v>
      </c>
      <c r="N16" s="211">
        <v>16.610000610351562</v>
      </c>
      <c r="O16" s="211">
        <v>16.579999923706055</v>
      </c>
      <c r="P16" s="211">
        <v>16.139999389648438</v>
      </c>
      <c r="Q16" s="211">
        <v>14.40999984741211</v>
      </c>
      <c r="R16" s="211">
        <v>12.680000305175781</v>
      </c>
      <c r="S16" s="211">
        <v>12.1899995803833</v>
      </c>
      <c r="T16" s="211">
        <v>10.430000305175781</v>
      </c>
      <c r="U16" s="211">
        <v>10.670000076293945</v>
      </c>
      <c r="V16" s="211">
        <v>9.020000457763672</v>
      </c>
      <c r="W16" s="211">
        <v>8.739999771118164</v>
      </c>
      <c r="X16" s="211">
        <v>8.270000457763672</v>
      </c>
      <c r="Y16" s="211">
        <v>7.070000171661377</v>
      </c>
      <c r="Z16" s="218">
        <f t="shared" si="0"/>
        <v>9.949875007073084</v>
      </c>
      <c r="AA16" s="151">
        <v>17.600000381469727</v>
      </c>
      <c r="AB16" s="152" t="s">
        <v>174</v>
      </c>
      <c r="AC16" s="2">
        <v>14</v>
      </c>
      <c r="AD16" s="151">
        <v>2.365000009536743</v>
      </c>
      <c r="AE16" s="257" t="s">
        <v>193</v>
      </c>
      <c r="AF16" s="1"/>
    </row>
    <row r="17" spans="1:32" ht="11.25" customHeight="1">
      <c r="A17" s="219">
        <v>15</v>
      </c>
      <c r="B17" s="211">
        <v>8.260000228881836</v>
      </c>
      <c r="C17" s="211">
        <v>6.966000080108643</v>
      </c>
      <c r="D17" s="211">
        <v>6.238999843597412</v>
      </c>
      <c r="E17" s="211">
        <v>6.1020002365112305</v>
      </c>
      <c r="F17" s="211">
        <v>5.0279998779296875</v>
      </c>
      <c r="G17" s="211">
        <v>4.5329999923706055</v>
      </c>
      <c r="H17" s="211">
        <v>4.776000022888184</v>
      </c>
      <c r="I17" s="211">
        <v>4.986000061035156</v>
      </c>
      <c r="J17" s="211">
        <v>4.848999977111816</v>
      </c>
      <c r="K17" s="211">
        <v>4.934000015258789</v>
      </c>
      <c r="L17" s="211">
        <v>4.480999946594238</v>
      </c>
      <c r="M17" s="211">
        <v>4.627999782562256</v>
      </c>
      <c r="N17" s="211">
        <v>4.565000057220459</v>
      </c>
      <c r="O17" s="211">
        <v>4.828000068664551</v>
      </c>
      <c r="P17" s="211">
        <v>4.659999847412109</v>
      </c>
      <c r="Q17" s="211">
        <v>4.681000232696533</v>
      </c>
      <c r="R17" s="211">
        <v>4.501999855041504</v>
      </c>
      <c r="S17" s="211">
        <v>4.185999870300293</v>
      </c>
      <c r="T17" s="211">
        <v>3.9649999141693115</v>
      </c>
      <c r="U17" s="211">
        <v>3.859999895095825</v>
      </c>
      <c r="V17" s="211">
        <v>3.8289999961853027</v>
      </c>
      <c r="W17" s="211">
        <v>3.74399995803833</v>
      </c>
      <c r="X17" s="211">
        <v>3.7230000495910645</v>
      </c>
      <c r="Y17" s="211">
        <v>3.5969998836517334</v>
      </c>
      <c r="Z17" s="218">
        <f t="shared" si="0"/>
        <v>4.830083320538203</v>
      </c>
      <c r="AA17" s="151">
        <v>8.850000381469727</v>
      </c>
      <c r="AB17" s="152" t="s">
        <v>175</v>
      </c>
      <c r="AC17" s="2">
        <v>15</v>
      </c>
      <c r="AD17" s="151">
        <v>3.555000066757202</v>
      </c>
      <c r="AE17" s="257" t="s">
        <v>194</v>
      </c>
      <c r="AF17" s="1"/>
    </row>
    <row r="18" spans="1:32" ht="11.25" customHeight="1">
      <c r="A18" s="219">
        <v>16</v>
      </c>
      <c r="B18" s="211">
        <v>3.2079999446868896</v>
      </c>
      <c r="C18" s="211">
        <v>2.871000051498413</v>
      </c>
      <c r="D18" s="211">
        <v>2.6710000038146973</v>
      </c>
      <c r="E18" s="211">
        <v>1.6089999675750732</v>
      </c>
      <c r="F18" s="211">
        <v>1.5770000219345093</v>
      </c>
      <c r="G18" s="211">
        <v>1.3980000019073486</v>
      </c>
      <c r="H18" s="211">
        <v>1.6089999675750732</v>
      </c>
      <c r="I18" s="211">
        <v>2.5339999198913574</v>
      </c>
      <c r="J18" s="211">
        <v>4.923999786376953</v>
      </c>
      <c r="K18" s="211">
        <v>6.609000205993652</v>
      </c>
      <c r="L18" s="211">
        <v>4.734000205993652</v>
      </c>
      <c r="M18" s="211">
        <v>7.78000020980835</v>
      </c>
      <c r="N18" s="211">
        <v>7.460000038146973</v>
      </c>
      <c r="O18" s="211">
        <v>6.14300012588501</v>
      </c>
      <c r="P18" s="211">
        <v>4.489999771118164</v>
      </c>
      <c r="Q18" s="211">
        <v>3.122999906539917</v>
      </c>
      <c r="R18" s="211">
        <v>1.7139999866485596</v>
      </c>
      <c r="S18" s="211">
        <v>0.578000009059906</v>
      </c>
      <c r="T18" s="211">
        <v>-0.4519999921321869</v>
      </c>
      <c r="U18" s="211">
        <v>-1.0190000534057617</v>
      </c>
      <c r="V18" s="211">
        <v>-1.6390000581741333</v>
      </c>
      <c r="W18" s="211">
        <v>-2.364000082015991</v>
      </c>
      <c r="X18" s="211">
        <v>-2.1440000534057617</v>
      </c>
      <c r="Y18" s="211">
        <v>-2.9839999675750732</v>
      </c>
      <c r="Z18" s="218">
        <f t="shared" si="0"/>
        <v>2.2679166632393994</v>
      </c>
      <c r="AA18" s="151">
        <v>9.5600004196167</v>
      </c>
      <c r="AB18" s="152" t="s">
        <v>176</v>
      </c>
      <c r="AC18" s="2">
        <v>16</v>
      </c>
      <c r="AD18" s="151">
        <v>-2.9839999675750732</v>
      </c>
      <c r="AE18" s="257" t="s">
        <v>116</v>
      </c>
      <c r="AF18" s="1"/>
    </row>
    <row r="19" spans="1:32" ht="11.25" customHeight="1">
      <c r="A19" s="219">
        <v>17</v>
      </c>
      <c r="B19" s="211">
        <v>-3.4560000896453857</v>
      </c>
      <c r="C19" s="211">
        <v>-4.181000232696533</v>
      </c>
      <c r="D19" s="211">
        <v>-4.7270002365112305</v>
      </c>
      <c r="E19" s="211">
        <v>-5.136000156402588</v>
      </c>
      <c r="F19" s="211">
        <v>-5.39900016784668</v>
      </c>
      <c r="G19" s="211">
        <v>-5.629000186920166</v>
      </c>
      <c r="H19" s="211">
        <v>-3.992000102996826</v>
      </c>
      <c r="I19" s="211">
        <v>-0.777999997138977</v>
      </c>
      <c r="J19" s="211">
        <v>1.3040000200271606</v>
      </c>
      <c r="K19" s="211">
        <v>2.671999931335449</v>
      </c>
      <c r="L19" s="211">
        <v>3.134999990463257</v>
      </c>
      <c r="M19" s="211">
        <v>3.671999931335449</v>
      </c>
      <c r="N19" s="211">
        <v>3.302999973297119</v>
      </c>
      <c r="O19" s="211">
        <v>3.7660000324249268</v>
      </c>
      <c r="P19" s="211">
        <v>2.7660000324249268</v>
      </c>
      <c r="Q19" s="211">
        <v>1.7669999599456787</v>
      </c>
      <c r="R19" s="211">
        <v>0.9459999799728394</v>
      </c>
      <c r="S19" s="211">
        <v>-0.335999995470047</v>
      </c>
      <c r="T19" s="211">
        <v>-1.062000036239624</v>
      </c>
      <c r="U19" s="211">
        <v>-1.7339999675750732</v>
      </c>
      <c r="V19" s="211">
        <v>-2.2699999809265137</v>
      </c>
      <c r="W19" s="211">
        <v>-3.2260000705718994</v>
      </c>
      <c r="X19" s="211">
        <v>-2.563999891281128</v>
      </c>
      <c r="Y19" s="211">
        <v>-2.7850000858306885</v>
      </c>
      <c r="Z19" s="218">
        <f t="shared" si="0"/>
        <v>-0.9976667227844397</v>
      </c>
      <c r="AA19" s="151">
        <v>4.376999855041504</v>
      </c>
      <c r="AB19" s="152" t="s">
        <v>177</v>
      </c>
      <c r="AC19" s="2">
        <v>17</v>
      </c>
      <c r="AD19" s="151">
        <v>-5.723999977111816</v>
      </c>
      <c r="AE19" s="257" t="s">
        <v>195</v>
      </c>
      <c r="AF19" s="1"/>
    </row>
    <row r="20" spans="1:32" ht="11.25" customHeight="1">
      <c r="A20" s="219">
        <v>18</v>
      </c>
      <c r="B20" s="211">
        <v>-2.8269999027252197</v>
      </c>
      <c r="C20" s="211">
        <v>-3.2060000896453857</v>
      </c>
      <c r="D20" s="211">
        <v>-3.1110000610351562</v>
      </c>
      <c r="E20" s="211">
        <v>-3.3529999256134033</v>
      </c>
      <c r="F20" s="211">
        <v>-3.9719998836517334</v>
      </c>
      <c r="G20" s="211">
        <v>-5.2220001220703125</v>
      </c>
      <c r="H20" s="211">
        <v>-3.0269999504089355</v>
      </c>
      <c r="I20" s="211">
        <v>-0.3149999976158142</v>
      </c>
      <c r="J20" s="211">
        <v>1.2829999923706055</v>
      </c>
      <c r="K20" s="211">
        <v>3.188999891281128</v>
      </c>
      <c r="L20" s="211">
        <v>4.125</v>
      </c>
      <c r="M20" s="211">
        <v>5.452000141143799</v>
      </c>
      <c r="N20" s="211">
        <v>5.999000072479248</v>
      </c>
      <c r="O20" s="211">
        <v>5.271999835968018</v>
      </c>
      <c r="P20" s="211">
        <v>4.15500020980835</v>
      </c>
      <c r="Q20" s="211">
        <v>3.365999937057495</v>
      </c>
      <c r="R20" s="211">
        <v>2.0820000171661377</v>
      </c>
      <c r="S20" s="211">
        <v>0.22100000083446503</v>
      </c>
      <c r="T20" s="211">
        <v>-0.9359999895095825</v>
      </c>
      <c r="U20" s="211">
        <v>-0.9459999799728394</v>
      </c>
      <c r="V20" s="211">
        <v>-0.6200000047683716</v>
      </c>
      <c r="W20" s="211">
        <v>0.07400000095367432</v>
      </c>
      <c r="X20" s="211">
        <v>0.0949999988079071</v>
      </c>
      <c r="Y20" s="211">
        <v>0.6629999876022339</v>
      </c>
      <c r="Z20" s="218">
        <f t="shared" si="0"/>
        <v>0.35170834076901275</v>
      </c>
      <c r="AA20" s="151">
        <v>7.639999866485596</v>
      </c>
      <c r="AB20" s="152" t="s">
        <v>168</v>
      </c>
      <c r="AC20" s="2">
        <v>18</v>
      </c>
      <c r="AD20" s="151">
        <v>-5.410999774932861</v>
      </c>
      <c r="AE20" s="257" t="s">
        <v>196</v>
      </c>
      <c r="AF20" s="1"/>
    </row>
    <row r="21" spans="1:32" ht="11.25" customHeight="1">
      <c r="A21" s="219">
        <v>19</v>
      </c>
      <c r="B21" s="211">
        <v>1.6720000505447388</v>
      </c>
      <c r="C21" s="211">
        <v>3.313999891281128</v>
      </c>
      <c r="D21" s="211">
        <v>3.6410000324249268</v>
      </c>
      <c r="E21" s="211">
        <v>3.555999994277954</v>
      </c>
      <c r="F21" s="211">
        <v>3.7249999046325684</v>
      </c>
      <c r="G21" s="211">
        <v>4.188000202178955</v>
      </c>
      <c r="H21" s="211">
        <v>4.2829999923706055</v>
      </c>
      <c r="I21" s="211">
        <v>4.335999965667725</v>
      </c>
      <c r="J21" s="211">
        <v>6.284999847412109</v>
      </c>
      <c r="K21" s="211">
        <v>7.949999809265137</v>
      </c>
      <c r="L21" s="211">
        <v>10.899999618530273</v>
      </c>
      <c r="M21" s="211">
        <v>12.260000228881836</v>
      </c>
      <c r="N21" s="211">
        <v>13.40999984741211</v>
      </c>
      <c r="O21" s="211">
        <v>14.600000381469727</v>
      </c>
      <c r="P21" s="211">
        <v>13.819999694824219</v>
      </c>
      <c r="Q21" s="211">
        <v>12.630000114440918</v>
      </c>
      <c r="R21" s="211">
        <v>8.020000457763672</v>
      </c>
      <c r="S21" s="211">
        <v>6.7769999504089355</v>
      </c>
      <c r="T21" s="211">
        <v>5.080999851226807</v>
      </c>
      <c r="U21" s="211">
        <v>4.439000129699707</v>
      </c>
      <c r="V21" s="211">
        <v>4.11299991607666</v>
      </c>
      <c r="W21" s="211">
        <v>3.5339999198913574</v>
      </c>
      <c r="X21" s="211">
        <v>3.492000102996826</v>
      </c>
      <c r="Y21" s="211">
        <v>3.3550000190734863</v>
      </c>
      <c r="Z21" s="218">
        <f t="shared" si="0"/>
        <v>6.640874996781349</v>
      </c>
      <c r="AA21" s="151">
        <v>15.180000305175781</v>
      </c>
      <c r="AB21" s="152" t="s">
        <v>178</v>
      </c>
      <c r="AC21" s="2">
        <v>19</v>
      </c>
      <c r="AD21" s="151">
        <v>0.46299999952316284</v>
      </c>
      <c r="AE21" s="257" t="s">
        <v>197</v>
      </c>
      <c r="AF21" s="1"/>
    </row>
    <row r="22" spans="1:32" ht="11.25" customHeight="1">
      <c r="A22" s="227">
        <v>20</v>
      </c>
      <c r="B22" s="213">
        <v>3.3239998817443848</v>
      </c>
      <c r="C22" s="213">
        <v>3.2190001010894775</v>
      </c>
      <c r="D22" s="213">
        <v>3.134000062942505</v>
      </c>
      <c r="E22" s="213">
        <v>2.7339999675750732</v>
      </c>
      <c r="F22" s="213">
        <v>2.744999885559082</v>
      </c>
      <c r="G22" s="213">
        <v>2.734999895095825</v>
      </c>
      <c r="H22" s="213">
        <v>5.440999984741211</v>
      </c>
      <c r="I22" s="213">
        <v>8.329999923706055</v>
      </c>
      <c r="J22" s="213">
        <v>11.6899995803833</v>
      </c>
      <c r="K22" s="213">
        <v>12.239999771118164</v>
      </c>
      <c r="L22" s="213">
        <v>11.130000114440918</v>
      </c>
      <c r="M22" s="213">
        <v>9.739999771118164</v>
      </c>
      <c r="N22" s="213">
        <v>9.199999809265137</v>
      </c>
      <c r="O22" s="213">
        <v>8.25</v>
      </c>
      <c r="P22" s="213">
        <v>8.300000190734863</v>
      </c>
      <c r="Q22" s="213">
        <v>7.909999847412109</v>
      </c>
      <c r="R22" s="213">
        <v>8.329999923706055</v>
      </c>
      <c r="S22" s="213">
        <v>6.48199987411499</v>
      </c>
      <c r="T22" s="213">
        <v>5.448999881744385</v>
      </c>
      <c r="U22" s="213">
        <v>5.15500020980835</v>
      </c>
      <c r="V22" s="213">
        <v>5.071000099182129</v>
      </c>
      <c r="W22" s="213">
        <v>6.492000102996826</v>
      </c>
      <c r="X22" s="213">
        <v>8.15999984741211</v>
      </c>
      <c r="Y22" s="213">
        <v>9.25</v>
      </c>
      <c r="Z22" s="228">
        <f t="shared" si="0"/>
        <v>6.854624946912129</v>
      </c>
      <c r="AA22" s="157">
        <v>12.529999732971191</v>
      </c>
      <c r="AB22" s="214" t="s">
        <v>179</v>
      </c>
      <c r="AC22" s="215">
        <v>20</v>
      </c>
      <c r="AD22" s="157">
        <v>2.302999973297119</v>
      </c>
      <c r="AE22" s="258" t="s">
        <v>198</v>
      </c>
      <c r="AF22" s="1"/>
    </row>
    <row r="23" spans="1:32" ht="11.25" customHeight="1">
      <c r="A23" s="219">
        <v>21</v>
      </c>
      <c r="B23" s="211">
        <v>7.789999961853027</v>
      </c>
      <c r="C23" s="211">
        <v>7.860000133514404</v>
      </c>
      <c r="D23" s="211">
        <v>7.650000095367432</v>
      </c>
      <c r="E23" s="211">
        <v>9.210000038146973</v>
      </c>
      <c r="F23" s="211">
        <v>7.929999828338623</v>
      </c>
      <c r="G23" s="211">
        <v>8.279999732971191</v>
      </c>
      <c r="H23" s="211">
        <v>7.639999866485596</v>
      </c>
      <c r="I23" s="211">
        <v>7.590000152587891</v>
      </c>
      <c r="J23" s="211">
        <v>6.545000076293945</v>
      </c>
      <c r="K23" s="211">
        <v>5.270999908447266</v>
      </c>
      <c r="L23" s="211">
        <v>5.807000160217285</v>
      </c>
      <c r="M23" s="211">
        <v>5.302000045776367</v>
      </c>
      <c r="N23" s="211">
        <v>5.1020002365112305</v>
      </c>
      <c r="O23" s="211">
        <v>5.206999778747559</v>
      </c>
      <c r="P23" s="211">
        <v>4.913000106811523</v>
      </c>
      <c r="Q23" s="211">
        <v>4.5329999923706055</v>
      </c>
      <c r="R23" s="211">
        <v>4.291999816894531</v>
      </c>
      <c r="S23" s="211">
        <v>4.0279998779296875</v>
      </c>
      <c r="T23" s="211">
        <v>4.080999851226807</v>
      </c>
      <c r="U23" s="211">
        <v>4.071000099182129</v>
      </c>
      <c r="V23" s="211">
        <v>4.039000034332275</v>
      </c>
      <c r="W23" s="211">
        <v>4.164999961853027</v>
      </c>
      <c r="X23" s="211">
        <v>4.050000190734863</v>
      </c>
      <c r="Y23" s="211">
        <v>3.9019999504089355</v>
      </c>
      <c r="Z23" s="218">
        <f t="shared" si="0"/>
        <v>5.8024166623751325</v>
      </c>
      <c r="AA23" s="151">
        <v>9.399999618530273</v>
      </c>
      <c r="AB23" s="152" t="s">
        <v>60</v>
      </c>
      <c r="AC23" s="2">
        <v>21</v>
      </c>
      <c r="AD23" s="151">
        <v>3.8499999046325684</v>
      </c>
      <c r="AE23" s="257" t="s">
        <v>159</v>
      </c>
      <c r="AF23" s="1"/>
    </row>
    <row r="24" spans="1:32" ht="11.25" customHeight="1">
      <c r="A24" s="219">
        <v>22</v>
      </c>
      <c r="B24" s="211">
        <v>3.6389999389648438</v>
      </c>
      <c r="C24" s="211">
        <v>3.187000036239624</v>
      </c>
      <c r="D24" s="211">
        <v>3.3550000190734863</v>
      </c>
      <c r="E24" s="211">
        <v>2.9130001068115234</v>
      </c>
      <c r="F24" s="211">
        <v>2.2079999446868896</v>
      </c>
      <c r="G24" s="211">
        <v>2.177000045776367</v>
      </c>
      <c r="H24" s="211">
        <v>2.1659998893737793</v>
      </c>
      <c r="I24" s="211">
        <v>2.5980000495910645</v>
      </c>
      <c r="J24" s="211">
        <v>2.640000104904175</v>
      </c>
      <c r="K24" s="211">
        <v>3.4179999828338623</v>
      </c>
      <c r="L24" s="211">
        <v>3.071000099182129</v>
      </c>
      <c r="M24" s="211">
        <v>4.197000026702881</v>
      </c>
      <c r="N24" s="211">
        <v>4.0920000076293945</v>
      </c>
      <c r="O24" s="211">
        <v>4.480999946594238</v>
      </c>
      <c r="P24" s="211">
        <v>4.396999835968018</v>
      </c>
      <c r="Q24" s="211">
        <v>4.007999897003174</v>
      </c>
      <c r="R24" s="211">
        <v>3.9230000972747803</v>
      </c>
      <c r="S24" s="211">
        <v>3.7019999027252197</v>
      </c>
      <c r="T24" s="211">
        <v>3.450000047683716</v>
      </c>
      <c r="U24" s="211">
        <v>3.0390000343322754</v>
      </c>
      <c r="V24" s="211">
        <v>2.6500000953674316</v>
      </c>
      <c r="W24" s="211">
        <v>2.2820000648498535</v>
      </c>
      <c r="X24" s="211">
        <v>2.2929999828338623</v>
      </c>
      <c r="Y24" s="211">
        <v>2.134999990463257</v>
      </c>
      <c r="Z24" s="218">
        <f t="shared" si="0"/>
        <v>3.167541672786077</v>
      </c>
      <c r="AA24" s="151">
        <v>4.913000106811523</v>
      </c>
      <c r="AB24" s="152" t="s">
        <v>180</v>
      </c>
      <c r="AC24" s="2">
        <v>22</v>
      </c>
      <c r="AD24" s="151">
        <v>1.9559999704360962</v>
      </c>
      <c r="AE24" s="257" t="s">
        <v>199</v>
      </c>
      <c r="AF24" s="1"/>
    </row>
    <row r="25" spans="1:32" ht="11.25" customHeight="1">
      <c r="A25" s="219">
        <v>23</v>
      </c>
      <c r="B25" s="211">
        <v>2.2290000915527344</v>
      </c>
      <c r="C25" s="211">
        <v>2.5450000762939453</v>
      </c>
      <c r="D25" s="211">
        <v>2.428999900817871</v>
      </c>
      <c r="E25" s="211">
        <v>1.8930000066757202</v>
      </c>
      <c r="F25" s="211">
        <v>1.4830000400543213</v>
      </c>
      <c r="G25" s="211">
        <v>1.4830000400543213</v>
      </c>
      <c r="H25" s="211">
        <v>1.6929999589920044</v>
      </c>
      <c r="I25" s="211">
        <v>2.7980000972747803</v>
      </c>
      <c r="J25" s="211">
        <v>3.5339999198913574</v>
      </c>
      <c r="K25" s="211">
        <v>4.7870001792907715</v>
      </c>
      <c r="L25" s="211">
        <v>4.4079999923706055</v>
      </c>
      <c r="M25" s="211">
        <v>3.5969998836517334</v>
      </c>
      <c r="N25" s="211">
        <v>2.6500000953674316</v>
      </c>
      <c r="O25" s="211">
        <v>2.6500000953674316</v>
      </c>
      <c r="P25" s="211">
        <v>3.1549999713897705</v>
      </c>
      <c r="Q25" s="211">
        <v>3.7760000228881836</v>
      </c>
      <c r="R25" s="211">
        <v>2.5450000762939453</v>
      </c>
      <c r="S25" s="211">
        <v>1.4830000400543213</v>
      </c>
      <c r="T25" s="211">
        <v>0.34700000286102295</v>
      </c>
      <c r="U25" s="211">
        <v>0.6100000143051147</v>
      </c>
      <c r="V25" s="211">
        <v>0.1889999955892563</v>
      </c>
      <c r="W25" s="211">
        <v>-1.156000018119812</v>
      </c>
      <c r="X25" s="211">
        <v>-0.925000011920929</v>
      </c>
      <c r="Y25" s="211">
        <v>-0.12600000202655792</v>
      </c>
      <c r="Z25" s="218">
        <f t="shared" si="0"/>
        <v>2.0032083528737226</v>
      </c>
      <c r="AA25" s="151">
        <v>5.586999893188477</v>
      </c>
      <c r="AB25" s="152" t="s">
        <v>181</v>
      </c>
      <c r="AC25" s="2">
        <v>23</v>
      </c>
      <c r="AD25" s="151">
        <v>-1.2400000095367432</v>
      </c>
      <c r="AE25" s="257" t="s">
        <v>200</v>
      </c>
      <c r="AF25" s="1"/>
    </row>
    <row r="26" spans="1:32" ht="11.25" customHeight="1">
      <c r="A26" s="219">
        <v>24</v>
      </c>
      <c r="B26" s="211">
        <v>0.010999999940395355</v>
      </c>
      <c r="C26" s="211">
        <v>-0.15800000727176666</v>
      </c>
      <c r="D26" s="211">
        <v>0.12600000202655792</v>
      </c>
      <c r="E26" s="211">
        <v>-0.25200000405311584</v>
      </c>
      <c r="F26" s="211">
        <v>-1.88100004196167</v>
      </c>
      <c r="G26" s="211">
        <v>-2.0910000801086426</v>
      </c>
      <c r="H26" s="211">
        <v>-1.0720000267028809</v>
      </c>
      <c r="I26" s="211">
        <v>1.3459999561309814</v>
      </c>
      <c r="J26" s="211">
        <v>2.3559999465942383</v>
      </c>
      <c r="K26" s="211">
        <v>2.693000078201294</v>
      </c>
      <c r="L26" s="211">
        <v>3.9560000896453857</v>
      </c>
      <c r="M26" s="211">
        <v>3.944999933242798</v>
      </c>
      <c r="N26" s="211">
        <v>5.081999778747559</v>
      </c>
      <c r="O26" s="211">
        <v>4.449999809265137</v>
      </c>
      <c r="P26" s="211">
        <v>3.944999933242798</v>
      </c>
      <c r="Q26" s="211">
        <v>3.5339999198913574</v>
      </c>
      <c r="R26" s="211">
        <v>2.4189999103546143</v>
      </c>
      <c r="S26" s="211">
        <v>0.7250000238418579</v>
      </c>
      <c r="T26" s="211">
        <v>-0.7149999737739563</v>
      </c>
      <c r="U26" s="211">
        <v>-0.6830000281333923</v>
      </c>
      <c r="V26" s="211">
        <v>-1.0089999437332153</v>
      </c>
      <c r="W26" s="211">
        <v>-1.1039999723434448</v>
      </c>
      <c r="X26" s="211">
        <v>-1.4190000295639038</v>
      </c>
      <c r="Y26" s="211">
        <v>-1.4299999475479126</v>
      </c>
      <c r="Z26" s="218">
        <f t="shared" si="0"/>
        <v>0.9489166385804614</v>
      </c>
      <c r="AA26" s="151">
        <v>5.293000221252441</v>
      </c>
      <c r="AB26" s="152" t="s">
        <v>182</v>
      </c>
      <c r="AC26" s="2">
        <v>24</v>
      </c>
      <c r="AD26" s="151">
        <v>-2.186000108718872</v>
      </c>
      <c r="AE26" s="257" t="s">
        <v>201</v>
      </c>
      <c r="AF26" s="1"/>
    </row>
    <row r="27" spans="1:32" ht="11.25" customHeight="1">
      <c r="A27" s="219">
        <v>25</v>
      </c>
      <c r="B27" s="211">
        <v>-1.649999976158142</v>
      </c>
      <c r="C27" s="211">
        <v>-1.6710000038146973</v>
      </c>
      <c r="D27" s="211">
        <v>-1.8289999961853027</v>
      </c>
      <c r="E27" s="211">
        <v>-2.2070000171661377</v>
      </c>
      <c r="F27" s="211">
        <v>-2.2070000171661377</v>
      </c>
      <c r="G27" s="211">
        <v>-2.375999927520752</v>
      </c>
      <c r="H27" s="211">
        <v>-0.6309999823570251</v>
      </c>
      <c r="I27" s="211">
        <v>3.4830000400543213</v>
      </c>
      <c r="J27" s="211">
        <v>4.609000205993652</v>
      </c>
      <c r="K27" s="211">
        <v>6.093999862670898</v>
      </c>
      <c r="L27" s="211">
        <v>5.21999979019165</v>
      </c>
      <c r="M27" s="211">
        <v>5.63100004196167</v>
      </c>
      <c r="N27" s="211">
        <v>6.611000061035156</v>
      </c>
      <c r="O27" s="211">
        <v>6.409999847412109</v>
      </c>
      <c r="P27" s="211">
        <v>6.610000133514404</v>
      </c>
      <c r="Q27" s="211">
        <v>6.052000045776367</v>
      </c>
      <c r="R27" s="211">
        <v>5.789000034332275</v>
      </c>
      <c r="S27" s="211">
        <v>4.98799991607666</v>
      </c>
      <c r="T27" s="211">
        <v>3.0399999618530273</v>
      </c>
      <c r="U27" s="211">
        <v>2.2820000648498535</v>
      </c>
      <c r="V27" s="211">
        <v>2.61899995803833</v>
      </c>
      <c r="W27" s="211">
        <v>2.177000045776367</v>
      </c>
      <c r="X27" s="211">
        <v>2.240000009536743</v>
      </c>
      <c r="Y27" s="211">
        <v>2.187999963760376</v>
      </c>
      <c r="Z27" s="218">
        <f t="shared" si="0"/>
        <v>2.644666669269403</v>
      </c>
      <c r="AA27" s="151">
        <v>7.130000114440918</v>
      </c>
      <c r="AB27" s="152" t="s">
        <v>177</v>
      </c>
      <c r="AC27" s="2">
        <v>25</v>
      </c>
      <c r="AD27" s="151">
        <v>-2.490999937057495</v>
      </c>
      <c r="AE27" s="257" t="s">
        <v>202</v>
      </c>
      <c r="AF27" s="1"/>
    </row>
    <row r="28" spans="1:32" ht="11.25" customHeight="1">
      <c r="A28" s="219">
        <v>26</v>
      </c>
      <c r="B28" s="211">
        <v>2.0929999351501465</v>
      </c>
      <c r="C28" s="211">
        <v>2.0929999351501465</v>
      </c>
      <c r="D28" s="211">
        <v>1.8200000524520874</v>
      </c>
      <c r="E28" s="211">
        <v>1.840999960899353</v>
      </c>
      <c r="F28" s="211">
        <v>0.8309999704360962</v>
      </c>
      <c r="G28" s="211">
        <v>1.031000018119812</v>
      </c>
      <c r="H28" s="211">
        <v>1.809000015258789</v>
      </c>
      <c r="I28" s="211">
        <v>4.5980000495910645</v>
      </c>
      <c r="J28" s="211">
        <v>5.747000217437744</v>
      </c>
      <c r="K28" s="211">
        <v>6.125999927520752</v>
      </c>
      <c r="L28" s="211">
        <v>6.21999979019165</v>
      </c>
      <c r="M28" s="211">
        <v>5.335000038146973</v>
      </c>
      <c r="N28" s="211">
        <v>8.100000381469727</v>
      </c>
      <c r="O28" s="211">
        <v>7.230000019073486</v>
      </c>
      <c r="P28" s="211">
        <v>6.7769999504089355</v>
      </c>
      <c r="Q28" s="211">
        <v>5.11299991607666</v>
      </c>
      <c r="R28" s="211">
        <v>4.11299991607666</v>
      </c>
      <c r="S28" s="211">
        <v>2.492000102996826</v>
      </c>
      <c r="T28" s="211">
        <v>1.1779999732971191</v>
      </c>
      <c r="U28" s="211">
        <v>0.5360000133514404</v>
      </c>
      <c r="V28" s="211">
        <v>-0.4410000145435333</v>
      </c>
      <c r="W28" s="211">
        <v>-0.12600000202655792</v>
      </c>
      <c r="X28" s="211">
        <v>-0.3050000071525574</v>
      </c>
      <c r="Y28" s="211">
        <v>-0.5989999771118164</v>
      </c>
      <c r="Z28" s="218">
        <f t="shared" si="0"/>
        <v>3.067166674261292</v>
      </c>
      <c r="AA28" s="151">
        <v>8.170000076293945</v>
      </c>
      <c r="AB28" s="152" t="s">
        <v>183</v>
      </c>
      <c r="AC28" s="2">
        <v>26</v>
      </c>
      <c r="AD28" s="151">
        <v>-0.7360000014305115</v>
      </c>
      <c r="AE28" s="257" t="s">
        <v>203</v>
      </c>
      <c r="AF28" s="1"/>
    </row>
    <row r="29" spans="1:32" ht="11.25" customHeight="1">
      <c r="A29" s="219">
        <v>27</v>
      </c>
      <c r="B29" s="211">
        <v>-1.0829999446868896</v>
      </c>
      <c r="C29" s="211">
        <v>-1.0720000267028809</v>
      </c>
      <c r="D29" s="211">
        <v>-0.9670000076293945</v>
      </c>
      <c r="E29" s="211">
        <v>-0.8090000152587891</v>
      </c>
      <c r="F29" s="211">
        <v>-1.1349999904632568</v>
      </c>
      <c r="G29" s="211">
        <v>-1.3140000104904175</v>
      </c>
      <c r="H29" s="211">
        <v>-0.05299999937415123</v>
      </c>
      <c r="I29" s="211">
        <v>2.5139999389648438</v>
      </c>
      <c r="J29" s="211">
        <v>3.9040000438690186</v>
      </c>
      <c r="K29" s="211">
        <v>4.861999988555908</v>
      </c>
      <c r="L29" s="211">
        <v>5.35699987411499</v>
      </c>
      <c r="M29" s="211">
        <v>5.6620001792907715</v>
      </c>
      <c r="N29" s="211">
        <v>6.010000228881836</v>
      </c>
      <c r="O29" s="211">
        <v>6.114999771118164</v>
      </c>
      <c r="P29" s="211">
        <v>6.4730000495910645</v>
      </c>
      <c r="Q29" s="211">
        <v>4.892000198364258</v>
      </c>
      <c r="R29" s="211">
        <v>4.75600004196167</v>
      </c>
      <c r="S29" s="211">
        <v>2.302999973297119</v>
      </c>
      <c r="T29" s="211">
        <v>1.093999981880188</v>
      </c>
      <c r="U29" s="211">
        <v>-0.6940000057220459</v>
      </c>
      <c r="V29" s="211">
        <v>-0.9039999842643738</v>
      </c>
      <c r="W29" s="211">
        <v>-1.2610000371932983</v>
      </c>
      <c r="X29" s="211">
        <v>-0.3569999933242798</v>
      </c>
      <c r="Y29" s="211">
        <v>-0.8730000257492065</v>
      </c>
      <c r="Z29" s="218">
        <f t="shared" si="0"/>
        <v>1.8091666762096186</v>
      </c>
      <c r="AA29" s="151">
        <v>8.149999618530273</v>
      </c>
      <c r="AB29" s="152" t="s">
        <v>184</v>
      </c>
      <c r="AC29" s="2">
        <v>27</v>
      </c>
      <c r="AD29" s="151">
        <v>-1.9240000247955322</v>
      </c>
      <c r="AE29" s="257" t="s">
        <v>201</v>
      </c>
      <c r="AF29" s="1"/>
    </row>
    <row r="30" spans="1:32" ht="11.25" customHeight="1">
      <c r="A30" s="219">
        <v>28</v>
      </c>
      <c r="B30" s="211">
        <v>-1.6610000133514404</v>
      </c>
      <c r="C30" s="211">
        <v>-1.0089999437332153</v>
      </c>
      <c r="D30" s="211">
        <v>-0.3580000102519989</v>
      </c>
      <c r="E30" s="211">
        <v>-0.25200000405311584</v>
      </c>
      <c r="F30" s="211">
        <v>-1.1460000276565552</v>
      </c>
      <c r="G30" s="211">
        <v>-1.4509999752044678</v>
      </c>
      <c r="H30" s="211">
        <v>0.03200000151991844</v>
      </c>
      <c r="I30" s="211">
        <v>3.9570000171661377</v>
      </c>
      <c r="J30" s="211">
        <v>5.452000141143799</v>
      </c>
      <c r="K30" s="211">
        <v>6.611000061035156</v>
      </c>
      <c r="L30" s="211">
        <v>6.980000019073486</v>
      </c>
      <c r="M30" s="211">
        <v>6.49399995803833</v>
      </c>
      <c r="N30" s="211">
        <v>6.49399995803833</v>
      </c>
      <c r="O30" s="211">
        <v>5.988999843597412</v>
      </c>
      <c r="P30" s="211">
        <v>6.5370001792907715</v>
      </c>
      <c r="Q30" s="211">
        <v>6.189000129699707</v>
      </c>
      <c r="R30" s="211">
        <v>5.377999782562256</v>
      </c>
      <c r="S30" s="211">
        <v>3.1449999809265137</v>
      </c>
      <c r="T30" s="211">
        <v>1.7350000143051147</v>
      </c>
      <c r="U30" s="211">
        <v>1.093999981880188</v>
      </c>
      <c r="V30" s="211">
        <v>0.8519999980926514</v>
      </c>
      <c r="W30" s="211">
        <v>0.6309999823570251</v>
      </c>
      <c r="X30" s="211">
        <v>0.22100000083446503</v>
      </c>
      <c r="Y30" s="211">
        <v>0.4519999921321869</v>
      </c>
      <c r="Z30" s="218">
        <f t="shared" si="0"/>
        <v>2.598583336143444</v>
      </c>
      <c r="AA30" s="151">
        <v>8.600000381469727</v>
      </c>
      <c r="AB30" s="152" t="s">
        <v>185</v>
      </c>
      <c r="AC30" s="2">
        <v>28</v>
      </c>
      <c r="AD30" s="151">
        <v>-1.9229999780654907</v>
      </c>
      <c r="AE30" s="257" t="s">
        <v>204</v>
      </c>
      <c r="AF30" s="1"/>
    </row>
    <row r="31" spans="1:32" ht="11.25" customHeight="1">
      <c r="A31" s="219">
        <v>29</v>
      </c>
      <c r="B31" s="211">
        <v>0.8410000205039978</v>
      </c>
      <c r="C31" s="211">
        <v>0.6309999823570251</v>
      </c>
      <c r="D31" s="211">
        <v>1.2100000381469727</v>
      </c>
      <c r="E31" s="211">
        <v>1.0199999809265137</v>
      </c>
      <c r="F31" s="211">
        <v>0.6200000047683716</v>
      </c>
      <c r="G31" s="211">
        <v>1.0410000085830688</v>
      </c>
      <c r="H31" s="211">
        <v>4.39900016784668</v>
      </c>
      <c r="I31" s="211">
        <v>8.380000114440918</v>
      </c>
      <c r="J31" s="211">
        <v>9.819999694824219</v>
      </c>
      <c r="K31" s="211">
        <v>11.75</v>
      </c>
      <c r="L31" s="211">
        <v>11.979999542236328</v>
      </c>
      <c r="M31" s="211">
        <v>13</v>
      </c>
      <c r="N31" s="211">
        <v>12.8100004196167</v>
      </c>
      <c r="O31" s="211">
        <v>11.640000343322754</v>
      </c>
      <c r="P31" s="211">
        <v>10.720000267028809</v>
      </c>
      <c r="Q31" s="211">
        <v>10.40999984741211</v>
      </c>
      <c r="R31" s="211">
        <v>9.729999542236328</v>
      </c>
      <c r="S31" s="211">
        <v>8.739999771118164</v>
      </c>
      <c r="T31" s="211">
        <v>7.050000190734863</v>
      </c>
      <c r="U31" s="211">
        <v>5.270999908447266</v>
      </c>
      <c r="V31" s="211">
        <v>4.34499979019165</v>
      </c>
      <c r="W31" s="211">
        <v>3.74399995803833</v>
      </c>
      <c r="X31" s="211">
        <v>3.4809999465942383</v>
      </c>
      <c r="Y31" s="211">
        <v>2.9760000705718994</v>
      </c>
      <c r="Z31" s="218">
        <f t="shared" si="0"/>
        <v>6.483708317081134</v>
      </c>
      <c r="AA31" s="151">
        <v>13.670000076293945</v>
      </c>
      <c r="AB31" s="152" t="s">
        <v>185</v>
      </c>
      <c r="AC31" s="2">
        <v>29</v>
      </c>
      <c r="AD31" s="151">
        <v>0.36800000071525574</v>
      </c>
      <c r="AE31" s="257" t="s">
        <v>205</v>
      </c>
      <c r="AF31" s="1"/>
    </row>
    <row r="32" spans="1:32" ht="11.25" customHeight="1">
      <c r="A32" s="219">
        <v>30</v>
      </c>
      <c r="B32" s="211">
        <v>2.628999948501587</v>
      </c>
      <c r="C32" s="211">
        <v>2.2190001010894775</v>
      </c>
      <c r="D32" s="211">
        <v>1.0829999446868896</v>
      </c>
      <c r="E32" s="211">
        <v>1.2619999647140503</v>
      </c>
      <c r="F32" s="211">
        <v>0.6940000057220459</v>
      </c>
      <c r="G32" s="211">
        <v>0.8830000162124634</v>
      </c>
      <c r="H32" s="211">
        <v>3.4609999656677246</v>
      </c>
      <c r="I32" s="211">
        <v>8.229999542236328</v>
      </c>
      <c r="J32" s="211">
        <v>10.140000343322754</v>
      </c>
      <c r="K32" s="211">
        <v>11.039999961853027</v>
      </c>
      <c r="L32" s="211">
        <v>10.550000190734863</v>
      </c>
      <c r="M32" s="211">
        <v>10.710000038146973</v>
      </c>
      <c r="N32" s="211">
        <v>10.960000038146973</v>
      </c>
      <c r="O32" s="211">
        <v>9.949999809265137</v>
      </c>
      <c r="P32" s="211">
        <v>9.970000267028809</v>
      </c>
      <c r="Q32" s="211">
        <v>9.130000114440918</v>
      </c>
      <c r="R32" s="211">
        <v>8.869999885559082</v>
      </c>
      <c r="S32" s="211">
        <v>7.610000133514404</v>
      </c>
      <c r="T32" s="211">
        <v>7.690000057220459</v>
      </c>
      <c r="U32" s="211">
        <v>6.881999969482422</v>
      </c>
      <c r="V32" s="211">
        <v>4.5229997634887695</v>
      </c>
      <c r="W32" s="211">
        <v>3.9539999961853027</v>
      </c>
      <c r="X32" s="211">
        <v>3.51200008392334</v>
      </c>
      <c r="Y32" s="211">
        <v>2.806999921798706</v>
      </c>
      <c r="Z32" s="218">
        <f t="shared" si="0"/>
        <v>6.198291669289271</v>
      </c>
      <c r="AA32" s="151">
        <v>11.65999984741211</v>
      </c>
      <c r="AB32" s="152" t="s">
        <v>186</v>
      </c>
      <c r="AC32" s="2">
        <v>30</v>
      </c>
      <c r="AD32" s="151">
        <v>0.4519999921321869</v>
      </c>
      <c r="AE32" s="257" t="s">
        <v>206</v>
      </c>
      <c r="AF32" s="1"/>
    </row>
    <row r="33" spans="1:32" ht="11.25" customHeight="1">
      <c r="A33" s="219">
        <v>31</v>
      </c>
      <c r="B33" s="211">
        <v>3.0920000076293945</v>
      </c>
      <c r="C33" s="211">
        <v>2.7869999408721924</v>
      </c>
      <c r="D33" s="211">
        <v>2.375999927520752</v>
      </c>
      <c r="E33" s="211">
        <v>2.0920000076293945</v>
      </c>
      <c r="F33" s="211">
        <v>1.3559999465942383</v>
      </c>
      <c r="G33" s="211">
        <v>0.8730000257492065</v>
      </c>
      <c r="H33" s="211">
        <v>2.5450000762939453</v>
      </c>
      <c r="I33" s="211">
        <v>4.080999851226807</v>
      </c>
      <c r="J33" s="211">
        <v>5.197000026702881</v>
      </c>
      <c r="K33" s="211">
        <v>8.229999542236328</v>
      </c>
      <c r="L33" s="211">
        <v>8.579999923706055</v>
      </c>
      <c r="M33" s="211">
        <v>9.109999656677246</v>
      </c>
      <c r="N33" s="211">
        <v>11.390000343322754</v>
      </c>
      <c r="O33" s="211">
        <v>8.920000076293945</v>
      </c>
      <c r="P33" s="211">
        <v>9.710000038146973</v>
      </c>
      <c r="Q33" s="211">
        <v>8.600000381469727</v>
      </c>
      <c r="R33" s="211">
        <v>8.470000267028809</v>
      </c>
      <c r="S33" s="211">
        <v>5.3429999351501465</v>
      </c>
      <c r="T33" s="211">
        <v>4.006999969482422</v>
      </c>
      <c r="U33" s="211">
        <v>4.565000057220459</v>
      </c>
      <c r="V33" s="211">
        <v>4.544000148773193</v>
      </c>
      <c r="W33" s="211">
        <v>3.502000093460083</v>
      </c>
      <c r="X33" s="211">
        <v>2.6710000038146973</v>
      </c>
      <c r="Y33" s="211">
        <v>1.1770000457763672</v>
      </c>
      <c r="Z33" s="218">
        <f t="shared" si="0"/>
        <v>5.134083345532417</v>
      </c>
      <c r="AA33" s="151">
        <v>11.460000038146973</v>
      </c>
      <c r="AB33" s="152" t="s">
        <v>183</v>
      </c>
      <c r="AC33" s="2">
        <v>31</v>
      </c>
      <c r="AD33" s="151">
        <v>0.7039999961853027</v>
      </c>
      <c r="AE33" s="257" t="s">
        <v>97</v>
      </c>
      <c r="AF33" s="1"/>
    </row>
    <row r="34" spans="1:32" ht="15" customHeight="1">
      <c r="A34" s="220" t="s">
        <v>10</v>
      </c>
      <c r="B34" s="221">
        <f aca="true" t="shared" si="1" ref="B34:Q34">AVERAGE(B3:B33)</f>
        <v>0.6741612974193788</v>
      </c>
      <c r="C34" s="221">
        <f t="shared" si="1"/>
        <v>0.5455666576822599</v>
      </c>
      <c r="D34" s="221">
        <f t="shared" si="1"/>
        <v>0.3969333137695988</v>
      </c>
      <c r="E34" s="221">
        <f t="shared" si="1"/>
        <v>0.19463332792123159</v>
      </c>
      <c r="F34" s="221">
        <f t="shared" si="1"/>
        <v>-0.14980001399914425</v>
      </c>
      <c r="G34" s="221">
        <f t="shared" si="1"/>
        <v>-0.37700001200040184</v>
      </c>
      <c r="H34" s="221">
        <f t="shared" si="1"/>
        <v>0.6840666602055232</v>
      </c>
      <c r="I34" s="221">
        <f t="shared" si="1"/>
        <v>2.7951999782274166</v>
      </c>
      <c r="J34" s="221">
        <f t="shared" si="1"/>
        <v>4.611499984065691</v>
      </c>
      <c r="K34" s="221">
        <f t="shared" si="1"/>
        <v>5.624599970380465</v>
      </c>
      <c r="L34" s="221">
        <f t="shared" si="1"/>
        <v>5.934066654245059</v>
      </c>
      <c r="M34" s="221">
        <f t="shared" si="1"/>
        <v>6.281566654642423</v>
      </c>
      <c r="N34" s="221">
        <f t="shared" si="1"/>
        <v>6.5010667184988655</v>
      </c>
      <c r="O34" s="221">
        <f t="shared" si="1"/>
        <v>6.264133324722449</v>
      </c>
      <c r="P34" s="221">
        <f t="shared" si="1"/>
        <v>5.980866685012976</v>
      </c>
      <c r="Q34" s="221">
        <f t="shared" si="1"/>
        <v>5.279633344213168</v>
      </c>
      <c r="R34" s="221">
        <f>AVERAGE(R3:R33)</f>
        <v>4.294366671641668</v>
      </c>
      <c r="S34" s="221">
        <f aca="true" t="shared" si="2" ref="S34:Y34">AVERAGE(S3:S33)</f>
        <v>2.870566629121701</v>
      </c>
      <c r="T34" s="221">
        <f t="shared" si="2"/>
        <v>1.9825806394219398</v>
      </c>
      <c r="U34" s="221">
        <f t="shared" si="2"/>
        <v>1.6390322641499582</v>
      </c>
      <c r="V34" s="221">
        <f t="shared" si="2"/>
        <v>1.237387104861198</v>
      </c>
      <c r="W34" s="221">
        <f t="shared" si="2"/>
        <v>0.9607419222593307</v>
      </c>
      <c r="X34" s="221">
        <f t="shared" si="2"/>
        <v>0.9226451838208783</v>
      </c>
      <c r="Y34" s="221">
        <f t="shared" si="2"/>
        <v>0.7878064469945046</v>
      </c>
      <c r="Z34" s="221">
        <f>AVERAGE(B3:Y33)</f>
        <v>2.732178813036137</v>
      </c>
      <c r="AA34" s="222">
        <f>(AVERAGE(最高))</f>
        <v>8.194900067647298</v>
      </c>
      <c r="AB34" s="223"/>
      <c r="AC34" s="224"/>
      <c r="AD34" s="222">
        <f>(AVERAGE(最低))</f>
        <v>-1.439766671260198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4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20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17.600000381469727</v>
      </c>
      <c r="C46" s="3">
        <v>14</v>
      </c>
      <c r="D46" s="159" t="s">
        <v>174</v>
      </c>
      <c r="E46" s="201"/>
      <c r="F46" s="156"/>
      <c r="G46" s="157">
        <f>MIN(最低)</f>
        <v>-6.156000137329102</v>
      </c>
      <c r="H46" s="3">
        <v>4</v>
      </c>
      <c r="I46" s="259" t="s">
        <v>189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4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0.7039999961853027</v>
      </c>
      <c r="C3" s="211">
        <v>0.5680000185966492</v>
      </c>
      <c r="D3" s="211">
        <v>0.15800000727176666</v>
      </c>
      <c r="E3" s="211">
        <v>0.3889999985694885</v>
      </c>
      <c r="F3" s="211">
        <v>-0.1889999955892563</v>
      </c>
      <c r="G3" s="211">
        <v>-0.11599999666213989</v>
      </c>
      <c r="H3" s="211">
        <v>2.7339999675750732</v>
      </c>
      <c r="I3" s="211">
        <v>7.809999942779541</v>
      </c>
      <c r="J3" s="211">
        <v>8.529999732971191</v>
      </c>
      <c r="K3" s="211">
        <v>9.75</v>
      </c>
      <c r="L3" s="211">
        <v>9.6899995803833</v>
      </c>
      <c r="M3" s="211">
        <v>9.720000267028809</v>
      </c>
      <c r="N3" s="211">
        <v>11.029999732971191</v>
      </c>
      <c r="O3" s="211">
        <v>9.770000457763672</v>
      </c>
      <c r="P3" s="211">
        <v>10.539999961853027</v>
      </c>
      <c r="Q3" s="211">
        <v>9.65999984741211</v>
      </c>
      <c r="R3" s="211">
        <v>8.789999961853027</v>
      </c>
      <c r="S3" s="211">
        <v>6.732999801635742</v>
      </c>
      <c r="T3" s="211">
        <v>5.8379998207092285</v>
      </c>
      <c r="U3" s="211">
        <v>5.732999801635742</v>
      </c>
      <c r="V3" s="211">
        <v>8.25</v>
      </c>
      <c r="W3" s="211">
        <v>8.34000015258789</v>
      </c>
      <c r="X3" s="211">
        <v>8.09000015258789</v>
      </c>
      <c r="Y3" s="211">
        <v>6.711999893188477</v>
      </c>
      <c r="Z3" s="218">
        <f aca="true" t="shared" si="0" ref="Z3:Z32">AVERAGE(B3:Y3)</f>
        <v>6.218083295971155</v>
      </c>
      <c r="AA3" s="151">
        <v>11.489999771118164</v>
      </c>
      <c r="AB3" s="152" t="s">
        <v>207</v>
      </c>
      <c r="AC3" s="2">
        <v>1</v>
      </c>
      <c r="AD3" s="151">
        <v>-0.4620000123977661</v>
      </c>
      <c r="AE3" s="257" t="s">
        <v>117</v>
      </c>
      <c r="AF3" s="1"/>
    </row>
    <row r="4" spans="1:32" ht="11.25" customHeight="1">
      <c r="A4" s="219">
        <v>2</v>
      </c>
      <c r="B4" s="211">
        <v>5.048999786376953</v>
      </c>
      <c r="C4" s="211">
        <v>4.743000030517578</v>
      </c>
      <c r="D4" s="211">
        <v>6.922999858856201</v>
      </c>
      <c r="E4" s="211">
        <v>6.492000102996826</v>
      </c>
      <c r="F4" s="211">
        <v>6.650000095367432</v>
      </c>
      <c r="G4" s="211">
        <v>6.734000205993652</v>
      </c>
      <c r="H4" s="211">
        <v>7.949999809265137</v>
      </c>
      <c r="I4" s="211">
        <v>9.949999809265137</v>
      </c>
      <c r="J4" s="211">
        <v>11.640000343322754</v>
      </c>
      <c r="K4" s="211">
        <v>13.09000015258789</v>
      </c>
      <c r="L4" s="211">
        <v>12.880000114440918</v>
      </c>
      <c r="M4" s="211">
        <v>13.770000457763672</v>
      </c>
      <c r="N4" s="211">
        <v>13.989999771118164</v>
      </c>
      <c r="O4" s="211">
        <v>13.710000038146973</v>
      </c>
      <c r="P4" s="211">
        <v>13.010000228881836</v>
      </c>
      <c r="Q4" s="211">
        <v>12.170000076293945</v>
      </c>
      <c r="R4" s="211">
        <v>10.729999542236328</v>
      </c>
      <c r="S4" s="212">
        <v>8.739999771118164</v>
      </c>
      <c r="T4" s="211">
        <v>7.78000020980835</v>
      </c>
      <c r="U4" s="211">
        <v>7.489999771118164</v>
      </c>
      <c r="V4" s="211">
        <v>7.159999847412109</v>
      </c>
      <c r="W4" s="211">
        <v>6.552999973297119</v>
      </c>
      <c r="X4" s="211">
        <v>5.489999771118164</v>
      </c>
      <c r="Y4" s="211">
        <v>4.795000076293945</v>
      </c>
      <c r="Z4" s="218">
        <f t="shared" si="0"/>
        <v>9.062041660149893</v>
      </c>
      <c r="AA4" s="151">
        <v>14.15999984741211</v>
      </c>
      <c r="AB4" s="152" t="s">
        <v>208</v>
      </c>
      <c r="AC4" s="2">
        <v>2</v>
      </c>
      <c r="AD4" s="151">
        <v>4.553999900817871</v>
      </c>
      <c r="AE4" s="257" t="s">
        <v>233</v>
      </c>
      <c r="AF4" s="1"/>
    </row>
    <row r="5" spans="1:32" ht="11.25" customHeight="1">
      <c r="A5" s="219">
        <v>3</v>
      </c>
      <c r="B5" s="211">
        <v>4.216000080108643</v>
      </c>
      <c r="C5" s="211">
        <v>3.4800000190734863</v>
      </c>
      <c r="D5" s="211">
        <v>3.069999933242798</v>
      </c>
      <c r="E5" s="211">
        <v>2.5230000019073486</v>
      </c>
      <c r="F5" s="211">
        <v>1.9759999513626099</v>
      </c>
      <c r="G5" s="211">
        <v>1.61899995803833</v>
      </c>
      <c r="H5" s="211">
        <v>2.5439999103546143</v>
      </c>
      <c r="I5" s="211">
        <v>3.575000047683716</v>
      </c>
      <c r="J5" s="211">
        <v>5.132999897003174</v>
      </c>
      <c r="K5" s="211">
        <v>6.068999767303467</v>
      </c>
      <c r="L5" s="211">
        <v>6.46999979019165</v>
      </c>
      <c r="M5" s="211">
        <v>5.953000068664551</v>
      </c>
      <c r="N5" s="211">
        <v>6.658999919891357</v>
      </c>
      <c r="O5" s="211">
        <v>7.139999866485596</v>
      </c>
      <c r="P5" s="211">
        <v>6.6479997634887695</v>
      </c>
      <c r="Q5" s="211">
        <v>6.269000053405762</v>
      </c>
      <c r="R5" s="211">
        <v>5.415999889373779</v>
      </c>
      <c r="S5" s="211">
        <v>4.385000228881836</v>
      </c>
      <c r="T5" s="211">
        <v>2.2909998893737793</v>
      </c>
      <c r="U5" s="211">
        <v>1.5130000114440918</v>
      </c>
      <c r="V5" s="211">
        <v>2.996000051498413</v>
      </c>
      <c r="W5" s="211">
        <v>3.111999988555908</v>
      </c>
      <c r="X5" s="211">
        <v>1.3240000009536743</v>
      </c>
      <c r="Y5" s="211">
        <v>1.2610000371932983</v>
      </c>
      <c r="Z5" s="218">
        <f t="shared" si="0"/>
        <v>3.985083296895027</v>
      </c>
      <c r="AA5" s="151">
        <v>7.429999828338623</v>
      </c>
      <c r="AB5" s="152" t="s">
        <v>59</v>
      </c>
      <c r="AC5" s="2">
        <v>3</v>
      </c>
      <c r="AD5" s="151">
        <v>0.8830000162124634</v>
      </c>
      <c r="AE5" s="257" t="s">
        <v>234</v>
      </c>
      <c r="AF5" s="1"/>
    </row>
    <row r="6" spans="1:32" ht="11.25" customHeight="1">
      <c r="A6" s="219">
        <v>4</v>
      </c>
      <c r="B6" s="211">
        <v>1.9450000524520874</v>
      </c>
      <c r="C6" s="211">
        <v>0.7360000014305115</v>
      </c>
      <c r="D6" s="211">
        <v>0.8930000066757202</v>
      </c>
      <c r="E6" s="211">
        <v>0.5989999771118164</v>
      </c>
      <c r="F6" s="211">
        <v>-0.4830000102519989</v>
      </c>
      <c r="G6" s="211">
        <v>-0.8199999928474426</v>
      </c>
      <c r="H6" s="211">
        <v>2.88100004196167</v>
      </c>
      <c r="I6" s="211">
        <v>5.080999851226807</v>
      </c>
      <c r="J6" s="211">
        <v>6.15500020980835</v>
      </c>
      <c r="K6" s="211">
        <v>8.170000076293945</v>
      </c>
      <c r="L6" s="211">
        <v>8.579999923706055</v>
      </c>
      <c r="M6" s="211">
        <v>9.119999885559082</v>
      </c>
      <c r="N6" s="211">
        <v>9.149999618530273</v>
      </c>
      <c r="O6" s="211">
        <v>9.520000457763672</v>
      </c>
      <c r="P6" s="211">
        <v>6.964000225067139</v>
      </c>
      <c r="Q6" s="211">
        <v>5.310999870300293</v>
      </c>
      <c r="R6" s="211">
        <v>4.374000072479248</v>
      </c>
      <c r="S6" s="211">
        <v>4.23799991607666</v>
      </c>
      <c r="T6" s="211">
        <v>3.4170000553131104</v>
      </c>
      <c r="U6" s="211">
        <v>1.534999966621399</v>
      </c>
      <c r="V6" s="211">
        <v>-0.7670000195503235</v>
      </c>
      <c r="W6" s="211">
        <v>-0.3889999985694885</v>
      </c>
      <c r="X6" s="211">
        <v>-0.41999998688697815</v>
      </c>
      <c r="Y6" s="211">
        <v>-0.871999979019165</v>
      </c>
      <c r="Z6" s="218">
        <f t="shared" si="0"/>
        <v>3.5382500092188516</v>
      </c>
      <c r="AA6" s="151">
        <v>10.220000267028809</v>
      </c>
      <c r="AB6" s="152" t="s">
        <v>209</v>
      </c>
      <c r="AC6" s="2">
        <v>4</v>
      </c>
      <c r="AD6" s="151">
        <v>-1.3339999914169312</v>
      </c>
      <c r="AE6" s="257" t="s">
        <v>235</v>
      </c>
      <c r="AF6" s="1"/>
    </row>
    <row r="7" spans="1:32" ht="11.25" customHeight="1">
      <c r="A7" s="219">
        <v>5</v>
      </c>
      <c r="B7" s="211">
        <v>-1.4809999465942383</v>
      </c>
      <c r="C7" s="211">
        <v>-1.996000051498413</v>
      </c>
      <c r="D7" s="211">
        <v>-1.965000033378601</v>
      </c>
      <c r="E7" s="211">
        <v>-1.88100004196167</v>
      </c>
      <c r="F7" s="211">
        <v>-1.659999966621399</v>
      </c>
      <c r="G7" s="211">
        <v>-0.6729999780654907</v>
      </c>
      <c r="H7" s="211">
        <v>2.503000020980835</v>
      </c>
      <c r="I7" s="211">
        <v>6.081999778747559</v>
      </c>
      <c r="J7" s="211">
        <v>7.190000057220459</v>
      </c>
      <c r="K7" s="211">
        <v>7.920000076293945</v>
      </c>
      <c r="L7" s="211">
        <v>9.40999984741211</v>
      </c>
      <c r="M7" s="211">
        <v>10.510000228881836</v>
      </c>
      <c r="N7" s="211">
        <v>11.199999809265137</v>
      </c>
      <c r="O7" s="211">
        <v>11.420000076293945</v>
      </c>
      <c r="P7" s="211">
        <v>11.109999656677246</v>
      </c>
      <c r="Q7" s="211">
        <v>10.369999885559082</v>
      </c>
      <c r="R7" s="211">
        <v>8.020000457763672</v>
      </c>
      <c r="S7" s="211">
        <v>6.438000202178955</v>
      </c>
      <c r="T7" s="211">
        <v>5.195000171661377</v>
      </c>
      <c r="U7" s="211">
        <v>4.8379998207092285</v>
      </c>
      <c r="V7" s="211">
        <v>3.984999895095825</v>
      </c>
      <c r="W7" s="211">
        <v>3.7960000038146973</v>
      </c>
      <c r="X7" s="211">
        <v>3.2170000076293945</v>
      </c>
      <c r="Y7" s="211">
        <v>3.0490000247955322</v>
      </c>
      <c r="Z7" s="218">
        <f t="shared" si="0"/>
        <v>4.858208333452542</v>
      </c>
      <c r="AA7" s="151">
        <v>11.880000114440918</v>
      </c>
      <c r="AB7" s="152" t="s">
        <v>210</v>
      </c>
      <c r="AC7" s="2">
        <v>5</v>
      </c>
      <c r="AD7" s="151">
        <v>-2.3320000171661377</v>
      </c>
      <c r="AE7" s="257" t="s">
        <v>236</v>
      </c>
      <c r="AF7" s="1"/>
    </row>
    <row r="8" spans="1:32" ht="11.25" customHeight="1">
      <c r="A8" s="219">
        <v>6</v>
      </c>
      <c r="B8" s="211">
        <v>2.6600000858306885</v>
      </c>
      <c r="C8" s="211">
        <v>2.5859999656677246</v>
      </c>
      <c r="D8" s="211">
        <v>2.5969998836517334</v>
      </c>
      <c r="E8" s="211">
        <v>2.259999990463257</v>
      </c>
      <c r="F8" s="211">
        <v>2.197000026702881</v>
      </c>
      <c r="G8" s="211">
        <v>2.4600000381469727</v>
      </c>
      <c r="H8" s="211">
        <v>6.11299991607666</v>
      </c>
      <c r="I8" s="211">
        <v>11.680000305175781</v>
      </c>
      <c r="J8" s="211">
        <v>14.260000228881836</v>
      </c>
      <c r="K8" s="211">
        <v>15.630000114440918</v>
      </c>
      <c r="L8" s="211">
        <v>16.360000610351562</v>
      </c>
      <c r="M8" s="211">
        <v>15.710000038146973</v>
      </c>
      <c r="N8" s="211">
        <v>15.09000015258789</v>
      </c>
      <c r="O8" s="211">
        <v>15.199999809265137</v>
      </c>
      <c r="P8" s="211">
        <v>14.770000457763672</v>
      </c>
      <c r="Q8" s="211">
        <v>13.229999542236328</v>
      </c>
      <c r="R8" s="211">
        <v>12.140000343322754</v>
      </c>
      <c r="S8" s="211">
        <v>9.010000228881836</v>
      </c>
      <c r="T8" s="211">
        <v>7.75</v>
      </c>
      <c r="U8" s="211">
        <v>8.140000343322754</v>
      </c>
      <c r="V8" s="211">
        <v>7.380000114440918</v>
      </c>
      <c r="W8" s="211">
        <v>7.150000095367432</v>
      </c>
      <c r="X8" s="211">
        <v>7.130000114440918</v>
      </c>
      <c r="Y8" s="211">
        <v>7.420000076293945</v>
      </c>
      <c r="Z8" s="218">
        <f t="shared" si="0"/>
        <v>9.121791770060858</v>
      </c>
      <c r="AA8" s="151">
        <v>17.079999923706055</v>
      </c>
      <c r="AB8" s="152" t="s">
        <v>211</v>
      </c>
      <c r="AC8" s="2">
        <v>6</v>
      </c>
      <c r="AD8" s="151">
        <v>1.965999960899353</v>
      </c>
      <c r="AE8" s="257" t="s">
        <v>237</v>
      </c>
      <c r="AF8" s="1"/>
    </row>
    <row r="9" spans="1:32" ht="11.25" customHeight="1">
      <c r="A9" s="219">
        <v>7</v>
      </c>
      <c r="B9" s="211">
        <v>8.8100004196167</v>
      </c>
      <c r="C9" s="211">
        <v>5.563000202178955</v>
      </c>
      <c r="D9" s="211">
        <v>5.6579999923706055</v>
      </c>
      <c r="E9" s="211">
        <v>5.857999801635742</v>
      </c>
      <c r="F9" s="211">
        <v>4.857999801635742</v>
      </c>
      <c r="G9" s="211">
        <v>5.784999847412109</v>
      </c>
      <c r="H9" s="211">
        <v>9.510000228881836</v>
      </c>
      <c r="I9" s="211">
        <v>12.0600004196167</v>
      </c>
      <c r="J9" s="211">
        <v>12.390000343322754</v>
      </c>
      <c r="K9" s="211">
        <v>15.180000305175781</v>
      </c>
      <c r="L9" s="211">
        <v>16.139999389648438</v>
      </c>
      <c r="M9" s="211">
        <v>15.819999694824219</v>
      </c>
      <c r="N9" s="211">
        <v>15.550000190734863</v>
      </c>
      <c r="O9" s="211">
        <v>16.110000610351562</v>
      </c>
      <c r="P9" s="211">
        <v>16.860000610351562</v>
      </c>
      <c r="Q9" s="211">
        <v>16.959999084472656</v>
      </c>
      <c r="R9" s="211">
        <v>15.989999771118164</v>
      </c>
      <c r="S9" s="211">
        <v>12.300000190734863</v>
      </c>
      <c r="T9" s="211">
        <v>11.859999656677246</v>
      </c>
      <c r="U9" s="211">
        <v>12.460000038146973</v>
      </c>
      <c r="V9" s="211">
        <v>10.069999694824219</v>
      </c>
      <c r="W9" s="211">
        <v>9.15999984741211</v>
      </c>
      <c r="X9" s="211">
        <v>8.770000457763672</v>
      </c>
      <c r="Y9" s="211">
        <v>8.119999885559082</v>
      </c>
      <c r="Z9" s="218">
        <f t="shared" si="0"/>
        <v>11.326750020186106</v>
      </c>
      <c r="AA9" s="151">
        <v>17.719999313354492</v>
      </c>
      <c r="AB9" s="152" t="s">
        <v>212</v>
      </c>
      <c r="AC9" s="2">
        <v>7</v>
      </c>
      <c r="AD9" s="151">
        <v>4.2789998054504395</v>
      </c>
      <c r="AE9" s="257" t="s">
        <v>238</v>
      </c>
      <c r="AF9" s="1"/>
    </row>
    <row r="10" spans="1:32" ht="11.25" customHeight="1">
      <c r="A10" s="219">
        <v>8</v>
      </c>
      <c r="B10" s="211">
        <v>10.420000076293945</v>
      </c>
      <c r="C10" s="211">
        <v>11.199999809265137</v>
      </c>
      <c r="D10" s="211">
        <v>11.100000381469727</v>
      </c>
      <c r="E10" s="211">
        <v>11.130000114440918</v>
      </c>
      <c r="F10" s="211">
        <v>10.859999656677246</v>
      </c>
      <c r="G10" s="211">
        <v>11.5600004196167</v>
      </c>
      <c r="H10" s="211">
        <v>12.430000305175781</v>
      </c>
      <c r="I10" s="211">
        <v>13.729999542236328</v>
      </c>
      <c r="J10" s="211">
        <v>15.430000305175781</v>
      </c>
      <c r="K10" s="211">
        <v>17.889999389648438</v>
      </c>
      <c r="L10" s="211">
        <v>19.059999465942383</v>
      </c>
      <c r="M10" s="211">
        <v>19.190000534057617</v>
      </c>
      <c r="N10" s="211">
        <v>18.739999771118164</v>
      </c>
      <c r="O10" s="211">
        <v>16.68000030517578</v>
      </c>
      <c r="P10" s="211">
        <v>15.739999771118164</v>
      </c>
      <c r="Q10" s="211">
        <v>15.199999809265137</v>
      </c>
      <c r="R10" s="211">
        <v>15.09000015258789</v>
      </c>
      <c r="S10" s="211">
        <v>14.59000015258789</v>
      </c>
      <c r="T10" s="211">
        <v>14.140000343322754</v>
      </c>
      <c r="U10" s="211">
        <v>13.600000381469727</v>
      </c>
      <c r="V10" s="211">
        <v>13.520000457763672</v>
      </c>
      <c r="W10" s="211">
        <v>11.90999984741211</v>
      </c>
      <c r="X10" s="211">
        <v>11.34000015258789</v>
      </c>
      <c r="Y10" s="211">
        <v>10.489999771118164</v>
      </c>
      <c r="Z10" s="218">
        <f t="shared" si="0"/>
        <v>13.960000038146973</v>
      </c>
      <c r="AA10" s="151">
        <v>19.969999313354492</v>
      </c>
      <c r="AB10" s="152" t="s">
        <v>213</v>
      </c>
      <c r="AC10" s="2">
        <v>8</v>
      </c>
      <c r="AD10" s="151">
        <v>7.96999979019165</v>
      </c>
      <c r="AE10" s="257" t="s">
        <v>158</v>
      </c>
      <c r="AF10" s="1"/>
    </row>
    <row r="11" spans="1:32" ht="11.25" customHeight="1">
      <c r="A11" s="219">
        <v>9</v>
      </c>
      <c r="B11" s="211">
        <v>10.670000076293945</v>
      </c>
      <c r="C11" s="211">
        <v>10.479999542236328</v>
      </c>
      <c r="D11" s="211">
        <v>10.34000015258789</v>
      </c>
      <c r="E11" s="211">
        <v>9.989999771118164</v>
      </c>
      <c r="F11" s="211">
        <v>10.119999885559082</v>
      </c>
      <c r="G11" s="211">
        <v>9.359999656677246</v>
      </c>
      <c r="H11" s="211">
        <v>9.289999961853027</v>
      </c>
      <c r="I11" s="211">
        <v>8.65999984741211</v>
      </c>
      <c r="J11" s="211">
        <v>8.170000076293945</v>
      </c>
      <c r="K11" s="211">
        <v>8.1899995803833</v>
      </c>
      <c r="L11" s="211">
        <v>8.289999961853027</v>
      </c>
      <c r="M11" s="211">
        <v>8.770000457763672</v>
      </c>
      <c r="N11" s="211">
        <v>9.6899995803833</v>
      </c>
      <c r="O11" s="211">
        <v>10.949999809265137</v>
      </c>
      <c r="P11" s="211">
        <v>11.09000015258789</v>
      </c>
      <c r="Q11" s="211">
        <v>10.550000190734863</v>
      </c>
      <c r="R11" s="211">
        <v>10.220000267028809</v>
      </c>
      <c r="S11" s="211">
        <v>10.770000457763672</v>
      </c>
      <c r="T11" s="211">
        <v>10.25</v>
      </c>
      <c r="U11" s="211">
        <v>9.569999694824219</v>
      </c>
      <c r="V11" s="211">
        <v>9.069999694824219</v>
      </c>
      <c r="W11" s="211">
        <v>8.270000457763672</v>
      </c>
      <c r="X11" s="211">
        <v>7.630000114440918</v>
      </c>
      <c r="Y11" s="211">
        <v>7.190000057220459</v>
      </c>
      <c r="Z11" s="218">
        <f t="shared" si="0"/>
        <v>9.482499976952871</v>
      </c>
      <c r="AA11" s="151">
        <v>11.600000381469727</v>
      </c>
      <c r="AB11" s="152" t="s">
        <v>214</v>
      </c>
      <c r="AC11" s="2">
        <v>9</v>
      </c>
      <c r="AD11" s="151">
        <v>7.130000114440918</v>
      </c>
      <c r="AE11" s="257" t="s">
        <v>239</v>
      </c>
      <c r="AF11" s="1"/>
    </row>
    <row r="12" spans="1:32" ht="11.25" customHeight="1">
      <c r="A12" s="227">
        <v>10</v>
      </c>
      <c r="B12" s="213">
        <v>6.939000129699707</v>
      </c>
      <c r="C12" s="213">
        <v>6.866000175476074</v>
      </c>
      <c r="D12" s="213">
        <v>6.434000015258789</v>
      </c>
      <c r="E12" s="213">
        <v>6.339000225067139</v>
      </c>
      <c r="F12" s="213">
        <v>6.056000232696533</v>
      </c>
      <c r="G12" s="213">
        <v>5.823999881744385</v>
      </c>
      <c r="H12" s="213">
        <v>6.2129998207092285</v>
      </c>
      <c r="I12" s="213">
        <v>7.789999961853027</v>
      </c>
      <c r="J12" s="213">
        <v>9.270000457763672</v>
      </c>
      <c r="K12" s="213">
        <v>9.329999923706055</v>
      </c>
      <c r="L12" s="213">
        <v>10.170000076293945</v>
      </c>
      <c r="M12" s="213">
        <v>9.960000038146973</v>
      </c>
      <c r="N12" s="213">
        <v>10.319999694824219</v>
      </c>
      <c r="O12" s="213">
        <v>10.460000038146973</v>
      </c>
      <c r="P12" s="213">
        <v>10.59000015258789</v>
      </c>
      <c r="Q12" s="213">
        <v>10.050000190734863</v>
      </c>
      <c r="R12" s="213">
        <v>9.880000114440918</v>
      </c>
      <c r="S12" s="213">
        <v>8.329999923706055</v>
      </c>
      <c r="T12" s="213">
        <v>7.190000057220459</v>
      </c>
      <c r="U12" s="213">
        <v>7.019999980926514</v>
      </c>
      <c r="V12" s="213">
        <v>6.948999881744385</v>
      </c>
      <c r="W12" s="213">
        <v>7.25</v>
      </c>
      <c r="X12" s="213">
        <v>7.329999923706055</v>
      </c>
      <c r="Y12" s="213">
        <v>6.9079999923706055</v>
      </c>
      <c r="Z12" s="228">
        <f t="shared" si="0"/>
        <v>8.06116670370102</v>
      </c>
      <c r="AA12" s="157">
        <v>11.279999732971191</v>
      </c>
      <c r="AB12" s="214" t="s">
        <v>215</v>
      </c>
      <c r="AC12" s="215">
        <v>10</v>
      </c>
      <c r="AD12" s="157">
        <v>5.633999824523926</v>
      </c>
      <c r="AE12" s="258" t="s">
        <v>240</v>
      </c>
      <c r="AF12" s="1"/>
    </row>
    <row r="13" spans="1:32" ht="11.25" customHeight="1">
      <c r="A13" s="219">
        <v>11</v>
      </c>
      <c r="B13" s="211">
        <v>6.434000015258789</v>
      </c>
      <c r="C13" s="211">
        <v>5.791999816894531</v>
      </c>
      <c r="D13" s="211">
        <v>5.928999900817871</v>
      </c>
      <c r="E13" s="211">
        <v>5.560999870300293</v>
      </c>
      <c r="F13" s="211">
        <v>7.110000133514404</v>
      </c>
      <c r="G13" s="211">
        <v>6.624000072479248</v>
      </c>
      <c r="H13" s="211">
        <v>9.739999771118164</v>
      </c>
      <c r="I13" s="211">
        <v>12.479999542236328</v>
      </c>
      <c r="J13" s="211">
        <v>14.119999885559082</v>
      </c>
      <c r="K13" s="211">
        <v>14.149999618530273</v>
      </c>
      <c r="L13" s="211">
        <v>14.770000457763672</v>
      </c>
      <c r="M13" s="211">
        <v>13.75</v>
      </c>
      <c r="N13" s="211">
        <v>13.84000015258789</v>
      </c>
      <c r="O13" s="211">
        <v>13.84000015258789</v>
      </c>
      <c r="P13" s="211">
        <v>12.920000076293945</v>
      </c>
      <c r="Q13" s="211">
        <v>12.699999809265137</v>
      </c>
      <c r="R13" s="211">
        <v>9.399999618530273</v>
      </c>
      <c r="S13" s="211">
        <v>7.079999923706055</v>
      </c>
      <c r="T13" s="211">
        <v>6.547999858856201</v>
      </c>
      <c r="U13" s="211">
        <v>5.296000003814697</v>
      </c>
      <c r="V13" s="211">
        <v>5.190999984741211</v>
      </c>
      <c r="W13" s="211">
        <v>4.822999954223633</v>
      </c>
      <c r="X13" s="211">
        <v>4.318999767303467</v>
      </c>
      <c r="Y13" s="211">
        <v>3.76200008392334</v>
      </c>
      <c r="Z13" s="218">
        <f t="shared" si="0"/>
        <v>9.0074582695961</v>
      </c>
      <c r="AA13" s="151">
        <v>15.319999694824219</v>
      </c>
      <c r="AB13" s="152" t="s">
        <v>216</v>
      </c>
      <c r="AC13" s="2">
        <v>11</v>
      </c>
      <c r="AD13" s="151">
        <v>3.634999990463257</v>
      </c>
      <c r="AE13" s="257" t="s">
        <v>116</v>
      </c>
      <c r="AF13" s="1"/>
    </row>
    <row r="14" spans="1:32" ht="11.25" customHeight="1">
      <c r="A14" s="219">
        <v>12</v>
      </c>
      <c r="B14" s="211">
        <v>3.8359999656677246</v>
      </c>
      <c r="C14" s="211">
        <v>3.8989999294281006</v>
      </c>
      <c r="D14" s="211">
        <v>3.3420000076293945</v>
      </c>
      <c r="E14" s="211">
        <v>2.941999912261963</v>
      </c>
      <c r="F14" s="211">
        <v>2.86899995803833</v>
      </c>
      <c r="G14" s="211">
        <v>1.2289999723434448</v>
      </c>
      <c r="H14" s="211">
        <v>3.5309998989105225</v>
      </c>
      <c r="I14" s="211">
        <v>6.025000095367432</v>
      </c>
      <c r="J14" s="211">
        <v>7.480000019073486</v>
      </c>
      <c r="K14" s="211">
        <v>8.369999885559082</v>
      </c>
      <c r="L14" s="211">
        <v>9.09000015258789</v>
      </c>
      <c r="M14" s="211">
        <v>9.890000343322754</v>
      </c>
      <c r="N14" s="211">
        <v>10.1899995803833</v>
      </c>
      <c r="O14" s="211">
        <v>10.960000038146973</v>
      </c>
      <c r="P14" s="211">
        <v>11.399999618530273</v>
      </c>
      <c r="Q14" s="211">
        <v>9.770000457763672</v>
      </c>
      <c r="R14" s="211">
        <v>9.010000228881836</v>
      </c>
      <c r="S14" s="211">
        <v>6.02400016784668</v>
      </c>
      <c r="T14" s="211">
        <v>4.297999858856201</v>
      </c>
      <c r="U14" s="211">
        <v>3.0889999866485596</v>
      </c>
      <c r="V14" s="211">
        <v>2.552999973297119</v>
      </c>
      <c r="W14" s="211">
        <v>2.427000045776367</v>
      </c>
      <c r="X14" s="211">
        <v>2.5850000381469727</v>
      </c>
      <c r="Y14" s="211">
        <v>2.4590001106262207</v>
      </c>
      <c r="Z14" s="218">
        <f t="shared" si="0"/>
        <v>5.719500010212262</v>
      </c>
      <c r="AA14" s="151">
        <v>11.84000015258789</v>
      </c>
      <c r="AB14" s="152" t="s">
        <v>217</v>
      </c>
      <c r="AC14" s="2">
        <v>12</v>
      </c>
      <c r="AD14" s="151">
        <v>1.0290000438690186</v>
      </c>
      <c r="AE14" s="257" t="s">
        <v>196</v>
      </c>
      <c r="AF14" s="1"/>
    </row>
    <row r="15" spans="1:32" ht="11.25" customHeight="1">
      <c r="A15" s="219">
        <v>13</v>
      </c>
      <c r="B15" s="211">
        <v>2.069999933242798</v>
      </c>
      <c r="C15" s="211">
        <v>1.975000023841858</v>
      </c>
      <c r="D15" s="211">
        <v>2.1429998874664307</v>
      </c>
      <c r="E15" s="211">
        <v>2.1640000343322754</v>
      </c>
      <c r="F15" s="211">
        <v>4.488999843597412</v>
      </c>
      <c r="G15" s="211">
        <v>4.9730000495910645</v>
      </c>
      <c r="H15" s="211">
        <v>8.119999885559082</v>
      </c>
      <c r="I15" s="211">
        <v>10.350000381469727</v>
      </c>
      <c r="J15" s="211">
        <v>12.359999656677246</v>
      </c>
      <c r="K15" s="211">
        <v>13.390000343322754</v>
      </c>
      <c r="L15" s="211">
        <v>16.549999237060547</v>
      </c>
      <c r="M15" s="211">
        <v>17.059999465942383</v>
      </c>
      <c r="N15" s="211">
        <v>18.34000015258789</v>
      </c>
      <c r="O15" s="211">
        <v>19.219999313354492</v>
      </c>
      <c r="P15" s="211">
        <v>18.979999542236328</v>
      </c>
      <c r="Q15" s="211">
        <v>16.59000015258789</v>
      </c>
      <c r="R15" s="211">
        <v>13.920000076293945</v>
      </c>
      <c r="S15" s="211">
        <v>11.550000190734863</v>
      </c>
      <c r="T15" s="211">
        <v>9.90999984741211</v>
      </c>
      <c r="U15" s="211">
        <v>8.510000228881836</v>
      </c>
      <c r="V15" s="211">
        <v>7.579999923706055</v>
      </c>
      <c r="W15" s="211">
        <v>7.230000019073486</v>
      </c>
      <c r="X15" s="211">
        <v>7.28000020980835</v>
      </c>
      <c r="Y15" s="211">
        <v>7.170000076293945</v>
      </c>
      <c r="Z15" s="218">
        <f t="shared" si="0"/>
        <v>10.080166603128115</v>
      </c>
      <c r="AA15" s="151">
        <v>20.06999969482422</v>
      </c>
      <c r="AB15" s="152" t="s">
        <v>218</v>
      </c>
      <c r="AC15" s="2">
        <v>13</v>
      </c>
      <c r="AD15" s="151">
        <v>1.7649999856948853</v>
      </c>
      <c r="AE15" s="257" t="s">
        <v>241</v>
      </c>
      <c r="AF15" s="1"/>
    </row>
    <row r="16" spans="1:32" ht="11.25" customHeight="1">
      <c r="A16" s="219">
        <v>14</v>
      </c>
      <c r="B16" s="211">
        <v>6.454999923706055</v>
      </c>
      <c r="C16" s="211">
        <v>6.454999923706055</v>
      </c>
      <c r="D16" s="211">
        <v>5.560999870300293</v>
      </c>
      <c r="E16" s="211">
        <v>5.88700008392334</v>
      </c>
      <c r="F16" s="211">
        <v>5.644999980926514</v>
      </c>
      <c r="G16" s="211">
        <v>6.2129998207092285</v>
      </c>
      <c r="H16" s="211">
        <v>9.170000076293945</v>
      </c>
      <c r="I16" s="211">
        <v>14.579999923706055</v>
      </c>
      <c r="J16" s="211">
        <v>16.239999771118164</v>
      </c>
      <c r="K16" s="211">
        <v>17.770000457763672</v>
      </c>
      <c r="L16" s="211">
        <v>19</v>
      </c>
      <c r="M16" s="211">
        <v>17.389999389648438</v>
      </c>
      <c r="N16" s="211">
        <v>18.639999389648438</v>
      </c>
      <c r="O16" s="211">
        <v>20.25</v>
      </c>
      <c r="P16" s="211">
        <v>19</v>
      </c>
      <c r="Q16" s="211">
        <v>17.479999542236328</v>
      </c>
      <c r="R16" s="211">
        <v>14.8100004196167</v>
      </c>
      <c r="S16" s="211">
        <v>12.5600004196167</v>
      </c>
      <c r="T16" s="211">
        <v>10.970000267028809</v>
      </c>
      <c r="U16" s="211">
        <v>10.970000267028809</v>
      </c>
      <c r="V16" s="211">
        <v>10.260000228881836</v>
      </c>
      <c r="W16" s="211">
        <v>9.9399995803833</v>
      </c>
      <c r="X16" s="211">
        <v>10.710000038146973</v>
      </c>
      <c r="Y16" s="211">
        <v>9.930000305175781</v>
      </c>
      <c r="Z16" s="218">
        <f t="shared" si="0"/>
        <v>12.328583319981893</v>
      </c>
      <c r="AA16" s="151">
        <v>20.969999313354492</v>
      </c>
      <c r="AB16" s="152" t="s">
        <v>219</v>
      </c>
      <c r="AC16" s="2">
        <v>14</v>
      </c>
      <c r="AD16" s="151">
        <v>4.9720001220703125</v>
      </c>
      <c r="AE16" s="257" t="s">
        <v>242</v>
      </c>
      <c r="AF16" s="1"/>
    </row>
    <row r="17" spans="1:32" ht="11.25" customHeight="1">
      <c r="A17" s="219">
        <v>15</v>
      </c>
      <c r="B17" s="211">
        <v>9.229999542236328</v>
      </c>
      <c r="C17" s="211">
        <v>8.390000343322754</v>
      </c>
      <c r="D17" s="211">
        <v>7.53000020980835</v>
      </c>
      <c r="E17" s="211">
        <v>8.3100004196167</v>
      </c>
      <c r="F17" s="211">
        <v>6.810999870300293</v>
      </c>
      <c r="G17" s="211">
        <v>8.569999694824219</v>
      </c>
      <c r="H17" s="211">
        <v>12.319999694824219</v>
      </c>
      <c r="I17" s="211">
        <v>14.350000381469727</v>
      </c>
      <c r="J17" s="211">
        <v>16.190000534057617</v>
      </c>
      <c r="K17" s="211">
        <v>16.8799991607666</v>
      </c>
      <c r="L17" s="211">
        <v>17.469999313354492</v>
      </c>
      <c r="M17" s="211">
        <v>20.200000762939453</v>
      </c>
      <c r="N17" s="211">
        <v>20.979999542236328</v>
      </c>
      <c r="O17" s="211">
        <v>22.110000610351562</v>
      </c>
      <c r="P17" s="211">
        <v>20.959999084472656</v>
      </c>
      <c r="Q17" s="211">
        <v>19.3799991607666</v>
      </c>
      <c r="R17" s="211">
        <v>17.969999313354492</v>
      </c>
      <c r="S17" s="211">
        <v>16.6200008392334</v>
      </c>
      <c r="T17" s="211">
        <v>15.819999694824219</v>
      </c>
      <c r="U17" s="211">
        <v>15.279999732971191</v>
      </c>
      <c r="V17" s="211">
        <v>15.239999771118164</v>
      </c>
      <c r="W17" s="211">
        <v>15.1899995803833</v>
      </c>
      <c r="X17" s="211">
        <v>15.020000457763672</v>
      </c>
      <c r="Y17" s="211">
        <v>14.460000038146973</v>
      </c>
      <c r="Z17" s="218">
        <f t="shared" si="0"/>
        <v>14.803374906380972</v>
      </c>
      <c r="AA17" s="151">
        <v>22.239999771118164</v>
      </c>
      <c r="AB17" s="152" t="s">
        <v>220</v>
      </c>
      <c r="AC17" s="2">
        <v>15</v>
      </c>
      <c r="AD17" s="151">
        <v>6.673999786376953</v>
      </c>
      <c r="AE17" s="257" t="s">
        <v>243</v>
      </c>
      <c r="AF17" s="1"/>
    </row>
    <row r="18" spans="1:32" ht="11.25" customHeight="1">
      <c r="A18" s="219">
        <v>16</v>
      </c>
      <c r="B18" s="211">
        <v>13.970000267028809</v>
      </c>
      <c r="C18" s="211">
        <v>14.09000015258789</v>
      </c>
      <c r="D18" s="211">
        <v>14.119999885559082</v>
      </c>
      <c r="E18" s="211">
        <v>13.710000038146973</v>
      </c>
      <c r="F18" s="211">
        <v>13.640000343322754</v>
      </c>
      <c r="G18" s="211">
        <v>13.970000267028809</v>
      </c>
      <c r="H18" s="211">
        <v>14.649999618530273</v>
      </c>
      <c r="I18" s="211">
        <v>15.850000381469727</v>
      </c>
      <c r="J18" s="211">
        <v>16.6299991607666</v>
      </c>
      <c r="K18" s="211">
        <v>19.889999389648438</v>
      </c>
      <c r="L18" s="211">
        <v>19.15999984741211</v>
      </c>
      <c r="M18" s="211">
        <v>21.84000015258789</v>
      </c>
      <c r="N18" s="211">
        <v>21.940000534057617</v>
      </c>
      <c r="O18" s="211">
        <v>20.350000381469727</v>
      </c>
      <c r="P18" s="211">
        <v>19.520000457763672</v>
      </c>
      <c r="Q18" s="211">
        <v>15.319999694824219</v>
      </c>
      <c r="R18" s="211">
        <v>13.479999542236328</v>
      </c>
      <c r="S18" s="211">
        <v>11.899999618530273</v>
      </c>
      <c r="T18" s="211">
        <v>11.0600004196167</v>
      </c>
      <c r="U18" s="211">
        <v>10.460000038146973</v>
      </c>
      <c r="V18" s="211">
        <v>9.65999984741211</v>
      </c>
      <c r="W18" s="211">
        <v>8.930000305175781</v>
      </c>
      <c r="X18" s="211">
        <v>7.980000019073486</v>
      </c>
      <c r="Y18" s="211">
        <v>6.998000144958496</v>
      </c>
      <c r="Z18" s="218">
        <f t="shared" si="0"/>
        <v>14.546583354473114</v>
      </c>
      <c r="AA18" s="151">
        <v>23.729999542236328</v>
      </c>
      <c r="AB18" s="152" t="s">
        <v>221</v>
      </c>
      <c r="AC18" s="2">
        <v>16</v>
      </c>
      <c r="AD18" s="151">
        <v>6.998000144958496</v>
      </c>
      <c r="AE18" s="257" t="s">
        <v>99</v>
      </c>
      <c r="AF18" s="1"/>
    </row>
    <row r="19" spans="1:32" ht="11.25" customHeight="1">
      <c r="A19" s="219">
        <v>17</v>
      </c>
      <c r="B19" s="211">
        <v>6.2829999923706055</v>
      </c>
      <c r="C19" s="211">
        <v>3.875</v>
      </c>
      <c r="D19" s="211">
        <v>2.6670000553131104</v>
      </c>
      <c r="E19" s="211">
        <v>2.447000026702881</v>
      </c>
      <c r="F19" s="211">
        <v>3.759999990463257</v>
      </c>
      <c r="G19" s="211">
        <v>4.684999942779541</v>
      </c>
      <c r="H19" s="211">
        <v>6.76800012588501</v>
      </c>
      <c r="I19" s="211">
        <v>8.90999984741211</v>
      </c>
      <c r="J19" s="211">
        <v>11.149999618530273</v>
      </c>
      <c r="K19" s="211">
        <v>11.569999694824219</v>
      </c>
      <c r="L19" s="211">
        <v>11.40999984741211</v>
      </c>
      <c r="M19" s="211">
        <v>11.180000305175781</v>
      </c>
      <c r="N19" s="211">
        <v>12.210000038146973</v>
      </c>
      <c r="O19" s="211">
        <v>11.640000343322754</v>
      </c>
      <c r="P19" s="211">
        <v>10.970000267028809</v>
      </c>
      <c r="Q19" s="211">
        <v>9.800000190734863</v>
      </c>
      <c r="R19" s="211">
        <v>9.430000305175781</v>
      </c>
      <c r="S19" s="211">
        <v>8.010000228881836</v>
      </c>
      <c r="T19" s="211">
        <v>6.945000171661377</v>
      </c>
      <c r="U19" s="211">
        <v>6.250999927520752</v>
      </c>
      <c r="V19" s="211">
        <v>5.925000190734863</v>
      </c>
      <c r="W19" s="211">
        <v>5.935999870300293</v>
      </c>
      <c r="X19" s="211">
        <v>6.031000137329102</v>
      </c>
      <c r="Y19" s="211">
        <v>6.251999855041504</v>
      </c>
      <c r="Z19" s="218">
        <f t="shared" si="0"/>
        <v>7.671041707197825</v>
      </c>
      <c r="AA19" s="151">
        <v>12.579999923706055</v>
      </c>
      <c r="AB19" s="152" t="s">
        <v>222</v>
      </c>
      <c r="AC19" s="2">
        <v>17</v>
      </c>
      <c r="AD19" s="151">
        <v>2.2260000705718994</v>
      </c>
      <c r="AE19" s="257" t="s">
        <v>244</v>
      </c>
      <c r="AF19" s="1"/>
    </row>
    <row r="20" spans="1:32" ht="11.25" customHeight="1">
      <c r="A20" s="219">
        <v>18</v>
      </c>
      <c r="B20" s="211">
        <v>5.76800012588501</v>
      </c>
      <c r="C20" s="211">
        <v>5.6529998779296875</v>
      </c>
      <c r="D20" s="211">
        <v>5.757999897003174</v>
      </c>
      <c r="E20" s="211">
        <v>6.915999889373779</v>
      </c>
      <c r="F20" s="211">
        <v>6.8420000076293945</v>
      </c>
      <c r="G20" s="211">
        <v>6.13700008392334</v>
      </c>
      <c r="H20" s="211">
        <v>7.920000076293945</v>
      </c>
      <c r="I20" s="211">
        <v>10.210000038146973</v>
      </c>
      <c r="J20" s="211">
        <v>10.510000228881836</v>
      </c>
      <c r="K20" s="211">
        <v>11</v>
      </c>
      <c r="L20" s="211">
        <v>10.609999656677246</v>
      </c>
      <c r="M20" s="211">
        <v>12.149999618530273</v>
      </c>
      <c r="N20" s="211">
        <v>11.680000305175781</v>
      </c>
      <c r="O20" s="211">
        <v>10.670000076293945</v>
      </c>
      <c r="P20" s="211">
        <v>9.970000267028809</v>
      </c>
      <c r="Q20" s="211">
        <v>10.489999771118164</v>
      </c>
      <c r="R20" s="211">
        <v>9.640000343322754</v>
      </c>
      <c r="S20" s="211">
        <v>9.029999732971191</v>
      </c>
      <c r="T20" s="211">
        <v>8.800000190734863</v>
      </c>
      <c r="U20" s="211">
        <v>8.630000114440918</v>
      </c>
      <c r="V20" s="211">
        <v>7.849999904632568</v>
      </c>
      <c r="W20" s="211">
        <v>7.480000019073486</v>
      </c>
      <c r="X20" s="211">
        <v>7.900000095367432</v>
      </c>
      <c r="Y20" s="211">
        <v>8.899999618530273</v>
      </c>
      <c r="Z20" s="218">
        <f t="shared" si="0"/>
        <v>8.771416664123535</v>
      </c>
      <c r="AA20" s="151">
        <v>12.770000457763672</v>
      </c>
      <c r="AB20" s="152" t="s">
        <v>79</v>
      </c>
      <c r="AC20" s="2">
        <v>18</v>
      </c>
      <c r="AD20" s="151">
        <v>5.210999965667725</v>
      </c>
      <c r="AE20" s="257" t="s">
        <v>245</v>
      </c>
      <c r="AF20" s="1"/>
    </row>
    <row r="21" spans="1:32" ht="11.25" customHeight="1">
      <c r="A21" s="219">
        <v>19</v>
      </c>
      <c r="B21" s="211">
        <v>8.520000457763672</v>
      </c>
      <c r="C21" s="211">
        <v>8.34000015258789</v>
      </c>
      <c r="D21" s="211">
        <v>7.679999828338623</v>
      </c>
      <c r="E21" s="211">
        <v>7.090000152587891</v>
      </c>
      <c r="F21" s="211">
        <v>6.894999980926514</v>
      </c>
      <c r="G21" s="211">
        <v>6.684000015258789</v>
      </c>
      <c r="H21" s="211">
        <v>6.915999889373779</v>
      </c>
      <c r="I21" s="211">
        <v>6.64300012588501</v>
      </c>
      <c r="J21" s="211">
        <v>5.959000110626221</v>
      </c>
      <c r="K21" s="211">
        <v>6.011000156402588</v>
      </c>
      <c r="L21" s="211">
        <v>5.938000202178955</v>
      </c>
      <c r="M21" s="211">
        <v>5.117000102996826</v>
      </c>
      <c r="N21" s="211">
        <v>4.960000038146973</v>
      </c>
      <c r="O21" s="211">
        <v>5.675000190734863</v>
      </c>
      <c r="P21" s="211">
        <v>5.73799991607666</v>
      </c>
      <c r="Q21" s="211">
        <v>4.9070000648498535</v>
      </c>
      <c r="R21" s="211">
        <v>5.01200008392334</v>
      </c>
      <c r="S21" s="211">
        <v>3.5929999351501465</v>
      </c>
      <c r="T21" s="211">
        <v>2.552999973297119</v>
      </c>
      <c r="U21" s="211">
        <v>2.678999900817871</v>
      </c>
      <c r="V21" s="211">
        <v>2.2790000438690186</v>
      </c>
      <c r="W21" s="211">
        <v>1.8700000047683716</v>
      </c>
      <c r="X21" s="211">
        <v>1.3229999542236328</v>
      </c>
      <c r="Y21" s="211">
        <v>1.0820000171661377</v>
      </c>
      <c r="Z21" s="218">
        <f t="shared" si="0"/>
        <v>5.144333387414615</v>
      </c>
      <c r="AA21" s="151">
        <v>8.970000267028809</v>
      </c>
      <c r="AB21" s="152" t="s">
        <v>223</v>
      </c>
      <c r="AC21" s="2">
        <v>19</v>
      </c>
      <c r="AD21" s="151">
        <v>0.9980000257492065</v>
      </c>
      <c r="AE21" s="257" t="s">
        <v>246</v>
      </c>
      <c r="AF21" s="1"/>
    </row>
    <row r="22" spans="1:32" ht="11.25" customHeight="1">
      <c r="A22" s="227">
        <v>20</v>
      </c>
      <c r="B22" s="213">
        <v>2.2899999618530273</v>
      </c>
      <c r="C22" s="213">
        <v>1.9329999685287476</v>
      </c>
      <c r="D22" s="213">
        <v>1.4290000200271606</v>
      </c>
      <c r="E22" s="213">
        <v>1.7649999856948853</v>
      </c>
      <c r="F22" s="213">
        <v>1.8489999771118164</v>
      </c>
      <c r="G22" s="213">
        <v>3.068000078201294</v>
      </c>
      <c r="H22" s="213">
        <v>4.434999942779541</v>
      </c>
      <c r="I22" s="213">
        <v>5.644999980926514</v>
      </c>
      <c r="J22" s="213">
        <v>7.150000095367432</v>
      </c>
      <c r="K22" s="213">
        <v>7.429999828338623</v>
      </c>
      <c r="L22" s="213">
        <v>8.739999771118164</v>
      </c>
      <c r="M22" s="213">
        <v>10.300000190734863</v>
      </c>
      <c r="N22" s="213">
        <v>10.399999618530273</v>
      </c>
      <c r="O22" s="213">
        <v>10.210000038146973</v>
      </c>
      <c r="P22" s="213">
        <v>7.320000171661377</v>
      </c>
      <c r="Q22" s="213">
        <v>6.73799991607666</v>
      </c>
      <c r="R22" s="213">
        <v>5.854000091552734</v>
      </c>
      <c r="S22" s="213">
        <v>4.9079999923706055</v>
      </c>
      <c r="T22" s="213">
        <v>4.5920000076293945</v>
      </c>
      <c r="U22" s="213">
        <v>4.381999969482422</v>
      </c>
      <c r="V22" s="213">
        <v>4.245999813079834</v>
      </c>
      <c r="W22" s="213">
        <v>4.140999794006348</v>
      </c>
      <c r="X22" s="213">
        <v>4.171999931335449</v>
      </c>
      <c r="Y22" s="213">
        <v>4.235000133514404</v>
      </c>
      <c r="Z22" s="228">
        <f t="shared" si="0"/>
        <v>5.301333303252856</v>
      </c>
      <c r="AA22" s="157">
        <v>11.899999618530273</v>
      </c>
      <c r="AB22" s="214" t="s">
        <v>224</v>
      </c>
      <c r="AC22" s="215">
        <v>20</v>
      </c>
      <c r="AD22" s="157">
        <v>0.8820000290870667</v>
      </c>
      <c r="AE22" s="258" t="s">
        <v>247</v>
      </c>
      <c r="AF22" s="1"/>
    </row>
    <row r="23" spans="1:32" ht="11.25" customHeight="1">
      <c r="A23" s="219">
        <v>21</v>
      </c>
      <c r="B23" s="211">
        <v>3.752000093460083</v>
      </c>
      <c r="C23" s="211">
        <v>3.9509999752044678</v>
      </c>
      <c r="D23" s="211">
        <v>3.1419999599456787</v>
      </c>
      <c r="E23" s="211">
        <v>3.4260001182556152</v>
      </c>
      <c r="F23" s="211">
        <v>3.752000093460083</v>
      </c>
      <c r="G23" s="211">
        <v>4.372000217437744</v>
      </c>
      <c r="H23" s="211">
        <v>5.823999881744385</v>
      </c>
      <c r="I23" s="211">
        <v>6.381999969482422</v>
      </c>
      <c r="J23" s="211">
        <v>7.110000133514404</v>
      </c>
      <c r="K23" s="211">
        <v>8.1899995803833</v>
      </c>
      <c r="L23" s="211">
        <v>9.880000114440918</v>
      </c>
      <c r="M23" s="211">
        <v>9.960000038146973</v>
      </c>
      <c r="N23" s="211">
        <v>10.800000190734863</v>
      </c>
      <c r="O23" s="211">
        <v>8.75</v>
      </c>
      <c r="P23" s="211">
        <v>10.369999885559082</v>
      </c>
      <c r="Q23" s="211">
        <v>9.359999656677246</v>
      </c>
      <c r="R23" s="211">
        <v>8.930000305175781</v>
      </c>
      <c r="S23" s="211">
        <v>8.680000305175781</v>
      </c>
      <c r="T23" s="211">
        <v>8.350000381469727</v>
      </c>
      <c r="U23" s="211">
        <v>8.029999732971191</v>
      </c>
      <c r="V23" s="211">
        <v>7.769999980926514</v>
      </c>
      <c r="W23" s="211">
        <v>8.289999961853027</v>
      </c>
      <c r="X23" s="211">
        <v>8.649999618530273</v>
      </c>
      <c r="Y23" s="211">
        <v>8.829999923706055</v>
      </c>
      <c r="Z23" s="218">
        <f t="shared" si="0"/>
        <v>7.356291671593984</v>
      </c>
      <c r="AA23" s="151">
        <v>11.239999771118164</v>
      </c>
      <c r="AB23" s="152" t="s">
        <v>132</v>
      </c>
      <c r="AC23" s="2">
        <v>21</v>
      </c>
      <c r="AD23" s="151">
        <v>2.9630000591278076</v>
      </c>
      <c r="AE23" s="257" t="s">
        <v>248</v>
      </c>
      <c r="AF23" s="1"/>
    </row>
    <row r="24" spans="1:32" ht="11.25" customHeight="1">
      <c r="A24" s="219">
        <v>22</v>
      </c>
      <c r="B24" s="211">
        <v>8.729999542236328</v>
      </c>
      <c r="C24" s="211">
        <v>8.90999984741211</v>
      </c>
      <c r="D24" s="211">
        <v>9.09000015258789</v>
      </c>
      <c r="E24" s="211">
        <v>9.300000190734863</v>
      </c>
      <c r="F24" s="211">
        <v>9.329999923706055</v>
      </c>
      <c r="G24" s="211">
        <v>9.729999542236328</v>
      </c>
      <c r="H24" s="211">
        <v>10.800000190734863</v>
      </c>
      <c r="I24" s="211">
        <v>12.829999923706055</v>
      </c>
      <c r="J24" s="211">
        <v>12.079999923706055</v>
      </c>
      <c r="K24" s="211">
        <v>12.130000114440918</v>
      </c>
      <c r="L24" s="211">
        <v>13.630000114440918</v>
      </c>
      <c r="M24" s="211">
        <v>12.859999656677246</v>
      </c>
      <c r="N24" s="211">
        <v>12.010000228881836</v>
      </c>
      <c r="O24" s="211">
        <v>12.350000381469727</v>
      </c>
      <c r="P24" s="211">
        <v>11.550000190734863</v>
      </c>
      <c r="Q24" s="211">
        <v>10.829999923706055</v>
      </c>
      <c r="R24" s="211">
        <v>11</v>
      </c>
      <c r="S24" s="211">
        <v>10.670000076293945</v>
      </c>
      <c r="T24" s="211">
        <v>10.630000114440918</v>
      </c>
      <c r="U24" s="211">
        <v>10.470000267028809</v>
      </c>
      <c r="V24" s="211">
        <v>10.4399995803833</v>
      </c>
      <c r="W24" s="211">
        <v>10.09000015258789</v>
      </c>
      <c r="X24" s="211">
        <v>9.960000038146973</v>
      </c>
      <c r="Y24" s="211">
        <v>10</v>
      </c>
      <c r="Z24" s="218">
        <f t="shared" si="0"/>
        <v>10.809166669845581</v>
      </c>
      <c r="AA24" s="151">
        <v>14.039999961853027</v>
      </c>
      <c r="AB24" s="152" t="s">
        <v>225</v>
      </c>
      <c r="AC24" s="2">
        <v>22</v>
      </c>
      <c r="AD24" s="151">
        <v>8.630000114440918</v>
      </c>
      <c r="AE24" s="257" t="s">
        <v>249</v>
      </c>
      <c r="AF24" s="1"/>
    </row>
    <row r="25" spans="1:32" ht="11.25" customHeight="1">
      <c r="A25" s="219">
        <v>23</v>
      </c>
      <c r="B25" s="211">
        <v>10.109999656677246</v>
      </c>
      <c r="C25" s="211">
        <v>9.539999961853027</v>
      </c>
      <c r="D25" s="211">
        <v>9.380000114440918</v>
      </c>
      <c r="E25" s="211">
        <v>9.869999885559082</v>
      </c>
      <c r="F25" s="211">
        <v>11.460000038146973</v>
      </c>
      <c r="G25" s="211">
        <v>11.649999618530273</v>
      </c>
      <c r="H25" s="211">
        <v>12.65999984741211</v>
      </c>
      <c r="I25" s="211">
        <v>12.6899995803833</v>
      </c>
      <c r="J25" s="211">
        <v>13.039999961853027</v>
      </c>
      <c r="K25" s="211">
        <v>13.34000015258789</v>
      </c>
      <c r="L25" s="211">
        <v>13.84000015258789</v>
      </c>
      <c r="M25" s="211">
        <v>13.829999923706055</v>
      </c>
      <c r="N25" s="211">
        <v>13.789999961853027</v>
      </c>
      <c r="O25" s="211">
        <v>13.75</v>
      </c>
      <c r="P25" s="211">
        <v>14.050000190734863</v>
      </c>
      <c r="Q25" s="211">
        <v>14.1899995803833</v>
      </c>
      <c r="R25" s="211">
        <v>14.149999618530273</v>
      </c>
      <c r="S25" s="211">
        <v>13.789999961853027</v>
      </c>
      <c r="T25" s="211">
        <v>13.739999771118164</v>
      </c>
      <c r="U25" s="211">
        <v>13.75</v>
      </c>
      <c r="V25" s="211">
        <v>13.859999656677246</v>
      </c>
      <c r="W25" s="211">
        <v>13.829999923706055</v>
      </c>
      <c r="X25" s="211">
        <v>13.9399995803833</v>
      </c>
      <c r="Y25" s="211">
        <v>13.9399995803833</v>
      </c>
      <c r="Z25" s="218">
        <f t="shared" si="0"/>
        <v>12.84124986330668</v>
      </c>
      <c r="AA25" s="151">
        <v>14.279999732971191</v>
      </c>
      <c r="AB25" s="152" t="s">
        <v>226</v>
      </c>
      <c r="AC25" s="2">
        <v>23</v>
      </c>
      <c r="AD25" s="151">
        <v>8.989999771118164</v>
      </c>
      <c r="AE25" s="257" t="s">
        <v>250</v>
      </c>
      <c r="AF25" s="1"/>
    </row>
    <row r="26" spans="1:32" ht="11.25" customHeight="1">
      <c r="A26" s="219">
        <v>24</v>
      </c>
      <c r="B26" s="211">
        <v>14.270000457763672</v>
      </c>
      <c r="C26" s="211">
        <v>14.5</v>
      </c>
      <c r="D26" s="211">
        <v>11.649999618530273</v>
      </c>
      <c r="E26" s="211">
        <v>11.399999618530273</v>
      </c>
      <c r="F26" s="211">
        <v>9.739999771118164</v>
      </c>
      <c r="G26" s="211">
        <v>9.039999961853027</v>
      </c>
      <c r="H26" s="211">
        <v>9.199999809265137</v>
      </c>
      <c r="I26" s="211">
        <v>11.5</v>
      </c>
      <c r="J26" s="211">
        <v>13.140000343322754</v>
      </c>
      <c r="K26" s="211">
        <v>14.180000305175781</v>
      </c>
      <c r="L26" s="211">
        <v>15.65999984741211</v>
      </c>
      <c r="M26" s="211">
        <v>13.510000228881836</v>
      </c>
      <c r="N26" s="211">
        <v>13.369999885559082</v>
      </c>
      <c r="O26" s="211">
        <v>12.75</v>
      </c>
      <c r="P26" s="211">
        <v>11.420000076293945</v>
      </c>
      <c r="Q26" s="211">
        <v>10.949999809265137</v>
      </c>
      <c r="R26" s="211">
        <v>9.140000343322754</v>
      </c>
      <c r="S26" s="211">
        <v>9.199999809265137</v>
      </c>
      <c r="T26" s="211">
        <v>7.789999961853027</v>
      </c>
      <c r="U26" s="211">
        <v>7.369999885559082</v>
      </c>
      <c r="V26" s="211">
        <v>7.690000057220459</v>
      </c>
      <c r="W26" s="211">
        <v>6.49399995803833</v>
      </c>
      <c r="X26" s="211">
        <v>5.810999870300293</v>
      </c>
      <c r="Y26" s="211">
        <v>5.3480000495910645</v>
      </c>
      <c r="Z26" s="218">
        <f t="shared" si="0"/>
        <v>10.630124986171722</v>
      </c>
      <c r="AA26" s="151">
        <v>16.40999984741211</v>
      </c>
      <c r="AB26" s="152" t="s">
        <v>227</v>
      </c>
      <c r="AC26" s="2">
        <v>24</v>
      </c>
      <c r="AD26" s="151">
        <v>5.243000030517578</v>
      </c>
      <c r="AE26" s="257" t="s">
        <v>251</v>
      </c>
      <c r="AF26" s="1"/>
    </row>
    <row r="27" spans="1:32" ht="11.25" customHeight="1">
      <c r="A27" s="219">
        <v>25</v>
      </c>
      <c r="B27" s="211">
        <v>4.811999797821045</v>
      </c>
      <c r="C27" s="211">
        <v>4.465000152587891</v>
      </c>
      <c r="D27" s="211">
        <v>4.182000160217285</v>
      </c>
      <c r="E27" s="211">
        <v>4.191999912261963</v>
      </c>
      <c r="F27" s="211">
        <v>4.138999938964844</v>
      </c>
      <c r="G27" s="211">
        <v>5.811999797821045</v>
      </c>
      <c r="H27" s="211">
        <v>8.859999656677246</v>
      </c>
      <c r="I27" s="211">
        <v>10.789999961853027</v>
      </c>
      <c r="J27" s="211">
        <v>11.470000267028809</v>
      </c>
      <c r="K27" s="211">
        <v>12.270000457763672</v>
      </c>
      <c r="L27" s="211">
        <v>13.069999694824219</v>
      </c>
      <c r="M27" s="211">
        <v>13.069999694824219</v>
      </c>
      <c r="N27" s="211">
        <v>13.020000457763672</v>
      </c>
      <c r="O27" s="211">
        <v>6.23199987411499</v>
      </c>
      <c r="P27" s="211">
        <v>10.890000343322754</v>
      </c>
      <c r="Q27" s="211">
        <v>11.229999542236328</v>
      </c>
      <c r="R27" s="211">
        <v>9.1899995803833</v>
      </c>
      <c r="S27" s="211">
        <v>8</v>
      </c>
      <c r="T27" s="211">
        <v>6.27400016784668</v>
      </c>
      <c r="U27" s="211">
        <v>5.117000102996826</v>
      </c>
      <c r="V27" s="211">
        <v>4.6020002365112305</v>
      </c>
      <c r="W27" s="211">
        <v>4.265999794006348</v>
      </c>
      <c r="X27" s="211">
        <v>3.9609999656677246</v>
      </c>
      <c r="Y27" s="211">
        <v>3.7929999828338623</v>
      </c>
      <c r="Z27" s="218">
        <f t="shared" si="0"/>
        <v>7.654458314180374</v>
      </c>
      <c r="AA27" s="151">
        <v>14.050000190734863</v>
      </c>
      <c r="AB27" s="152" t="s">
        <v>228</v>
      </c>
      <c r="AC27" s="2">
        <v>25</v>
      </c>
      <c r="AD27" s="151">
        <v>3.687999963760376</v>
      </c>
      <c r="AE27" s="257" t="s">
        <v>149</v>
      </c>
      <c r="AF27" s="1"/>
    </row>
    <row r="28" spans="1:32" ht="11.25" customHeight="1">
      <c r="A28" s="219">
        <v>26</v>
      </c>
      <c r="B28" s="211">
        <v>3.614000082015991</v>
      </c>
      <c r="C28" s="211">
        <v>3.760999917984009</v>
      </c>
      <c r="D28" s="211">
        <v>4.086999893188477</v>
      </c>
      <c r="E28" s="211">
        <v>4.423999786376953</v>
      </c>
      <c r="F28" s="211">
        <v>4.235000133514404</v>
      </c>
      <c r="G28" s="211">
        <v>5.875999927520752</v>
      </c>
      <c r="H28" s="211">
        <v>9.609999656677246</v>
      </c>
      <c r="I28" s="211">
        <v>12.510000228881836</v>
      </c>
      <c r="J28" s="211">
        <v>13.3100004196167</v>
      </c>
      <c r="K28" s="211">
        <v>14.710000038146973</v>
      </c>
      <c r="L28" s="211">
        <v>13.789999961853027</v>
      </c>
      <c r="M28" s="211">
        <v>14.59000015258789</v>
      </c>
      <c r="N28" s="211">
        <v>15.079999923706055</v>
      </c>
      <c r="O28" s="211">
        <v>13.619999885559082</v>
      </c>
      <c r="P28" s="211">
        <v>13.40999984741211</v>
      </c>
      <c r="Q28" s="211">
        <v>13.130000114440918</v>
      </c>
      <c r="R28" s="211">
        <v>12.210000038146973</v>
      </c>
      <c r="S28" s="211">
        <v>11.390000343322754</v>
      </c>
      <c r="T28" s="211">
        <v>10.510000228881836</v>
      </c>
      <c r="U28" s="211">
        <v>9.65999984741211</v>
      </c>
      <c r="V28" s="211">
        <v>9.3100004196167</v>
      </c>
      <c r="W28" s="211">
        <v>9</v>
      </c>
      <c r="X28" s="211">
        <v>9.119999885559082</v>
      </c>
      <c r="Y28" s="211">
        <v>10.399999618530273</v>
      </c>
      <c r="Z28" s="218">
        <f t="shared" si="0"/>
        <v>10.056541681289673</v>
      </c>
      <c r="AA28" s="151">
        <v>15.619999885559082</v>
      </c>
      <c r="AB28" s="152" t="s">
        <v>229</v>
      </c>
      <c r="AC28" s="2">
        <v>26</v>
      </c>
      <c r="AD28" s="151">
        <v>3.371999979019165</v>
      </c>
      <c r="AE28" s="257" t="s">
        <v>101</v>
      </c>
      <c r="AF28" s="1"/>
    </row>
    <row r="29" spans="1:32" ht="11.25" customHeight="1">
      <c r="A29" s="219">
        <v>27</v>
      </c>
      <c r="B29" s="211">
        <v>12.180000305175781</v>
      </c>
      <c r="C29" s="211">
        <v>12.59000015258789</v>
      </c>
      <c r="D29" s="211">
        <v>13.229999542236328</v>
      </c>
      <c r="E29" s="211">
        <v>13.1899995803833</v>
      </c>
      <c r="F29" s="211">
        <v>13.109999656677246</v>
      </c>
      <c r="G29" s="211">
        <v>14.100000381469727</v>
      </c>
      <c r="H29" s="211">
        <v>14.789999961853027</v>
      </c>
      <c r="I29" s="211">
        <v>14.960000038146973</v>
      </c>
      <c r="J29" s="211">
        <v>17.329999923706055</v>
      </c>
      <c r="K29" s="211">
        <v>19.600000381469727</v>
      </c>
      <c r="L29" s="211">
        <v>21.700000762939453</v>
      </c>
      <c r="M29" s="211">
        <v>23.1299991607666</v>
      </c>
      <c r="N29" s="211">
        <v>23.81999969482422</v>
      </c>
      <c r="O29" s="211">
        <v>23</v>
      </c>
      <c r="P29" s="211">
        <v>22.06999969482422</v>
      </c>
      <c r="Q29" s="211">
        <v>20.600000381469727</v>
      </c>
      <c r="R29" s="211">
        <v>19.450000762939453</v>
      </c>
      <c r="S29" s="211">
        <v>18.479999542236328</v>
      </c>
      <c r="T29" s="211">
        <v>17.84000015258789</v>
      </c>
      <c r="U29" s="211">
        <v>16.950000762939453</v>
      </c>
      <c r="V29" s="211">
        <v>16.450000762939453</v>
      </c>
      <c r="W29" s="211">
        <v>16.229999542236328</v>
      </c>
      <c r="X29" s="211">
        <v>16.059999465942383</v>
      </c>
      <c r="Y29" s="211">
        <v>15.239999771118164</v>
      </c>
      <c r="Z29" s="218">
        <f t="shared" si="0"/>
        <v>17.337500015894573</v>
      </c>
      <c r="AA29" s="151">
        <v>23.84000015258789</v>
      </c>
      <c r="AB29" s="152" t="s">
        <v>183</v>
      </c>
      <c r="AC29" s="2">
        <v>27</v>
      </c>
      <c r="AD29" s="151">
        <v>10.380000114440918</v>
      </c>
      <c r="AE29" s="257" t="s">
        <v>252</v>
      </c>
      <c r="AF29" s="1"/>
    </row>
    <row r="30" spans="1:32" ht="11.25" customHeight="1">
      <c r="A30" s="219">
        <v>28</v>
      </c>
      <c r="B30" s="211">
        <v>14.760000228881836</v>
      </c>
      <c r="C30" s="211">
        <v>14.630000114440918</v>
      </c>
      <c r="D30" s="211">
        <v>14.350000381469727</v>
      </c>
      <c r="E30" s="211">
        <v>14.329999923706055</v>
      </c>
      <c r="F30" s="211">
        <v>14.920000076293945</v>
      </c>
      <c r="G30" s="211">
        <v>15.670000076293945</v>
      </c>
      <c r="H30" s="211">
        <v>15.8100004196167</v>
      </c>
      <c r="I30" s="211">
        <v>16.760000228881836</v>
      </c>
      <c r="J30" s="211">
        <v>15.630000114440918</v>
      </c>
      <c r="K30" s="211">
        <v>17.8700008392334</v>
      </c>
      <c r="L30" s="211">
        <v>16.139999389648438</v>
      </c>
      <c r="M30" s="211">
        <v>18.030000686645508</v>
      </c>
      <c r="N30" s="211">
        <v>16.790000915527344</v>
      </c>
      <c r="O30" s="211">
        <v>17.899999618530273</v>
      </c>
      <c r="P30" s="211">
        <v>14.979999542236328</v>
      </c>
      <c r="Q30" s="211">
        <v>12.010000228881836</v>
      </c>
      <c r="R30" s="211">
        <v>10.079999923706055</v>
      </c>
      <c r="S30" s="211">
        <v>10.020000457763672</v>
      </c>
      <c r="T30" s="211">
        <v>8.380000114440918</v>
      </c>
      <c r="U30" s="211">
        <v>8.8100004196167</v>
      </c>
      <c r="V30" s="211">
        <v>8.510000228881836</v>
      </c>
      <c r="W30" s="211">
        <v>7.329999923706055</v>
      </c>
      <c r="X30" s="211">
        <v>7.110000133514404</v>
      </c>
      <c r="Y30" s="211">
        <v>4.935999870300293</v>
      </c>
      <c r="Z30" s="218">
        <f t="shared" si="0"/>
        <v>13.156500160694122</v>
      </c>
      <c r="AA30" s="151">
        <v>18.979999542236328</v>
      </c>
      <c r="AB30" s="152" t="s">
        <v>230</v>
      </c>
      <c r="AC30" s="2">
        <v>28</v>
      </c>
      <c r="AD30" s="151">
        <v>4.672999858856201</v>
      </c>
      <c r="AE30" s="257" t="s">
        <v>239</v>
      </c>
      <c r="AF30" s="1"/>
    </row>
    <row r="31" spans="1:32" ht="11.25" customHeight="1">
      <c r="A31" s="219">
        <v>29</v>
      </c>
      <c r="B31" s="211">
        <v>5.714000225067139</v>
      </c>
      <c r="C31" s="211">
        <v>5.798999786376953</v>
      </c>
      <c r="D31" s="211">
        <v>5.9039998054504395</v>
      </c>
      <c r="E31" s="211">
        <v>5.715000152587891</v>
      </c>
      <c r="F31" s="211">
        <v>5.9670000076293945</v>
      </c>
      <c r="G31" s="211">
        <v>6.241000175476074</v>
      </c>
      <c r="H31" s="211">
        <v>7.420000076293945</v>
      </c>
      <c r="I31" s="211">
        <v>7.420000076293945</v>
      </c>
      <c r="J31" s="211">
        <v>8.289999961853027</v>
      </c>
      <c r="K31" s="211">
        <v>12.449999809265137</v>
      </c>
      <c r="L31" s="211">
        <v>13.199999809265137</v>
      </c>
      <c r="M31" s="211">
        <v>12.600000381469727</v>
      </c>
      <c r="N31" s="211">
        <v>12.470000267028809</v>
      </c>
      <c r="O31" s="211">
        <v>13.100000381469727</v>
      </c>
      <c r="P31" s="211">
        <v>12.670000076293945</v>
      </c>
      <c r="Q31" s="211">
        <v>11.489999771118164</v>
      </c>
      <c r="R31" s="211">
        <v>10.5600004196167</v>
      </c>
      <c r="S31" s="211">
        <v>9.029999732971191</v>
      </c>
      <c r="T31" s="211">
        <v>7.940000057220459</v>
      </c>
      <c r="U31" s="211">
        <v>7.289999961853027</v>
      </c>
      <c r="V31" s="211">
        <v>6.293000221252441</v>
      </c>
      <c r="W31" s="211">
        <v>5.589000225067139</v>
      </c>
      <c r="X31" s="211">
        <v>5.116000175476074</v>
      </c>
      <c r="Y31" s="211">
        <v>4.894999980926514</v>
      </c>
      <c r="Z31" s="218">
        <f t="shared" si="0"/>
        <v>8.465125064055124</v>
      </c>
      <c r="AA31" s="151">
        <v>13.979999542236328</v>
      </c>
      <c r="AB31" s="152" t="s">
        <v>231</v>
      </c>
      <c r="AC31" s="2">
        <v>29</v>
      </c>
      <c r="AD31" s="151">
        <v>4.7789998054504395</v>
      </c>
      <c r="AE31" s="257" t="s">
        <v>253</v>
      </c>
      <c r="AF31" s="1"/>
    </row>
    <row r="32" spans="1:32" ht="11.25" customHeight="1">
      <c r="A32" s="219">
        <v>30</v>
      </c>
      <c r="B32" s="211">
        <v>4.590000152587891</v>
      </c>
      <c r="C32" s="211">
        <v>4.453999996185303</v>
      </c>
      <c r="D32" s="211">
        <v>4.863999843597412</v>
      </c>
      <c r="E32" s="211">
        <v>5.09499979019165</v>
      </c>
      <c r="F32" s="211">
        <v>5.304999828338623</v>
      </c>
      <c r="G32" s="211">
        <v>6.484000205993652</v>
      </c>
      <c r="H32" s="211">
        <v>10.029999732971191</v>
      </c>
      <c r="I32" s="211">
        <v>13.010000228881836</v>
      </c>
      <c r="J32" s="211">
        <v>13.729999542236328</v>
      </c>
      <c r="K32" s="211">
        <v>14.140000343322754</v>
      </c>
      <c r="L32" s="211">
        <v>14.449999809265137</v>
      </c>
      <c r="M32" s="211">
        <v>15.369999885559082</v>
      </c>
      <c r="N32" s="211">
        <v>15.600000381469727</v>
      </c>
      <c r="O32" s="211">
        <v>15.859999656677246</v>
      </c>
      <c r="P32" s="211">
        <v>16.8799991607666</v>
      </c>
      <c r="Q32" s="211">
        <v>16.6299991607666</v>
      </c>
      <c r="R32" s="211">
        <v>16.3799991607666</v>
      </c>
      <c r="S32" s="211">
        <v>14.630000114440918</v>
      </c>
      <c r="T32" s="211">
        <v>15.149999618530273</v>
      </c>
      <c r="U32" s="211">
        <v>14.930000305175781</v>
      </c>
      <c r="V32" s="211">
        <v>13.920000076293945</v>
      </c>
      <c r="W32" s="211">
        <v>11.920000076293945</v>
      </c>
      <c r="X32" s="211">
        <v>12.649999618530273</v>
      </c>
      <c r="Y32" s="211">
        <v>13.5</v>
      </c>
      <c r="Z32" s="218">
        <f t="shared" si="0"/>
        <v>12.065499862035116</v>
      </c>
      <c r="AA32" s="151">
        <v>17.440000534057617</v>
      </c>
      <c r="AB32" s="152" t="s">
        <v>232</v>
      </c>
      <c r="AC32" s="2">
        <v>30</v>
      </c>
      <c r="AD32" s="151">
        <v>4.243000030517578</v>
      </c>
      <c r="AE32" s="257" t="s">
        <v>254</v>
      </c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/>
      <c r="AA33" s="151"/>
      <c r="AB33" s="152"/>
      <c r="AC33" s="2"/>
      <c r="AD33" s="151"/>
      <c r="AE33" s="257"/>
      <c r="AF33" s="1"/>
    </row>
    <row r="34" spans="1:32" ht="15" customHeight="1">
      <c r="A34" s="220" t="s">
        <v>10</v>
      </c>
      <c r="B34" s="221">
        <f aca="true" t="shared" si="1" ref="B34:Q34">AVERAGE(B3:B33)</f>
        <v>6.577333382765452</v>
      </c>
      <c r="C34" s="221">
        <f t="shared" si="1"/>
        <v>6.240933326880137</v>
      </c>
      <c r="D34" s="221">
        <f t="shared" si="1"/>
        <v>6.041533307731152</v>
      </c>
      <c r="E34" s="221">
        <f t="shared" si="1"/>
        <v>6.047766643762588</v>
      </c>
      <c r="F34" s="221">
        <f t="shared" si="1"/>
        <v>6.075099974373976</v>
      </c>
      <c r="G34" s="221">
        <f t="shared" si="1"/>
        <v>6.428699998060862</v>
      </c>
      <c r="H34" s="221">
        <f t="shared" si="1"/>
        <v>8.358066606521607</v>
      </c>
      <c r="I34" s="221">
        <f t="shared" si="1"/>
        <v>10.343766681353252</v>
      </c>
      <c r="J34" s="221">
        <f t="shared" si="1"/>
        <v>11.369566710789998</v>
      </c>
      <c r="K34" s="221">
        <f t="shared" si="1"/>
        <v>12.55199999809265</v>
      </c>
      <c r="L34" s="221">
        <f t="shared" si="1"/>
        <v>13.17159989674886</v>
      </c>
      <c r="M34" s="221">
        <f t="shared" si="1"/>
        <v>13.478333393732706</v>
      </c>
      <c r="N34" s="221">
        <f t="shared" si="1"/>
        <v>13.711633316675822</v>
      </c>
      <c r="O34" s="221">
        <f t="shared" si="1"/>
        <v>13.439900080362955</v>
      </c>
      <c r="P34" s="221">
        <f t="shared" si="1"/>
        <v>13.079666646321614</v>
      </c>
      <c r="Q34" s="221">
        <f t="shared" si="1"/>
        <v>12.112166515986125</v>
      </c>
      <c r="R34" s="221">
        <f>AVERAGE(R3:R33)</f>
        <v>11.008866691589356</v>
      </c>
      <c r="S34" s="221">
        <f aca="true" t="shared" si="2" ref="S34:Y34">AVERAGE(S3:S33)</f>
        <v>9.689966742197672</v>
      </c>
      <c r="T34" s="221">
        <f t="shared" si="2"/>
        <v>8.793700035413107</v>
      </c>
      <c r="U34" s="221">
        <f t="shared" si="2"/>
        <v>8.327433375517527</v>
      </c>
      <c r="V34" s="221">
        <f t="shared" si="2"/>
        <v>7.941400017340978</v>
      </c>
      <c r="W34" s="221">
        <f t="shared" si="2"/>
        <v>7.538599969943364</v>
      </c>
      <c r="X34" s="221">
        <f t="shared" si="2"/>
        <v>7.319966656963031</v>
      </c>
      <c r="Y34" s="221">
        <f t="shared" si="2"/>
        <v>7.040099966526031</v>
      </c>
      <c r="Z34" s="221">
        <f>AVERAGE(B3:Y33)</f>
        <v>9.445337497318784</v>
      </c>
      <c r="AA34" s="222">
        <f>(AVERAGE(最高))</f>
        <v>15.103333202997844</v>
      </c>
      <c r="AB34" s="223"/>
      <c r="AC34" s="224"/>
      <c r="AD34" s="222">
        <f>(AVERAGE(最低))</f>
        <v>3.987966642777125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3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23.84000015258789</v>
      </c>
      <c r="C46" s="3">
        <v>27</v>
      </c>
      <c r="D46" s="159" t="s">
        <v>183</v>
      </c>
      <c r="E46" s="201"/>
      <c r="F46" s="156"/>
      <c r="G46" s="157">
        <f>MIN(最低)</f>
        <v>-2.3320000171661377</v>
      </c>
      <c r="H46" s="3">
        <v>5</v>
      </c>
      <c r="I46" s="259" t="s">
        <v>236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3"/>
      <c r="I47" s="2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98"/>
      <c r="I48" s="199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5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13.329999923706055</v>
      </c>
      <c r="C3" s="211">
        <v>13.520000457763672</v>
      </c>
      <c r="D3" s="211">
        <v>14.270000457763672</v>
      </c>
      <c r="E3" s="211">
        <v>14.779999732971191</v>
      </c>
      <c r="F3" s="211">
        <v>14.460000038146973</v>
      </c>
      <c r="G3" s="211">
        <v>15.260000228881836</v>
      </c>
      <c r="H3" s="211">
        <v>15.510000228881836</v>
      </c>
      <c r="I3" s="211">
        <v>15.680000305175781</v>
      </c>
      <c r="J3" s="211">
        <v>15.84000015258789</v>
      </c>
      <c r="K3" s="211">
        <v>17.049999237060547</v>
      </c>
      <c r="L3" s="211">
        <v>17.440000534057617</v>
      </c>
      <c r="M3" s="211">
        <v>19.31999969482422</v>
      </c>
      <c r="N3" s="211">
        <v>19.770000457763672</v>
      </c>
      <c r="O3" s="211">
        <v>20.040000915527344</v>
      </c>
      <c r="P3" s="211">
        <v>18.8799991607666</v>
      </c>
      <c r="Q3" s="211">
        <v>17.68000030517578</v>
      </c>
      <c r="R3" s="211">
        <v>17.219999313354492</v>
      </c>
      <c r="S3" s="211">
        <v>16.149999618530273</v>
      </c>
      <c r="T3" s="211">
        <v>15.539999961853027</v>
      </c>
      <c r="U3" s="211">
        <v>14.140000343322754</v>
      </c>
      <c r="V3" s="211">
        <v>13.819999694824219</v>
      </c>
      <c r="W3" s="211">
        <v>14.260000228881836</v>
      </c>
      <c r="X3" s="211">
        <v>14.239999771118164</v>
      </c>
      <c r="Y3" s="211">
        <v>12.930000305175781</v>
      </c>
      <c r="Z3" s="218">
        <f aca="true" t="shared" si="0" ref="Z3:Z33">AVERAGE(B3:Y3)</f>
        <v>15.880416711171469</v>
      </c>
      <c r="AA3" s="151">
        <v>20.209999084472656</v>
      </c>
      <c r="AB3" s="152" t="s">
        <v>255</v>
      </c>
      <c r="AC3" s="2">
        <v>1</v>
      </c>
      <c r="AD3" s="151">
        <v>12.079999923706055</v>
      </c>
      <c r="AE3" s="257" t="s">
        <v>280</v>
      </c>
      <c r="AF3" s="1"/>
    </row>
    <row r="4" spans="1:32" ht="11.25" customHeight="1">
      <c r="A4" s="219">
        <v>2</v>
      </c>
      <c r="B4" s="211">
        <v>10.930000305175781</v>
      </c>
      <c r="C4" s="211">
        <v>9.59000015258789</v>
      </c>
      <c r="D4" s="211">
        <v>8.649999618530273</v>
      </c>
      <c r="E4" s="211">
        <v>7.949999809265137</v>
      </c>
      <c r="F4" s="211">
        <v>7.389999866485596</v>
      </c>
      <c r="G4" s="211">
        <v>8.520000457763672</v>
      </c>
      <c r="H4" s="211">
        <v>11.079999923706055</v>
      </c>
      <c r="I4" s="211">
        <v>14.010000228881836</v>
      </c>
      <c r="J4" s="211">
        <v>16.950000762939453</v>
      </c>
      <c r="K4" s="211">
        <v>17.959999084472656</v>
      </c>
      <c r="L4" s="211">
        <v>19.020000457763672</v>
      </c>
      <c r="M4" s="211">
        <v>18.65999984741211</v>
      </c>
      <c r="N4" s="211">
        <v>19.81999969482422</v>
      </c>
      <c r="O4" s="211">
        <v>19.770000457763672</v>
      </c>
      <c r="P4" s="211">
        <v>19.329999923706055</v>
      </c>
      <c r="Q4" s="211">
        <v>18.40999984741211</v>
      </c>
      <c r="R4" s="211">
        <v>17.229999542236328</v>
      </c>
      <c r="S4" s="212">
        <v>14.100000381469727</v>
      </c>
      <c r="T4" s="211">
        <v>11.260000228881836</v>
      </c>
      <c r="U4" s="211">
        <v>10.170000076293945</v>
      </c>
      <c r="V4" s="211">
        <v>9.260000228881836</v>
      </c>
      <c r="W4" s="211">
        <v>8.680000305175781</v>
      </c>
      <c r="X4" s="211">
        <v>8.449999809265137</v>
      </c>
      <c r="Y4" s="211">
        <v>7.53000020980835</v>
      </c>
      <c r="Z4" s="218">
        <f t="shared" si="0"/>
        <v>13.113333384195963</v>
      </c>
      <c r="AA4" s="151">
        <v>20.290000915527344</v>
      </c>
      <c r="AB4" s="152" t="s">
        <v>256</v>
      </c>
      <c r="AC4" s="2">
        <v>2</v>
      </c>
      <c r="AD4" s="151">
        <v>7.340000152587891</v>
      </c>
      <c r="AE4" s="257" t="s">
        <v>281</v>
      </c>
      <c r="AF4" s="1"/>
    </row>
    <row r="5" spans="1:32" ht="11.25" customHeight="1">
      <c r="A5" s="219">
        <v>3</v>
      </c>
      <c r="B5" s="211">
        <v>7.71999979019165</v>
      </c>
      <c r="C5" s="211">
        <v>7.360000133514404</v>
      </c>
      <c r="D5" s="211">
        <v>6.816999912261963</v>
      </c>
      <c r="E5" s="211">
        <v>7.25</v>
      </c>
      <c r="F5" s="211">
        <v>6.639999866485596</v>
      </c>
      <c r="G5" s="211">
        <v>8.609999656677246</v>
      </c>
      <c r="H5" s="211">
        <v>11.789999961853027</v>
      </c>
      <c r="I5" s="211">
        <v>14.479999542236328</v>
      </c>
      <c r="J5" s="211">
        <v>14.84000015258789</v>
      </c>
      <c r="K5" s="211">
        <v>15.420000076293945</v>
      </c>
      <c r="L5" s="211">
        <v>15.6899995803833</v>
      </c>
      <c r="M5" s="211">
        <v>13.8100004196167</v>
      </c>
      <c r="N5" s="211">
        <v>13.75</v>
      </c>
      <c r="O5" s="211">
        <v>13.3100004196167</v>
      </c>
      <c r="P5" s="211">
        <v>13.039999961853027</v>
      </c>
      <c r="Q5" s="211">
        <v>11.050000190734863</v>
      </c>
      <c r="R5" s="211">
        <v>9.720000267028809</v>
      </c>
      <c r="S5" s="211">
        <v>10.100000381469727</v>
      </c>
      <c r="T5" s="211">
        <v>10.479999542236328</v>
      </c>
      <c r="U5" s="211">
        <v>10.6899995803833</v>
      </c>
      <c r="V5" s="211">
        <v>10.130000114440918</v>
      </c>
      <c r="W5" s="211">
        <v>10.489999771118164</v>
      </c>
      <c r="X5" s="211">
        <v>10.550000190734863</v>
      </c>
      <c r="Y5" s="211">
        <v>10.399999618530273</v>
      </c>
      <c r="Z5" s="218">
        <f t="shared" si="0"/>
        <v>11.00570829709371</v>
      </c>
      <c r="AA5" s="151">
        <v>16.170000076293945</v>
      </c>
      <c r="AB5" s="152" t="s">
        <v>257</v>
      </c>
      <c r="AC5" s="2">
        <v>3</v>
      </c>
      <c r="AD5" s="151">
        <v>6.46999979019165</v>
      </c>
      <c r="AE5" s="257" t="s">
        <v>282</v>
      </c>
      <c r="AF5" s="1"/>
    </row>
    <row r="6" spans="1:32" ht="11.25" customHeight="1">
      <c r="A6" s="219">
        <v>4</v>
      </c>
      <c r="B6" s="211">
        <v>10.510000228881836</v>
      </c>
      <c r="C6" s="211">
        <v>10.350000381469727</v>
      </c>
      <c r="D6" s="211">
        <v>10.0600004196167</v>
      </c>
      <c r="E6" s="211">
        <v>9.850000381469727</v>
      </c>
      <c r="F6" s="211">
        <v>9.789999961853027</v>
      </c>
      <c r="G6" s="211">
        <v>9.600000381469727</v>
      </c>
      <c r="H6" s="211">
        <v>10.329999923706055</v>
      </c>
      <c r="I6" s="211">
        <v>12.619999885559082</v>
      </c>
      <c r="J6" s="211">
        <v>13.729999542236328</v>
      </c>
      <c r="K6" s="211">
        <v>13.670000076293945</v>
      </c>
      <c r="L6" s="211">
        <v>13.84000015258789</v>
      </c>
      <c r="M6" s="211">
        <v>15.199999809265137</v>
      </c>
      <c r="N6" s="211">
        <v>14.420000076293945</v>
      </c>
      <c r="O6" s="211">
        <v>14.9399995803833</v>
      </c>
      <c r="P6" s="211">
        <v>15.6899995803833</v>
      </c>
      <c r="Q6" s="211">
        <v>15.609999656677246</v>
      </c>
      <c r="R6" s="211">
        <v>14.579999923706055</v>
      </c>
      <c r="S6" s="211">
        <v>12.34000015258789</v>
      </c>
      <c r="T6" s="211">
        <v>10.550000190734863</v>
      </c>
      <c r="U6" s="211">
        <v>9.859999656677246</v>
      </c>
      <c r="V6" s="211">
        <v>8.829999923706055</v>
      </c>
      <c r="W6" s="211">
        <v>8.710000038146973</v>
      </c>
      <c r="X6" s="211">
        <v>9.319999694824219</v>
      </c>
      <c r="Y6" s="211">
        <v>9.010000228881836</v>
      </c>
      <c r="Z6" s="218">
        <f t="shared" si="0"/>
        <v>11.808749993642172</v>
      </c>
      <c r="AA6" s="151">
        <v>16.260000228881836</v>
      </c>
      <c r="AB6" s="152" t="s">
        <v>258</v>
      </c>
      <c r="AC6" s="2">
        <v>4</v>
      </c>
      <c r="AD6" s="151">
        <v>8.300000190734863</v>
      </c>
      <c r="AE6" s="257" t="s">
        <v>283</v>
      </c>
      <c r="AF6" s="1"/>
    </row>
    <row r="7" spans="1:32" ht="11.25" customHeight="1">
      <c r="A7" s="219">
        <v>5</v>
      </c>
      <c r="B7" s="211">
        <v>8.5</v>
      </c>
      <c r="C7" s="211">
        <v>9.729999542236328</v>
      </c>
      <c r="D7" s="211">
        <v>9.199999809265137</v>
      </c>
      <c r="E7" s="211">
        <v>9.109999656677246</v>
      </c>
      <c r="F7" s="211">
        <v>8.670000076293945</v>
      </c>
      <c r="G7" s="211">
        <v>8.619999885559082</v>
      </c>
      <c r="H7" s="211">
        <v>8.649999618530273</v>
      </c>
      <c r="I7" s="211">
        <v>8.770000457763672</v>
      </c>
      <c r="J7" s="211">
        <v>9.1899995803833</v>
      </c>
      <c r="K7" s="211">
        <v>9.09000015258789</v>
      </c>
      <c r="L7" s="211">
        <v>9.649999618530273</v>
      </c>
      <c r="M7" s="211">
        <v>9.770000457763672</v>
      </c>
      <c r="N7" s="211">
        <v>9.899999618530273</v>
      </c>
      <c r="O7" s="211">
        <v>9.869999885559082</v>
      </c>
      <c r="P7" s="211">
        <v>10.239999771118164</v>
      </c>
      <c r="Q7" s="211">
        <v>9.420000076293945</v>
      </c>
      <c r="R7" s="211">
        <v>9.220000267028809</v>
      </c>
      <c r="S7" s="211">
        <v>8.670000076293945</v>
      </c>
      <c r="T7" s="211">
        <v>8.0600004196167</v>
      </c>
      <c r="U7" s="211">
        <v>7.690000057220459</v>
      </c>
      <c r="V7" s="211">
        <v>7.619999885559082</v>
      </c>
      <c r="W7" s="211">
        <v>6.923999786376953</v>
      </c>
      <c r="X7" s="211">
        <v>5.946000099182129</v>
      </c>
      <c r="Y7" s="211">
        <v>5.535999774932861</v>
      </c>
      <c r="Z7" s="218">
        <f t="shared" si="0"/>
        <v>8.668583273887634</v>
      </c>
      <c r="AA7" s="151">
        <v>10.739999771118164</v>
      </c>
      <c r="AB7" s="152" t="s">
        <v>259</v>
      </c>
      <c r="AC7" s="2">
        <v>5</v>
      </c>
      <c r="AD7" s="151">
        <v>5.49399995803833</v>
      </c>
      <c r="AE7" s="257" t="s">
        <v>149</v>
      </c>
      <c r="AF7" s="1"/>
    </row>
    <row r="8" spans="1:32" ht="11.25" customHeight="1">
      <c r="A8" s="219">
        <v>6</v>
      </c>
      <c r="B8" s="211">
        <v>5.304999828338623</v>
      </c>
      <c r="C8" s="211">
        <v>7.369999885559082</v>
      </c>
      <c r="D8" s="211">
        <v>7.710000038146973</v>
      </c>
      <c r="E8" s="211">
        <v>7.789999961853027</v>
      </c>
      <c r="F8" s="211">
        <v>7.699999809265137</v>
      </c>
      <c r="G8" s="211">
        <v>8.260000228881836</v>
      </c>
      <c r="H8" s="211">
        <v>8.680000305175781</v>
      </c>
      <c r="I8" s="211">
        <v>9.829999923706055</v>
      </c>
      <c r="J8" s="211">
        <v>10.510000228881836</v>
      </c>
      <c r="K8" s="211">
        <v>10.770000457763672</v>
      </c>
      <c r="L8" s="211">
        <v>11.6899995803833</v>
      </c>
      <c r="M8" s="211">
        <v>12.010000228881836</v>
      </c>
      <c r="N8" s="211">
        <v>12.180000305175781</v>
      </c>
      <c r="O8" s="211">
        <v>12.1899995803833</v>
      </c>
      <c r="P8" s="211">
        <v>12.460000038146973</v>
      </c>
      <c r="Q8" s="211">
        <v>12.369999885559082</v>
      </c>
      <c r="R8" s="211">
        <v>12.630000114440918</v>
      </c>
      <c r="S8" s="211">
        <v>12.140000343322754</v>
      </c>
      <c r="T8" s="211">
        <v>11.899999618530273</v>
      </c>
      <c r="U8" s="211">
        <v>11.970000267028809</v>
      </c>
      <c r="V8" s="211">
        <v>12.109999656677246</v>
      </c>
      <c r="W8" s="211">
        <v>12.319999694824219</v>
      </c>
      <c r="X8" s="211">
        <v>13.289999961853027</v>
      </c>
      <c r="Y8" s="211">
        <v>13.15999984741211</v>
      </c>
      <c r="Z8" s="218">
        <f t="shared" si="0"/>
        <v>10.681041657924652</v>
      </c>
      <c r="AA8" s="151">
        <v>13.75</v>
      </c>
      <c r="AB8" s="152" t="s">
        <v>260</v>
      </c>
      <c r="AC8" s="2">
        <v>6</v>
      </c>
      <c r="AD8" s="151">
        <v>5.263000011444092</v>
      </c>
      <c r="AE8" s="257" t="s">
        <v>284</v>
      </c>
      <c r="AF8" s="1"/>
    </row>
    <row r="9" spans="1:32" ht="11.25" customHeight="1">
      <c r="A9" s="219">
        <v>7</v>
      </c>
      <c r="B9" s="211">
        <v>14.229999542236328</v>
      </c>
      <c r="C9" s="211">
        <v>14.180000305175781</v>
      </c>
      <c r="D9" s="211">
        <v>13.869999885559082</v>
      </c>
      <c r="E9" s="211">
        <v>13.109999656677246</v>
      </c>
      <c r="F9" s="211">
        <v>12.859999656677246</v>
      </c>
      <c r="G9" s="211">
        <v>13.84000015258789</v>
      </c>
      <c r="H9" s="211">
        <v>14.25</v>
      </c>
      <c r="I9" s="211">
        <v>14.550000190734863</v>
      </c>
      <c r="J9" s="211">
        <v>14.720000267028809</v>
      </c>
      <c r="K9" s="211">
        <v>14.380000114440918</v>
      </c>
      <c r="L9" s="211">
        <v>14.460000038146973</v>
      </c>
      <c r="M9" s="211">
        <v>14.119999885559082</v>
      </c>
      <c r="N9" s="211">
        <v>14.449999809265137</v>
      </c>
      <c r="O9" s="211">
        <v>14.050000190734863</v>
      </c>
      <c r="P9" s="211">
        <v>14.239999771118164</v>
      </c>
      <c r="Q9" s="211">
        <v>14.039999961853027</v>
      </c>
      <c r="R9" s="211">
        <v>13.970000267028809</v>
      </c>
      <c r="S9" s="211">
        <v>13.890000343322754</v>
      </c>
      <c r="T9" s="211">
        <v>13.529999732971191</v>
      </c>
      <c r="U9" s="211">
        <v>13.390000343322754</v>
      </c>
      <c r="V9" s="211">
        <v>13.329999923706055</v>
      </c>
      <c r="W9" s="211">
        <v>12.739999771118164</v>
      </c>
      <c r="X9" s="211">
        <v>13.270000457763672</v>
      </c>
      <c r="Y9" s="211">
        <v>13.180000305175781</v>
      </c>
      <c r="Z9" s="218">
        <f t="shared" si="0"/>
        <v>13.860416690508524</v>
      </c>
      <c r="AA9" s="151">
        <v>14.9399995803833</v>
      </c>
      <c r="AB9" s="152" t="s">
        <v>261</v>
      </c>
      <c r="AC9" s="2">
        <v>7</v>
      </c>
      <c r="AD9" s="151">
        <v>12.40999984741211</v>
      </c>
      <c r="AE9" s="257" t="s">
        <v>285</v>
      </c>
      <c r="AF9" s="1"/>
    </row>
    <row r="10" spans="1:32" ht="11.25" customHeight="1">
      <c r="A10" s="219">
        <v>8</v>
      </c>
      <c r="B10" s="211">
        <v>12.729999542236328</v>
      </c>
      <c r="C10" s="211">
        <v>12.270000457763672</v>
      </c>
      <c r="D10" s="211">
        <v>12.600000381469727</v>
      </c>
      <c r="E10" s="211">
        <v>13.550000190734863</v>
      </c>
      <c r="F10" s="211">
        <v>13.210000038146973</v>
      </c>
      <c r="G10" s="211">
        <v>13.029999732971191</v>
      </c>
      <c r="H10" s="211">
        <v>12.630000114440918</v>
      </c>
      <c r="I10" s="211">
        <v>16.110000610351562</v>
      </c>
      <c r="J10" s="211">
        <v>20.040000915527344</v>
      </c>
      <c r="K10" s="211">
        <v>22.290000915527344</v>
      </c>
      <c r="L10" s="211">
        <v>22.690000534057617</v>
      </c>
      <c r="M10" s="211">
        <v>23.440000534057617</v>
      </c>
      <c r="N10" s="211">
        <v>22.059999465942383</v>
      </c>
      <c r="O10" s="211">
        <v>21.5</v>
      </c>
      <c r="P10" s="211">
        <v>20.219999313354492</v>
      </c>
      <c r="Q10" s="211">
        <v>16.020000457763672</v>
      </c>
      <c r="R10" s="211">
        <v>14.970000267028809</v>
      </c>
      <c r="S10" s="211">
        <v>13.100000381469727</v>
      </c>
      <c r="T10" s="211">
        <v>12.760000228881836</v>
      </c>
      <c r="U10" s="211">
        <v>16.010000228881836</v>
      </c>
      <c r="V10" s="211">
        <v>15.529999732971191</v>
      </c>
      <c r="W10" s="211">
        <v>12.550000190734863</v>
      </c>
      <c r="X10" s="211">
        <v>10.260000228881836</v>
      </c>
      <c r="Y10" s="211">
        <v>9.100000381469727</v>
      </c>
      <c r="Z10" s="218">
        <f t="shared" si="0"/>
        <v>15.777916868527731</v>
      </c>
      <c r="AA10" s="151">
        <v>24.280000686645508</v>
      </c>
      <c r="AB10" s="152" t="s">
        <v>207</v>
      </c>
      <c r="AC10" s="2">
        <v>8</v>
      </c>
      <c r="AD10" s="151">
        <v>9.069999694824219</v>
      </c>
      <c r="AE10" s="257" t="s">
        <v>99</v>
      </c>
      <c r="AF10" s="1"/>
    </row>
    <row r="11" spans="1:32" ht="11.25" customHeight="1">
      <c r="A11" s="219">
        <v>9</v>
      </c>
      <c r="B11" s="211">
        <v>7.929999828338623</v>
      </c>
      <c r="C11" s="211">
        <v>7.449999809265137</v>
      </c>
      <c r="D11" s="211">
        <v>7.679999828338623</v>
      </c>
      <c r="E11" s="211">
        <v>8.350000381469727</v>
      </c>
      <c r="F11" s="211">
        <v>9.039999961853027</v>
      </c>
      <c r="G11" s="211">
        <v>11.4399995803833</v>
      </c>
      <c r="H11" s="211">
        <v>13.729999542236328</v>
      </c>
      <c r="I11" s="211">
        <v>14.880000114440918</v>
      </c>
      <c r="J11" s="211">
        <v>15.859999656677246</v>
      </c>
      <c r="K11" s="211">
        <v>18.75</v>
      </c>
      <c r="L11" s="211">
        <v>18.18000030517578</v>
      </c>
      <c r="M11" s="211">
        <v>19.510000228881836</v>
      </c>
      <c r="N11" s="211">
        <v>18.950000762939453</v>
      </c>
      <c r="O11" s="211">
        <v>17.43000030517578</v>
      </c>
      <c r="P11" s="211">
        <v>17.25</v>
      </c>
      <c r="Q11" s="211">
        <v>16.280000686645508</v>
      </c>
      <c r="R11" s="211">
        <v>16.68000030517578</v>
      </c>
      <c r="S11" s="211">
        <v>15.369999885559082</v>
      </c>
      <c r="T11" s="211">
        <v>13.75</v>
      </c>
      <c r="U11" s="211">
        <v>13.220000267028809</v>
      </c>
      <c r="V11" s="211">
        <v>13.260000228881836</v>
      </c>
      <c r="W11" s="211">
        <v>13.989999771118164</v>
      </c>
      <c r="X11" s="211">
        <v>15.680000305175781</v>
      </c>
      <c r="Y11" s="211">
        <v>15.470000267028809</v>
      </c>
      <c r="Z11" s="218">
        <f t="shared" si="0"/>
        <v>14.172083417574564</v>
      </c>
      <c r="AA11" s="151">
        <v>20.260000228881836</v>
      </c>
      <c r="AB11" s="152" t="s">
        <v>262</v>
      </c>
      <c r="AC11" s="2">
        <v>9</v>
      </c>
      <c r="AD11" s="151">
        <v>7.210000038146973</v>
      </c>
      <c r="AE11" s="257" t="s">
        <v>286</v>
      </c>
      <c r="AF11" s="1"/>
    </row>
    <row r="12" spans="1:32" ht="11.25" customHeight="1">
      <c r="A12" s="227">
        <v>10</v>
      </c>
      <c r="B12" s="213">
        <v>15.5</v>
      </c>
      <c r="C12" s="213">
        <v>15.300000190734863</v>
      </c>
      <c r="D12" s="213">
        <v>14.930000305175781</v>
      </c>
      <c r="E12" s="213">
        <v>15.460000038146973</v>
      </c>
      <c r="F12" s="213">
        <v>15.819999694824219</v>
      </c>
      <c r="G12" s="213">
        <v>16.15999984741211</v>
      </c>
      <c r="H12" s="213">
        <v>17.31999969482422</v>
      </c>
      <c r="I12" s="213">
        <v>18.15999984741211</v>
      </c>
      <c r="J12" s="213">
        <v>20.93000030517578</v>
      </c>
      <c r="K12" s="213">
        <v>24.280000686645508</v>
      </c>
      <c r="L12" s="213">
        <v>25.270000457763672</v>
      </c>
      <c r="M12" s="213">
        <v>23.760000228881836</v>
      </c>
      <c r="N12" s="213">
        <v>23.670000076293945</v>
      </c>
      <c r="O12" s="213">
        <v>22.729999542236328</v>
      </c>
      <c r="P12" s="213">
        <v>22.989999771118164</v>
      </c>
      <c r="Q12" s="213">
        <v>22.040000915527344</v>
      </c>
      <c r="R12" s="213">
        <v>20.010000228881836</v>
      </c>
      <c r="S12" s="213">
        <v>18.270000457763672</v>
      </c>
      <c r="T12" s="213">
        <v>16.889999389648438</v>
      </c>
      <c r="U12" s="213">
        <v>15.149999618530273</v>
      </c>
      <c r="V12" s="213">
        <v>13.569999694824219</v>
      </c>
      <c r="W12" s="213">
        <v>13.390000343322754</v>
      </c>
      <c r="X12" s="213">
        <v>12.739999771118164</v>
      </c>
      <c r="Y12" s="213">
        <v>12.220000267028809</v>
      </c>
      <c r="Z12" s="228">
        <f t="shared" si="0"/>
        <v>18.19000005722046</v>
      </c>
      <c r="AA12" s="157">
        <v>26.030000686645508</v>
      </c>
      <c r="AB12" s="214" t="s">
        <v>263</v>
      </c>
      <c r="AC12" s="215">
        <v>10</v>
      </c>
      <c r="AD12" s="157">
        <v>12.199999809265137</v>
      </c>
      <c r="AE12" s="258" t="s">
        <v>99</v>
      </c>
      <c r="AF12" s="1"/>
    </row>
    <row r="13" spans="1:32" ht="11.25" customHeight="1">
      <c r="A13" s="219">
        <v>11</v>
      </c>
      <c r="B13" s="211">
        <v>11.829999923706055</v>
      </c>
      <c r="C13" s="211">
        <v>11.489999771118164</v>
      </c>
      <c r="D13" s="211">
        <v>11.399999618530273</v>
      </c>
      <c r="E13" s="211">
        <v>11.359999656677246</v>
      </c>
      <c r="F13" s="211">
        <v>11.350000381469727</v>
      </c>
      <c r="G13" s="211">
        <v>11.229999542236328</v>
      </c>
      <c r="H13" s="211">
        <v>11.84000015258789</v>
      </c>
      <c r="I13" s="211">
        <v>12.640000343322754</v>
      </c>
      <c r="J13" s="211">
        <v>13.270000457763672</v>
      </c>
      <c r="K13" s="211">
        <v>13.609999656677246</v>
      </c>
      <c r="L13" s="211">
        <v>13.260000228881836</v>
      </c>
      <c r="M13" s="211">
        <v>13.029999732971191</v>
      </c>
      <c r="N13" s="211">
        <v>13.239999771118164</v>
      </c>
      <c r="O13" s="211">
        <v>13.760000228881836</v>
      </c>
      <c r="P13" s="211">
        <v>13.319999694824219</v>
      </c>
      <c r="Q13" s="211">
        <v>12.699999809265137</v>
      </c>
      <c r="R13" s="211">
        <v>12.579999923706055</v>
      </c>
      <c r="S13" s="211">
        <v>12.029999732971191</v>
      </c>
      <c r="T13" s="211">
        <v>11.15999984741211</v>
      </c>
      <c r="U13" s="211">
        <v>10.710000038146973</v>
      </c>
      <c r="V13" s="211">
        <v>10.449999809265137</v>
      </c>
      <c r="W13" s="211">
        <v>10.470000267028809</v>
      </c>
      <c r="X13" s="211">
        <v>10.729999542236328</v>
      </c>
      <c r="Y13" s="211">
        <v>11.029999732971191</v>
      </c>
      <c r="Z13" s="218">
        <f t="shared" si="0"/>
        <v>12.020416577657064</v>
      </c>
      <c r="AA13" s="151">
        <v>14.109999656677246</v>
      </c>
      <c r="AB13" s="152" t="s">
        <v>264</v>
      </c>
      <c r="AC13" s="2">
        <v>11</v>
      </c>
      <c r="AD13" s="151">
        <v>10.239999771118164</v>
      </c>
      <c r="AE13" s="257" t="s">
        <v>287</v>
      </c>
      <c r="AF13" s="1"/>
    </row>
    <row r="14" spans="1:32" ht="11.25" customHeight="1">
      <c r="A14" s="219">
        <v>12</v>
      </c>
      <c r="B14" s="211">
        <v>11.329999923706055</v>
      </c>
      <c r="C14" s="211">
        <v>11.359999656677246</v>
      </c>
      <c r="D14" s="211">
        <v>11.529999732971191</v>
      </c>
      <c r="E14" s="211">
        <v>11.479999542236328</v>
      </c>
      <c r="F14" s="211">
        <v>11.800000190734863</v>
      </c>
      <c r="G14" s="211">
        <v>12.130000114440918</v>
      </c>
      <c r="H14" s="211">
        <v>12.710000038146973</v>
      </c>
      <c r="I14" s="211">
        <v>13.640000343322754</v>
      </c>
      <c r="J14" s="211">
        <v>13.449999809265137</v>
      </c>
      <c r="K14" s="211">
        <v>13.949999809265137</v>
      </c>
      <c r="L14" s="211">
        <v>14.039999961853027</v>
      </c>
      <c r="M14" s="211">
        <v>14.819999694824219</v>
      </c>
      <c r="N14" s="211">
        <v>15.369999885559082</v>
      </c>
      <c r="O14" s="211">
        <v>14.640000343322754</v>
      </c>
      <c r="P14" s="211">
        <v>13.899999618530273</v>
      </c>
      <c r="Q14" s="211">
        <v>13.869999885559082</v>
      </c>
      <c r="R14" s="211">
        <v>14.220000267028809</v>
      </c>
      <c r="S14" s="211">
        <v>14.359999656677246</v>
      </c>
      <c r="T14" s="211">
        <v>14.4399995803833</v>
      </c>
      <c r="U14" s="211">
        <v>14.520000457763672</v>
      </c>
      <c r="V14" s="211">
        <v>14.619999885559082</v>
      </c>
      <c r="W14" s="211">
        <v>14.430000305175781</v>
      </c>
      <c r="X14" s="211">
        <v>15.140000343322754</v>
      </c>
      <c r="Y14" s="211">
        <v>15.890000343322754</v>
      </c>
      <c r="Z14" s="218">
        <f t="shared" si="0"/>
        <v>13.651666641235352</v>
      </c>
      <c r="AA14" s="151">
        <v>15.899999618530273</v>
      </c>
      <c r="AB14" s="152" t="s">
        <v>99</v>
      </c>
      <c r="AC14" s="2">
        <v>12</v>
      </c>
      <c r="AD14" s="151">
        <v>11</v>
      </c>
      <c r="AE14" s="257" t="s">
        <v>252</v>
      </c>
      <c r="AF14" s="1"/>
    </row>
    <row r="15" spans="1:32" ht="11.25" customHeight="1">
      <c r="A15" s="219">
        <v>13</v>
      </c>
      <c r="B15" s="211">
        <v>16.229999542236328</v>
      </c>
      <c r="C15" s="211">
        <v>15.899999618530273</v>
      </c>
      <c r="D15" s="211">
        <v>15.390000343322754</v>
      </c>
      <c r="E15" s="211">
        <v>14.90999984741211</v>
      </c>
      <c r="F15" s="211">
        <v>15.380000114440918</v>
      </c>
      <c r="G15" s="211">
        <v>15.960000038146973</v>
      </c>
      <c r="H15" s="211">
        <v>16.59000015258789</v>
      </c>
      <c r="I15" s="211">
        <v>17.200000762939453</v>
      </c>
      <c r="J15" s="211">
        <v>18.860000610351562</v>
      </c>
      <c r="K15" s="211">
        <v>18.110000610351562</v>
      </c>
      <c r="L15" s="211">
        <v>18.1200008392334</v>
      </c>
      <c r="M15" s="211">
        <v>17.799999237060547</v>
      </c>
      <c r="N15" s="211">
        <v>18.420000076293945</v>
      </c>
      <c r="O15" s="211">
        <v>19.290000915527344</v>
      </c>
      <c r="P15" s="211">
        <v>21.209999084472656</v>
      </c>
      <c r="Q15" s="211">
        <v>19.559999465942383</v>
      </c>
      <c r="R15" s="211">
        <v>19</v>
      </c>
      <c r="S15" s="211">
        <v>15.15999984741211</v>
      </c>
      <c r="T15" s="211">
        <v>12.899999618530273</v>
      </c>
      <c r="U15" s="211">
        <v>12.4399995803833</v>
      </c>
      <c r="V15" s="211">
        <v>13.5</v>
      </c>
      <c r="W15" s="211">
        <v>12.359999656677246</v>
      </c>
      <c r="X15" s="211">
        <v>12.170000076293945</v>
      </c>
      <c r="Y15" s="211">
        <v>12.920000076293945</v>
      </c>
      <c r="Z15" s="218">
        <f t="shared" si="0"/>
        <v>16.22416667143504</v>
      </c>
      <c r="AA15" s="151">
        <v>21.65999984741211</v>
      </c>
      <c r="AB15" s="152" t="s">
        <v>265</v>
      </c>
      <c r="AC15" s="2">
        <v>13</v>
      </c>
      <c r="AD15" s="151">
        <v>11.59000015258789</v>
      </c>
      <c r="AE15" s="257" t="s">
        <v>288</v>
      </c>
      <c r="AF15" s="1"/>
    </row>
    <row r="16" spans="1:32" ht="11.25" customHeight="1">
      <c r="A16" s="219">
        <v>14</v>
      </c>
      <c r="B16" s="211">
        <v>9.979999542236328</v>
      </c>
      <c r="C16" s="211">
        <v>9.609999656677246</v>
      </c>
      <c r="D16" s="211">
        <v>9.270000457763672</v>
      </c>
      <c r="E16" s="211">
        <v>8.979999542236328</v>
      </c>
      <c r="F16" s="211">
        <v>9.699999809265137</v>
      </c>
      <c r="G16" s="211">
        <v>12.079999923706055</v>
      </c>
      <c r="H16" s="211">
        <v>14.600000381469727</v>
      </c>
      <c r="I16" s="211">
        <v>16.40999984741211</v>
      </c>
      <c r="J16" s="211">
        <v>18.020000457763672</v>
      </c>
      <c r="K16" s="211">
        <v>19.459999084472656</v>
      </c>
      <c r="L16" s="211">
        <v>20.829999923706055</v>
      </c>
      <c r="M16" s="211">
        <v>19.760000228881836</v>
      </c>
      <c r="N16" s="211">
        <v>17.43000030517578</v>
      </c>
      <c r="O16" s="211">
        <v>15.729999542236328</v>
      </c>
      <c r="P16" s="211">
        <v>13.220000267028809</v>
      </c>
      <c r="Q16" s="211">
        <v>11.819999694824219</v>
      </c>
      <c r="R16" s="211">
        <v>11.270000457763672</v>
      </c>
      <c r="S16" s="211">
        <v>11.460000038146973</v>
      </c>
      <c r="T16" s="211">
        <v>10.729999542236328</v>
      </c>
      <c r="U16" s="211">
        <v>10.229999542236328</v>
      </c>
      <c r="V16" s="211">
        <v>9.649999618530273</v>
      </c>
      <c r="W16" s="211">
        <v>8.770000457763672</v>
      </c>
      <c r="X16" s="211">
        <v>8.130000114440918</v>
      </c>
      <c r="Y16" s="211">
        <v>7.610000133514404</v>
      </c>
      <c r="Z16" s="218">
        <f t="shared" si="0"/>
        <v>12.697916607062021</v>
      </c>
      <c r="AA16" s="151">
        <v>21.25</v>
      </c>
      <c r="AB16" s="152" t="s">
        <v>266</v>
      </c>
      <c r="AC16" s="2">
        <v>14</v>
      </c>
      <c r="AD16" s="151">
        <v>7.440000057220459</v>
      </c>
      <c r="AE16" s="257" t="s">
        <v>93</v>
      </c>
      <c r="AF16" s="1"/>
    </row>
    <row r="17" spans="1:32" ht="11.25" customHeight="1">
      <c r="A17" s="219">
        <v>15</v>
      </c>
      <c r="B17" s="211">
        <v>7.690000057220459</v>
      </c>
      <c r="C17" s="211">
        <v>7.940000057220459</v>
      </c>
      <c r="D17" s="211">
        <v>8.050000190734863</v>
      </c>
      <c r="E17" s="211">
        <v>8.380000114440918</v>
      </c>
      <c r="F17" s="211">
        <v>7.949999809265137</v>
      </c>
      <c r="G17" s="211">
        <v>8.739999771118164</v>
      </c>
      <c r="H17" s="211">
        <v>11.59000015258789</v>
      </c>
      <c r="I17" s="211">
        <v>16.1299991607666</v>
      </c>
      <c r="J17" s="211">
        <v>18.43000030517578</v>
      </c>
      <c r="K17" s="211">
        <v>19.270000457763672</v>
      </c>
      <c r="L17" s="211">
        <v>21.079999923706055</v>
      </c>
      <c r="M17" s="211">
        <v>21.940000534057617</v>
      </c>
      <c r="N17" s="211">
        <v>21.84000015258789</v>
      </c>
      <c r="O17" s="211">
        <v>20.360000610351562</v>
      </c>
      <c r="P17" s="211">
        <v>20.280000686645508</v>
      </c>
      <c r="Q17" s="211">
        <v>19.729999542236328</v>
      </c>
      <c r="R17" s="211">
        <v>17.799999237060547</v>
      </c>
      <c r="S17" s="211">
        <v>16.700000762939453</v>
      </c>
      <c r="T17" s="211">
        <v>16.899999618530273</v>
      </c>
      <c r="U17" s="211">
        <v>15.520000457763672</v>
      </c>
      <c r="V17" s="211">
        <v>14.130000114440918</v>
      </c>
      <c r="W17" s="211">
        <v>12.890000343322754</v>
      </c>
      <c r="X17" s="211">
        <v>11.899999618530273</v>
      </c>
      <c r="Y17" s="211">
        <v>11.09000015258789</v>
      </c>
      <c r="Z17" s="218">
        <f t="shared" si="0"/>
        <v>14.84708340962728</v>
      </c>
      <c r="AA17" s="151">
        <v>23.780000686645508</v>
      </c>
      <c r="AB17" s="152" t="s">
        <v>267</v>
      </c>
      <c r="AC17" s="2">
        <v>15</v>
      </c>
      <c r="AD17" s="151">
        <v>7.360000133514404</v>
      </c>
      <c r="AE17" s="257" t="s">
        <v>289</v>
      </c>
      <c r="AF17" s="1"/>
    </row>
    <row r="18" spans="1:32" ht="11.25" customHeight="1">
      <c r="A18" s="219">
        <v>16</v>
      </c>
      <c r="B18" s="211">
        <v>10.760000228881836</v>
      </c>
      <c r="C18" s="211">
        <v>10.479999542236328</v>
      </c>
      <c r="D18" s="211">
        <v>10.15999984741211</v>
      </c>
      <c r="E18" s="211">
        <v>10.079999923706055</v>
      </c>
      <c r="F18" s="211">
        <v>9.880000114440918</v>
      </c>
      <c r="G18" s="211">
        <v>12.239999771118164</v>
      </c>
      <c r="H18" s="211">
        <v>15.149999618530273</v>
      </c>
      <c r="I18" s="211">
        <v>16.6299991607666</v>
      </c>
      <c r="J18" s="211">
        <v>17.049999237060547</v>
      </c>
      <c r="K18" s="211">
        <v>18.489999771118164</v>
      </c>
      <c r="L18" s="211">
        <v>19.860000610351562</v>
      </c>
      <c r="M18" s="211">
        <v>21.270000457763672</v>
      </c>
      <c r="N18" s="211">
        <v>20.790000915527344</v>
      </c>
      <c r="O18" s="211">
        <v>19.020000457763672</v>
      </c>
      <c r="P18" s="211">
        <v>18.649999618530273</v>
      </c>
      <c r="Q18" s="211">
        <v>17.729999542236328</v>
      </c>
      <c r="R18" s="211">
        <v>17.389999389648438</v>
      </c>
      <c r="S18" s="211">
        <v>16.75</v>
      </c>
      <c r="T18" s="211">
        <v>16.190000534057617</v>
      </c>
      <c r="U18" s="211">
        <v>16.1200008392334</v>
      </c>
      <c r="V18" s="211">
        <v>14.949999809265137</v>
      </c>
      <c r="W18" s="211">
        <v>14.470000267028809</v>
      </c>
      <c r="X18" s="211">
        <v>14.710000038146973</v>
      </c>
      <c r="Y18" s="211">
        <v>15.489999771118164</v>
      </c>
      <c r="Z18" s="218">
        <f t="shared" si="0"/>
        <v>15.596249977747599</v>
      </c>
      <c r="AA18" s="151">
        <v>22.040000915527344</v>
      </c>
      <c r="AB18" s="152" t="s">
        <v>268</v>
      </c>
      <c r="AC18" s="2">
        <v>16</v>
      </c>
      <c r="AD18" s="151">
        <v>9.6899995803833</v>
      </c>
      <c r="AE18" s="257" t="s">
        <v>290</v>
      </c>
      <c r="AF18" s="1"/>
    </row>
    <row r="19" spans="1:32" ht="11.25" customHeight="1">
      <c r="A19" s="219">
        <v>17</v>
      </c>
      <c r="B19" s="211">
        <v>14.789999961853027</v>
      </c>
      <c r="C19" s="211">
        <v>14.369999885559082</v>
      </c>
      <c r="D19" s="211">
        <v>13.619999885559082</v>
      </c>
      <c r="E19" s="211">
        <v>13.65999984741211</v>
      </c>
      <c r="F19" s="211">
        <v>13.100000381469727</v>
      </c>
      <c r="G19" s="211">
        <v>13.8100004196167</v>
      </c>
      <c r="H19" s="211">
        <v>14.859999656677246</v>
      </c>
      <c r="I19" s="211">
        <v>15.84000015258789</v>
      </c>
      <c r="J19" s="211">
        <v>15.739999771118164</v>
      </c>
      <c r="K19" s="211">
        <v>16.059999465942383</v>
      </c>
      <c r="L19" s="211">
        <v>17.899999618530273</v>
      </c>
      <c r="M19" s="211">
        <v>17.459999084472656</v>
      </c>
      <c r="N19" s="211">
        <v>17.770000457763672</v>
      </c>
      <c r="O19" s="211">
        <v>17.520000457763672</v>
      </c>
      <c r="P19" s="211">
        <v>15.760000228881836</v>
      </c>
      <c r="Q19" s="211">
        <v>16.3700008392334</v>
      </c>
      <c r="R19" s="211">
        <v>15.319999694824219</v>
      </c>
      <c r="S19" s="211">
        <v>14.609999656677246</v>
      </c>
      <c r="T19" s="211">
        <v>13.869999885559082</v>
      </c>
      <c r="U19" s="211">
        <v>13.710000038146973</v>
      </c>
      <c r="V19" s="211">
        <v>14.4399995803833</v>
      </c>
      <c r="W19" s="211">
        <v>13.829999923706055</v>
      </c>
      <c r="X19" s="211">
        <v>13.010000228881836</v>
      </c>
      <c r="Y19" s="211">
        <v>12.0600004196167</v>
      </c>
      <c r="Z19" s="218">
        <f t="shared" si="0"/>
        <v>14.978333314259848</v>
      </c>
      <c r="AA19" s="151">
        <v>18.579999923706055</v>
      </c>
      <c r="AB19" s="152" t="s">
        <v>269</v>
      </c>
      <c r="AC19" s="2">
        <v>17</v>
      </c>
      <c r="AD19" s="151">
        <v>12.010000228881836</v>
      </c>
      <c r="AE19" s="257" t="s">
        <v>149</v>
      </c>
      <c r="AF19" s="1"/>
    </row>
    <row r="20" spans="1:32" ht="11.25" customHeight="1">
      <c r="A20" s="219">
        <v>18</v>
      </c>
      <c r="B20" s="211">
        <v>11.489999771118164</v>
      </c>
      <c r="C20" s="211">
        <v>12.100000381469727</v>
      </c>
      <c r="D20" s="211">
        <v>10.399999618530273</v>
      </c>
      <c r="E20" s="211">
        <v>9.949999809265137</v>
      </c>
      <c r="F20" s="211">
        <v>9.989999771118164</v>
      </c>
      <c r="G20" s="211">
        <v>11.65999984741211</v>
      </c>
      <c r="H20" s="211">
        <v>13.649999618530273</v>
      </c>
      <c r="I20" s="211">
        <v>16.149999618530273</v>
      </c>
      <c r="J20" s="211">
        <v>17.600000381469727</v>
      </c>
      <c r="K20" s="211">
        <v>17.6299991607666</v>
      </c>
      <c r="L20" s="211">
        <v>17.459999084472656</v>
      </c>
      <c r="M20" s="211">
        <v>18.059999465942383</v>
      </c>
      <c r="N20" s="211">
        <v>18.780000686645508</v>
      </c>
      <c r="O20" s="211">
        <v>18.25</v>
      </c>
      <c r="P20" s="211">
        <v>17.829999923706055</v>
      </c>
      <c r="Q20" s="211">
        <v>16.950000762939453</v>
      </c>
      <c r="R20" s="211">
        <v>15.979999542236328</v>
      </c>
      <c r="S20" s="211">
        <v>14.460000038146973</v>
      </c>
      <c r="T20" s="211">
        <v>12.899999618530273</v>
      </c>
      <c r="U20" s="211">
        <v>12.220000267028809</v>
      </c>
      <c r="V20" s="211">
        <v>11.670000076293945</v>
      </c>
      <c r="W20" s="211">
        <v>11.75</v>
      </c>
      <c r="X20" s="211">
        <v>11.390000343322754</v>
      </c>
      <c r="Y20" s="211">
        <v>13.229999542236328</v>
      </c>
      <c r="Z20" s="218">
        <f t="shared" si="0"/>
        <v>14.231249888737997</v>
      </c>
      <c r="AA20" s="151">
        <v>19.389999389648438</v>
      </c>
      <c r="AB20" s="152" t="s">
        <v>270</v>
      </c>
      <c r="AC20" s="2">
        <v>18</v>
      </c>
      <c r="AD20" s="151">
        <v>9.59000015258789</v>
      </c>
      <c r="AE20" s="257" t="s">
        <v>282</v>
      </c>
      <c r="AF20" s="1"/>
    </row>
    <row r="21" spans="1:32" ht="11.25" customHeight="1">
      <c r="A21" s="219">
        <v>19</v>
      </c>
      <c r="B21" s="211">
        <v>12.739999771118164</v>
      </c>
      <c r="C21" s="211">
        <v>12.020000457763672</v>
      </c>
      <c r="D21" s="211">
        <v>11.079999923706055</v>
      </c>
      <c r="E21" s="211">
        <v>10.920000076293945</v>
      </c>
      <c r="F21" s="211">
        <v>11.569999694824219</v>
      </c>
      <c r="G21" s="211">
        <v>12.529999732971191</v>
      </c>
      <c r="H21" s="211">
        <v>15.1899995803833</v>
      </c>
      <c r="I21" s="211">
        <v>18.829999923706055</v>
      </c>
      <c r="J21" s="211">
        <v>20.799999237060547</v>
      </c>
      <c r="K21" s="211">
        <v>22.34000015258789</v>
      </c>
      <c r="L21" s="211">
        <v>23.510000228881836</v>
      </c>
      <c r="M21" s="211">
        <v>23.920000076293945</v>
      </c>
      <c r="N21" s="211">
        <v>25.260000228881836</v>
      </c>
      <c r="O21" s="211">
        <v>25.15999984741211</v>
      </c>
      <c r="P21" s="211">
        <v>24.43000030517578</v>
      </c>
      <c r="Q21" s="211">
        <v>22.8700008392334</v>
      </c>
      <c r="R21" s="211">
        <v>20.200000762939453</v>
      </c>
      <c r="S21" s="211">
        <v>18.299999237060547</v>
      </c>
      <c r="T21" s="211">
        <v>15.890000343322754</v>
      </c>
      <c r="U21" s="211">
        <v>15.539999961853027</v>
      </c>
      <c r="V21" s="211">
        <v>15.789999961853027</v>
      </c>
      <c r="W21" s="211">
        <v>16.829999923706055</v>
      </c>
      <c r="X21" s="211">
        <v>14.869999885559082</v>
      </c>
      <c r="Y21" s="211">
        <v>13.8100004196167</v>
      </c>
      <c r="Z21" s="218">
        <f t="shared" si="0"/>
        <v>17.68333335717519</v>
      </c>
      <c r="AA21" s="151">
        <v>25.670000076293945</v>
      </c>
      <c r="AB21" s="152" t="s">
        <v>271</v>
      </c>
      <c r="AC21" s="2">
        <v>19</v>
      </c>
      <c r="AD21" s="151">
        <v>10.600000381469727</v>
      </c>
      <c r="AE21" s="257" t="s">
        <v>291</v>
      </c>
      <c r="AF21" s="1"/>
    </row>
    <row r="22" spans="1:32" ht="11.25" customHeight="1">
      <c r="A22" s="227">
        <v>20</v>
      </c>
      <c r="B22" s="213">
        <v>13.479999542236328</v>
      </c>
      <c r="C22" s="213">
        <v>13.010000228881836</v>
      </c>
      <c r="D22" s="213">
        <v>13.050000190734863</v>
      </c>
      <c r="E22" s="213">
        <v>13.029999732971191</v>
      </c>
      <c r="F22" s="213">
        <v>12.300000190734863</v>
      </c>
      <c r="G22" s="213">
        <v>13.720000267028809</v>
      </c>
      <c r="H22" s="213">
        <v>16.8700008392334</v>
      </c>
      <c r="I22" s="213">
        <v>21.600000381469727</v>
      </c>
      <c r="J22" s="213">
        <v>23.799999237060547</v>
      </c>
      <c r="K22" s="213">
        <v>25.1299991607666</v>
      </c>
      <c r="L22" s="213">
        <v>26.760000228881836</v>
      </c>
      <c r="M22" s="213">
        <v>26.270000457763672</v>
      </c>
      <c r="N22" s="213">
        <v>27.1299991607666</v>
      </c>
      <c r="O22" s="213">
        <v>26.549999237060547</v>
      </c>
      <c r="P22" s="213">
        <v>26.43000030517578</v>
      </c>
      <c r="Q22" s="213">
        <v>25.020000457763672</v>
      </c>
      <c r="R22" s="213">
        <v>22.40999984741211</v>
      </c>
      <c r="S22" s="213">
        <v>20.149999618530273</v>
      </c>
      <c r="T22" s="213">
        <v>18.5</v>
      </c>
      <c r="U22" s="213">
        <v>17.639999389648438</v>
      </c>
      <c r="V22" s="213">
        <v>18.170000076293945</v>
      </c>
      <c r="W22" s="213">
        <v>17.40999984741211</v>
      </c>
      <c r="X22" s="213">
        <v>16.860000610351562</v>
      </c>
      <c r="Y22" s="213">
        <v>16.239999771118164</v>
      </c>
      <c r="Z22" s="228">
        <f t="shared" si="0"/>
        <v>19.647083282470703</v>
      </c>
      <c r="AA22" s="157">
        <v>27.8799991607666</v>
      </c>
      <c r="AB22" s="214" t="s">
        <v>272</v>
      </c>
      <c r="AC22" s="215">
        <v>20</v>
      </c>
      <c r="AD22" s="157">
        <v>11.970000267028809</v>
      </c>
      <c r="AE22" s="258" t="s">
        <v>292</v>
      </c>
      <c r="AF22" s="1"/>
    </row>
    <row r="23" spans="1:32" ht="11.25" customHeight="1">
      <c r="A23" s="219">
        <v>21</v>
      </c>
      <c r="B23" s="211">
        <v>15.8100004196167</v>
      </c>
      <c r="C23" s="211">
        <v>14.449999809265137</v>
      </c>
      <c r="D23" s="211">
        <v>14.239999771118164</v>
      </c>
      <c r="E23" s="211">
        <v>13.90999984741211</v>
      </c>
      <c r="F23" s="211">
        <v>14.520000457763672</v>
      </c>
      <c r="G23" s="211">
        <v>16.3799991607666</v>
      </c>
      <c r="H23" s="211">
        <v>18.56999969482422</v>
      </c>
      <c r="I23" s="211">
        <v>21.700000762939453</v>
      </c>
      <c r="J23" s="211">
        <v>23.68000030517578</v>
      </c>
      <c r="K23" s="211">
        <v>24.690000534057617</v>
      </c>
      <c r="L23" s="211">
        <v>25.3700008392334</v>
      </c>
      <c r="M23" s="211">
        <v>26.34000015258789</v>
      </c>
      <c r="N23" s="211">
        <v>27.260000228881836</v>
      </c>
      <c r="O23" s="211">
        <v>26.270000457763672</v>
      </c>
      <c r="P23" s="211">
        <v>26.530000686645508</v>
      </c>
      <c r="Q23" s="211">
        <v>24.399999618530273</v>
      </c>
      <c r="R23" s="211">
        <v>22.6299991607666</v>
      </c>
      <c r="S23" s="211">
        <v>21.06999969482422</v>
      </c>
      <c r="T23" s="211">
        <v>19.260000228881836</v>
      </c>
      <c r="U23" s="211">
        <v>18.350000381469727</v>
      </c>
      <c r="V23" s="211">
        <v>17.959999084472656</v>
      </c>
      <c r="W23" s="211">
        <v>18.6299991607666</v>
      </c>
      <c r="X23" s="211">
        <v>18.200000762939453</v>
      </c>
      <c r="Y23" s="211">
        <v>18.690000534057617</v>
      </c>
      <c r="Z23" s="218">
        <f t="shared" si="0"/>
        <v>20.371250073115032</v>
      </c>
      <c r="AA23" s="151">
        <v>27.93000030517578</v>
      </c>
      <c r="AB23" s="152" t="s">
        <v>56</v>
      </c>
      <c r="AC23" s="2">
        <v>21</v>
      </c>
      <c r="AD23" s="151">
        <v>13.270000457763672</v>
      </c>
      <c r="AE23" s="257" t="s">
        <v>160</v>
      </c>
      <c r="AF23" s="1"/>
    </row>
    <row r="24" spans="1:32" ht="11.25" customHeight="1">
      <c r="A24" s="219">
        <v>22</v>
      </c>
      <c r="B24" s="211">
        <v>18.219999313354492</v>
      </c>
      <c r="C24" s="211">
        <v>18.049999237060547</v>
      </c>
      <c r="D24" s="211">
        <v>18.209999084472656</v>
      </c>
      <c r="E24" s="211">
        <v>18.170000076293945</v>
      </c>
      <c r="F24" s="211">
        <v>17.780000686645508</v>
      </c>
      <c r="G24" s="211">
        <v>18.270000457763672</v>
      </c>
      <c r="H24" s="211">
        <v>19.149999618530273</v>
      </c>
      <c r="I24" s="211">
        <v>20.299999237060547</v>
      </c>
      <c r="J24" s="211">
        <v>22.510000228881836</v>
      </c>
      <c r="K24" s="211">
        <v>23.729999542236328</v>
      </c>
      <c r="L24" s="211">
        <v>15.949999809265137</v>
      </c>
      <c r="M24" s="211">
        <v>12</v>
      </c>
      <c r="N24" s="211">
        <v>11.140000343322754</v>
      </c>
      <c r="O24" s="211">
        <v>11.140000343322754</v>
      </c>
      <c r="P24" s="211">
        <v>11.109999656677246</v>
      </c>
      <c r="Q24" s="211">
        <v>11.220000267028809</v>
      </c>
      <c r="R24" s="211">
        <v>11.170000076293945</v>
      </c>
      <c r="S24" s="211">
        <v>10.890000343322754</v>
      </c>
      <c r="T24" s="211">
        <v>10.989999771118164</v>
      </c>
      <c r="U24" s="211">
        <v>10.970000267028809</v>
      </c>
      <c r="V24" s="211">
        <v>10.84000015258789</v>
      </c>
      <c r="W24" s="211">
        <v>11.1899995803833</v>
      </c>
      <c r="X24" s="211">
        <v>11.1899995803833</v>
      </c>
      <c r="Y24" s="211">
        <v>11.40999984741211</v>
      </c>
      <c r="Z24" s="218">
        <f t="shared" si="0"/>
        <v>14.81666656335195</v>
      </c>
      <c r="AA24" s="151">
        <v>23.93000030517578</v>
      </c>
      <c r="AB24" s="152" t="s">
        <v>273</v>
      </c>
      <c r="AC24" s="2">
        <v>22</v>
      </c>
      <c r="AD24" s="151">
        <v>10.729999542236328</v>
      </c>
      <c r="AE24" s="257" t="s">
        <v>293</v>
      </c>
      <c r="AF24" s="1"/>
    </row>
    <row r="25" spans="1:32" ht="11.25" customHeight="1">
      <c r="A25" s="219">
        <v>23</v>
      </c>
      <c r="B25" s="211">
        <v>11.550000190734863</v>
      </c>
      <c r="C25" s="211">
        <v>11.270000457763672</v>
      </c>
      <c r="D25" s="211">
        <v>11.020000457763672</v>
      </c>
      <c r="E25" s="211">
        <v>11.220000267028809</v>
      </c>
      <c r="F25" s="211">
        <v>10.979999542236328</v>
      </c>
      <c r="G25" s="211">
        <v>11.4399995803833</v>
      </c>
      <c r="H25" s="211">
        <v>12.260000228881836</v>
      </c>
      <c r="I25" s="211">
        <v>12.789999961853027</v>
      </c>
      <c r="J25" s="211">
        <v>14</v>
      </c>
      <c r="K25" s="211">
        <v>13.529999732971191</v>
      </c>
      <c r="L25" s="211">
        <v>13.350000381469727</v>
      </c>
      <c r="M25" s="211">
        <v>13.34000015258789</v>
      </c>
      <c r="N25" s="211">
        <v>14.25</v>
      </c>
      <c r="O25" s="211">
        <v>14.899999618530273</v>
      </c>
      <c r="P25" s="211">
        <v>14.029999732971191</v>
      </c>
      <c r="Q25" s="211">
        <v>13.5</v>
      </c>
      <c r="R25" s="211">
        <v>12.489999771118164</v>
      </c>
      <c r="S25" s="211">
        <v>10.970000267028809</v>
      </c>
      <c r="T25" s="211">
        <v>10.010000228881836</v>
      </c>
      <c r="U25" s="211">
        <v>10.100000381469727</v>
      </c>
      <c r="V25" s="211">
        <v>10.010000228881836</v>
      </c>
      <c r="W25" s="211">
        <v>10.0600004196167</v>
      </c>
      <c r="X25" s="211">
        <v>9.850000381469727</v>
      </c>
      <c r="Y25" s="211">
        <v>9.90999984741211</v>
      </c>
      <c r="Z25" s="218">
        <f t="shared" si="0"/>
        <v>11.951250076293945</v>
      </c>
      <c r="AA25" s="151">
        <v>15.010000228881836</v>
      </c>
      <c r="AB25" s="152" t="s">
        <v>274</v>
      </c>
      <c r="AC25" s="2">
        <v>23</v>
      </c>
      <c r="AD25" s="151">
        <v>9.6899995803833</v>
      </c>
      <c r="AE25" s="257" t="s">
        <v>188</v>
      </c>
      <c r="AF25" s="1"/>
    </row>
    <row r="26" spans="1:32" ht="11.25" customHeight="1">
      <c r="A26" s="219">
        <v>24</v>
      </c>
      <c r="B26" s="211">
        <v>9.850000381469727</v>
      </c>
      <c r="C26" s="211">
        <v>9.529999732971191</v>
      </c>
      <c r="D26" s="211">
        <v>9.65999984741211</v>
      </c>
      <c r="E26" s="211">
        <v>9.630000114440918</v>
      </c>
      <c r="F26" s="211">
        <v>9.670000076293945</v>
      </c>
      <c r="G26" s="211">
        <v>9.779999732971191</v>
      </c>
      <c r="H26" s="211">
        <v>9.779999732971191</v>
      </c>
      <c r="I26" s="211">
        <v>9.890000343322754</v>
      </c>
      <c r="J26" s="211">
        <v>10.300000190734863</v>
      </c>
      <c r="K26" s="211">
        <v>10.479999542236328</v>
      </c>
      <c r="L26" s="211">
        <v>11.300000190734863</v>
      </c>
      <c r="M26" s="211">
        <v>12.65999984741211</v>
      </c>
      <c r="N26" s="211">
        <v>13.489999771118164</v>
      </c>
      <c r="O26" s="211">
        <v>14.300000190734863</v>
      </c>
      <c r="P26" s="211">
        <v>14.729999542236328</v>
      </c>
      <c r="Q26" s="211">
        <v>14.029999732971191</v>
      </c>
      <c r="R26" s="211">
        <v>12.15999984741211</v>
      </c>
      <c r="S26" s="211">
        <v>11.079999923706055</v>
      </c>
      <c r="T26" s="211">
        <v>9.600000381469727</v>
      </c>
      <c r="U26" s="211">
        <v>8.579999923706055</v>
      </c>
      <c r="V26" s="211">
        <v>7.900000095367432</v>
      </c>
      <c r="W26" s="211">
        <v>7.690000057220459</v>
      </c>
      <c r="X26" s="211">
        <v>7.46999979019165</v>
      </c>
      <c r="Y26" s="211">
        <v>8.289999961853027</v>
      </c>
      <c r="Z26" s="218">
        <f t="shared" si="0"/>
        <v>10.493749956289927</v>
      </c>
      <c r="AA26" s="151">
        <v>15.359999656677246</v>
      </c>
      <c r="AB26" s="152" t="s">
        <v>275</v>
      </c>
      <c r="AC26" s="2">
        <v>24</v>
      </c>
      <c r="AD26" s="151">
        <v>7.429999828338623</v>
      </c>
      <c r="AE26" s="257" t="s">
        <v>294</v>
      </c>
      <c r="AF26" s="1"/>
    </row>
    <row r="27" spans="1:32" ht="11.25" customHeight="1">
      <c r="A27" s="219">
        <v>25</v>
      </c>
      <c r="B27" s="211">
        <v>9.079999923706055</v>
      </c>
      <c r="C27" s="211">
        <v>9.9399995803833</v>
      </c>
      <c r="D27" s="211">
        <v>9.760000228881836</v>
      </c>
      <c r="E27" s="211">
        <v>10.140000343322754</v>
      </c>
      <c r="F27" s="211">
        <v>10.90999984741211</v>
      </c>
      <c r="G27" s="211">
        <v>11.970000267028809</v>
      </c>
      <c r="H27" s="211">
        <v>13.279999732971191</v>
      </c>
      <c r="I27" s="211">
        <v>15.359999656677246</v>
      </c>
      <c r="J27" s="211">
        <v>17.170000076293945</v>
      </c>
      <c r="K27" s="211">
        <v>19.479999542236328</v>
      </c>
      <c r="L27" s="211">
        <v>20.18000030517578</v>
      </c>
      <c r="M27" s="211">
        <v>21.709999084472656</v>
      </c>
      <c r="N27" s="211">
        <v>20.31999969482422</v>
      </c>
      <c r="O27" s="211">
        <v>19.790000915527344</v>
      </c>
      <c r="P27" s="211">
        <v>20.34000015258789</v>
      </c>
      <c r="Q27" s="211">
        <v>18.020000457763672</v>
      </c>
      <c r="R27" s="211">
        <v>14.680000305175781</v>
      </c>
      <c r="S27" s="211">
        <v>14.75</v>
      </c>
      <c r="T27" s="211">
        <v>12.460000038146973</v>
      </c>
      <c r="U27" s="211">
        <v>11.550000190734863</v>
      </c>
      <c r="V27" s="211">
        <v>11.399999618530273</v>
      </c>
      <c r="W27" s="211">
        <v>11</v>
      </c>
      <c r="X27" s="211">
        <v>10.899999618530273</v>
      </c>
      <c r="Y27" s="211">
        <v>10.760000228881836</v>
      </c>
      <c r="Z27" s="218">
        <f t="shared" si="0"/>
        <v>14.372916658719381</v>
      </c>
      <c r="AA27" s="151">
        <v>23.059999465942383</v>
      </c>
      <c r="AB27" s="152" t="s">
        <v>276</v>
      </c>
      <c r="AC27" s="2">
        <v>25</v>
      </c>
      <c r="AD27" s="151">
        <v>8.15999984741211</v>
      </c>
      <c r="AE27" s="257" t="s">
        <v>295</v>
      </c>
      <c r="AF27" s="1"/>
    </row>
    <row r="28" spans="1:32" ht="11.25" customHeight="1">
      <c r="A28" s="219">
        <v>26</v>
      </c>
      <c r="B28" s="211">
        <v>11.010000228881836</v>
      </c>
      <c r="C28" s="211">
        <v>11.09000015258789</v>
      </c>
      <c r="D28" s="211">
        <v>11.920000076293945</v>
      </c>
      <c r="E28" s="211">
        <v>12.0600004196167</v>
      </c>
      <c r="F28" s="211">
        <v>11.569999694824219</v>
      </c>
      <c r="G28" s="211">
        <v>11.770000457763672</v>
      </c>
      <c r="H28" s="211">
        <v>13.0600004196167</v>
      </c>
      <c r="I28" s="211">
        <v>13.619999885559082</v>
      </c>
      <c r="J28" s="211">
        <v>14.880000114440918</v>
      </c>
      <c r="K28" s="211">
        <v>15.460000038146973</v>
      </c>
      <c r="L28" s="211">
        <v>16.200000762939453</v>
      </c>
      <c r="M28" s="211">
        <v>16.190000534057617</v>
      </c>
      <c r="N28" s="211">
        <v>17.530000686645508</v>
      </c>
      <c r="O28" s="211">
        <v>16.5</v>
      </c>
      <c r="P28" s="211">
        <v>15.119999885559082</v>
      </c>
      <c r="Q28" s="211">
        <v>14.100000381469727</v>
      </c>
      <c r="R28" s="211">
        <v>13.760000228881836</v>
      </c>
      <c r="S28" s="211">
        <v>13.710000038146973</v>
      </c>
      <c r="T28" s="211">
        <v>13.640000343322754</v>
      </c>
      <c r="U28" s="211">
        <v>13.760000228881836</v>
      </c>
      <c r="V28" s="211">
        <v>13.710000038146973</v>
      </c>
      <c r="W28" s="211">
        <v>14.130000114440918</v>
      </c>
      <c r="X28" s="211">
        <v>14.239999771118164</v>
      </c>
      <c r="Y28" s="211">
        <v>14.949999809265137</v>
      </c>
      <c r="Z28" s="218">
        <f t="shared" si="0"/>
        <v>13.915833512941996</v>
      </c>
      <c r="AA28" s="151">
        <v>17.579999923706055</v>
      </c>
      <c r="AB28" s="152" t="s">
        <v>277</v>
      </c>
      <c r="AC28" s="2">
        <v>26</v>
      </c>
      <c r="AD28" s="151">
        <v>10.59000015258789</v>
      </c>
      <c r="AE28" s="257" t="s">
        <v>296</v>
      </c>
      <c r="AF28" s="1"/>
    </row>
    <row r="29" spans="1:32" ht="11.25" customHeight="1">
      <c r="A29" s="219">
        <v>27</v>
      </c>
      <c r="B29" s="211">
        <v>14.880000114440918</v>
      </c>
      <c r="C29" s="211">
        <v>14.649999618530273</v>
      </c>
      <c r="D29" s="211">
        <v>14.180000305175781</v>
      </c>
      <c r="E29" s="211">
        <v>13.40999984741211</v>
      </c>
      <c r="F29" s="211">
        <v>13.569999694824219</v>
      </c>
      <c r="G29" s="211">
        <v>15.420000076293945</v>
      </c>
      <c r="H29" s="211">
        <v>15.90999984741211</v>
      </c>
      <c r="I29" s="211">
        <v>16.729999542236328</v>
      </c>
      <c r="J29" s="211">
        <v>17.459999084472656</v>
      </c>
      <c r="K29" s="211">
        <v>17.59000015258789</v>
      </c>
      <c r="L29" s="211">
        <v>17.520000457763672</v>
      </c>
      <c r="M29" s="211">
        <v>18.530000686645508</v>
      </c>
      <c r="N29" s="211">
        <v>17.860000610351562</v>
      </c>
      <c r="O29" s="211">
        <v>17.079999923706055</v>
      </c>
      <c r="P29" s="211">
        <v>16.18000030517578</v>
      </c>
      <c r="Q29" s="211">
        <v>16.600000381469727</v>
      </c>
      <c r="R29" s="211">
        <v>16.889999389648438</v>
      </c>
      <c r="S29" s="211">
        <v>16.40999984741211</v>
      </c>
      <c r="T29" s="211">
        <v>15.59000015258789</v>
      </c>
      <c r="U29" s="211">
        <v>15.180000305175781</v>
      </c>
      <c r="V29" s="211">
        <v>15.119999885559082</v>
      </c>
      <c r="W29" s="211">
        <v>15.319999694824219</v>
      </c>
      <c r="X29" s="211">
        <v>15.220000267028809</v>
      </c>
      <c r="Y29" s="211">
        <v>15.359999656677246</v>
      </c>
      <c r="Z29" s="218">
        <f t="shared" si="0"/>
        <v>15.944166660308838</v>
      </c>
      <c r="AA29" s="151">
        <v>18.860000610351562</v>
      </c>
      <c r="AB29" s="152" t="s">
        <v>262</v>
      </c>
      <c r="AC29" s="2">
        <v>27</v>
      </c>
      <c r="AD29" s="151">
        <v>13.15999984741211</v>
      </c>
      <c r="AE29" s="257" t="s">
        <v>297</v>
      </c>
      <c r="AF29" s="1"/>
    </row>
    <row r="30" spans="1:32" ht="11.25" customHeight="1">
      <c r="A30" s="219">
        <v>28</v>
      </c>
      <c r="B30" s="211">
        <v>15.670000076293945</v>
      </c>
      <c r="C30" s="211">
        <v>15.140000343322754</v>
      </c>
      <c r="D30" s="211">
        <v>14.960000038146973</v>
      </c>
      <c r="E30" s="211">
        <v>15.029999732971191</v>
      </c>
      <c r="F30" s="211">
        <v>15.170000076293945</v>
      </c>
      <c r="G30" s="211">
        <v>15.199999809265137</v>
      </c>
      <c r="H30" s="211">
        <v>15.470000267028809</v>
      </c>
      <c r="I30" s="211">
        <v>15.510000228881836</v>
      </c>
      <c r="J30" s="211">
        <v>15.65999984741211</v>
      </c>
      <c r="K30" s="211">
        <v>16.06999969482422</v>
      </c>
      <c r="L30" s="211">
        <v>16.3799991607666</v>
      </c>
      <c r="M30" s="211">
        <v>17.469999313354492</v>
      </c>
      <c r="N30" s="211">
        <v>16.780000686645508</v>
      </c>
      <c r="O30" s="211">
        <v>16.899999618530273</v>
      </c>
      <c r="P30" s="211">
        <v>16.56999969482422</v>
      </c>
      <c r="Q30" s="211">
        <v>16.43000030517578</v>
      </c>
      <c r="R30" s="211">
        <v>16.56999969482422</v>
      </c>
      <c r="S30" s="211">
        <v>16.350000381469727</v>
      </c>
      <c r="T30" s="211">
        <v>16.270000457763672</v>
      </c>
      <c r="U30" s="211">
        <v>16.1299991607666</v>
      </c>
      <c r="V30" s="211">
        <v>16</v>
      </c>
      <c r="W30" s="211">
        <v>15.829999923706055</v>
      </c>
      <c r="X30" s="211">
        <v>15.800000190734863</v>
      </c>
      <c r="Y30" s="211">
        <v>15.539999961853027</v>
      </c>
      <c r="Z30" s="218">
        <f t="shared" si="0"/>
        <v>15.954166611035665</v>
      </c>
      <c r="AA30" s="151">
        <v>17.520000457763672</v>
      </c>
      <c r="AB30" s="152" t="s">
        <v>74</v>
      </c>
      <c r="AC30" s="2">
        <v>28</v>
      </c>
      <c r="AD30" s="151">
        <v>14.869999885559082</v>
      </c>
      <c r="AE30" s="257" t="s">
        <v>298</v>
      </c>
      <c r="AF30" s="1"/>
    </row>
    <row r="31" spans="1:32" ht="11.25" customHeight="1">
      <c r="A31" s="219">
        <v>29</v>
      </c>
      <c r="B31" s="211">
        <v>15.470000267028809</v>
      </c>
      <c r="C31" s="211">
        <v>15.609999656677246</v>
      </c>
      <c r="D31" s="211">
        <v>15.65999984741211</v>
      </c>
      <c r="E31" s="211">
        <v>15.760000228881836</v>
      </c>
      <c r="F31" s="211">
        <v>15.760000228881836</v>
      </c>
      <c r="G31" s="211">
        <v>16.1200008392334</v>
      </c>
      <c r="H31" s="211">
        <v>16.649999618530273</v>
      </c>
      <c r="I31" s="211">
        <v>16.989999771118164</v>
      </c>
      <c r="J31" s="211">
        <v>16.93000030517578</v>
      </c>
      <c r="K31" s="211">
        <v>16.639999389648438</v>
      </c>
      <c r="L31" s="211">
        <v>16.510000228881836</v>
      </c>
      <c r="M31" s="211">
        <v>16.350000381469727</v>
      </c>
      <c r="N31" s="211">
        <v>16.649999618530273</v>
      </c>
      <c r="O31" s="211">
        <v>16.56999969482422</v>
      </c>
      <c r="P31" s="211">
        <v>16.43000030517578</v>
      </c>
      <c r="Q31" s="211">
        <v>16.3700008392334</v>
      </c>
      <c r="R31" s="211">
        <v>16.09000015258789</v>
      </c>
      <c r="S31" s="211">
        <v>16.030000686645508</v>
      </c>
      <c r="T31" s="211">
        <v>15.569999694824219</v>
      </c>
      <c r="U31" s="211">
        <v>14.579999923706055</v>
      </c>
      <c r="V31" s="211">
        <v>14.739999771118164</v>
      </c>
      <c r="W31" s="211">
        <v>14.6899995803833</v>
      </c>
      <c r="X31" s="211">
        <v>14.449999809265137</v>
      </c>
      <c r="Y31" s="211">
        <v>14.479999542236328</v>
      </c>
      <c r="Z31" s="218">
        <f t="shared" si="0"/>
        <v>15.87916668256124</v>
      </c>
      <c r="AA31" s="151">
        <v>17.270000457763672</v>
      </c>
      <c r="AB31" s="152" t="s">
        <v>278</v>
      </c>
      <c r="AC31" s="2">
        <v>29</v>
      </c>
      <c r="AD31" s="151">
        <v>14.369999885559082</v>
      </c>
      <c r="AE31" s="257" t="s">
        <v>260</v>
      </c>
      <c r="AF31" s="1"/>
    </row>
    <row r="32" spans="1:32" ht="11.25" customHeight="1">
      <c r="A32" s="219">
        <v>30</v>
      </c>
      <c r="B32" s="211">
        <v>14.529999732971191</v>
      </c>
      <c r="C32" s="211">
        <v>14.569999694824219</v>
      </c>
      <c r="D32" s="211">
        <v>14.630000114440918</v>
      </c>
      <c r="E32" s="211">
        <v>14.569999694824219</v>
      </c>
      <c r="F32" s="211">
        <v>14.529999732971191</v>
      </c>
      <c r="G32" s="211">
        <v>14.739999771118164</v>
      </c>
      <c r="H32" s="211">
        <v>14.850000381469727</v>
      </c>
      <c r="I32" s="211">
        <v>14.9399995803833</v>
      </c>
      <c r="J32" s="211">
        <v>14.890000343322754</v>
      </c>
      <c r="K32" s="211">
        <v>14.960000038146973</v>
      </c>
      <c r="L32" s="211">
        <v>15.34000015258789</v>
      </c>
      <c r="M32" s="211">
        <v>17.40999984741211</v>
      </c>
      <c r="N32" s="211">
        <v>18.469999313354492</v>
      </c>
      <c r="O32" s="211">
        <v>18.079999923706055</v>
      </c>
      <c r="P32" s="211">
        <v>15.850000381469727</v>
      </c>
      <c r="Q32" s="211">
        <v>14.670000076293945</v>
      </c>
      <c r="R32" s="211">
        <v>14.609999656677246</v>
      </c>
      <c r="S32" s="211">
        <v>14.029999732971191</v>
      </c>
      <c r="T32" s="211">
        <v>13.5</v>
      </c>
      <c r="U32" s="211">
        <v>13.020000457763672</v>
      </c>
      <c r="V32" s="211">
        <v>12.680000305175781</v>
      </c>
      <c r="W32" s="211">
        <v>12.449999809265137</v>
      </c>
      <c r="X32" s="211">
        <v>12.100000381469727</v>
      </c>
      <c r="Y32" s="211">
        <v>11.899999618530273</v>
      </c>
      <c r="Z32" s="218">
        <f t="shared" si="0"/>
        <v>14.638333280881247</v>
      </c>
      <c r="AA32" s="151">
        <v>19.360000610351562</v>
      </c>
      <c r="AB32" s="152" t="s">
        <v>279</v>
      </c>
      <c r="AC32" s="2">
        <v>30</v>
      </c>
      <c r="AD32" s="151">
        <v>11.880000114440918</v>
      </c>
      <c r="AE32" s="257" t="s">
        <v>99</v>
      </c>
      <c r="AF32" s="1"/>
    </row>
    <row r="33" spans="1:32" ht="11.25" customHeight="1">
      <c r="A33" s="219">
        <v>31</v>
      </c>
      <c r="B33" s="211">
        <v>11.550000190734863</v>
      </c>
      <c r="C33" s="211">
        <v>11.119999885559082</v>
      </c>
      <c r="D33" s="211">
        <v>11.0600004196167</v>
      </c>
      <c r="E33" s="211">
        <v>11.069999694824219</v>
      </c>
      <c r="F33" s="211">
        <v>10.9399995803833</v>
      </c>
      <c r="G33" s="211">
        <v>10.420000076293945</v>
      </c>
      <c r="H33" s="211">
        <v>10</v>
      </c>
      <c r="I33" s="211">
        <v>9.75</v>
      </c>
      <c r="J33" s="211">
        <v>11.210000038146973</v>
      </c>
      <c r="K33" s="211">
        <v>12.199999809265137</v>
      </c>
      <c r="L33" s="211">
        <v>12.59000015258789</v>
      </c>
      <c r="M33" s="211">
        <v>13.039999961853027</v>
      </c>
      <c r="N33" s="211">
        <v>12.529999732971191</v>
      </c>
      <c r="O33" s="211">
        <v>12.010000228881836</v>
      </c>
      <c r="P33" s="211">
        <v>11.050000190734863</v>
      </c>
      <c r="Q33" s="211">
        <v>10.350000381469727</v>
      </c>
      <c r="R33" s="211">
        <v>9.140000343322754</v>
      </c>
      <c r="S33" s="211">
        <v>8.850000381469727</v>
      </c>
      <c r="T33" s="211">
        <v>8.350000381469727</v>
      </c>
      <c r="U33" s="211">
        <v>8.350000381469727</v>
      </c>
      <c r="V33" s="211">
        <v>8.229999542236328</v>
      </c>
      <c r="W33" s="211">
        <v>8.130000114440918</v>
      </c>
      <c r="X33" s="211">
        <v>7.949999809265137</v>
      </c>
      <c r="Y33" s="211">
        <v>7.690000057220459</v>
      </c>
      <c r="Z33" s="218">
        <f t="shared" si="0"/>
        <v>10.315833389759064</v>
      </c>
      <c r="AA33" s="151">
        <v>13.850000381469727</v>
      </c>
      <c r="AB33" s="152" t="s">
        <v>221</v>
      </c>
      <c r="AC33" s="2">
        <v>31</v>
      </c>
      <c r="AD33" s="151">
        <v>7.599999904632568</v>
      </c>
      <c r="AE33" s="257" t="s">
        <v>99</v>
      </c>
      <c r="AF33" s="1"/>
    </row>
    <row r="34" spans="1:32" ht="15" customHeight="1">
      <c r="A34" s="220" t="s">
        <v>10</v>
      </c>
      <c r="B34" s="221">
        <f aca="true" t="shared" si="1" ref="B34:Q34">AVERAGE(B3:B33)</f>
        <v>12.084677357827463</v>
      </c>
      <c r="C34" s="221">
        <f t="shared" si="1"/>
        <v>11.9619354432629</v>
      </c>
      <c r="D34" s="221">
        <f t="shared" si="1"/>
        <v>11.77538711793961</v>
      </c>
      <c r="E34" s="221">
        <f t="shared" si="1"/>
        <v>11.771612844159526</v>
      </c>
      <c r="F34" s="221">
        <f t="shared" si="1"/>
        <v>11.74193545310728</v>
      </c>
      <c r="G34" s="221">
        <f t="shared" si="1"/>
        <v>12.54677418739565</v>
      </c>
      <c r="H34" s="221">
        <f t="shared" si="1"/>
        <v>13.74193545310728</v>
      </c>
      <c r="I34" s="221">
        <f t="shared" si="1"/>
        <v>15.217419347455424</v>
      </c>
      <c r="J34" s="221">
        <f t="shared" si="1"/>
        <v>16.397419406521706</v>
      </c>
      <c r="K34" s="221">
        <f t="shared" si="1"/>
        <v>17.178709553134055</v>
      </c>
      <c r="L34" s="221">
        <f t="shared" si="1"/>
        <v>17.46580659189532</v>
      </c>
      <c r="M34" s="221">
        <f t="shared" si="1"/>
        <v>17.70870968603319</v>
      </c>
      <c r="N34" s="221">
        <f t="shared" si="1"/>
        <v>17.783225890128843</v>
      </c>
      <c r="O34" s="221">
        <f t="shared" si="1"/>
        <v>17.408064626878307</v>
      </c>
      <c r="P34" s="221">
        <f t="shared" si="1"/>
        <v>17.009999921244958</v>
      </c>
      <c r="Q34" s="221">
        <f t="shared" si="1"/>
        <v>16.10419371820265</v>
      </c>
      <c r="R34" s="221">
        <f>AVERAGE(R3:R33)</f>
        <v>15.244838653072234</v>
      </c>
      <c r="S34" s="221">
        <f aca="true" t="shared" si="2" ref="S34:Y34">AVERAGE(S3:S33)</f>
        <v>14.26612909378544</v>
      </c>
      <c r="T34" s="221">
        <f t="shared" si="2"/>
        <v>13.336774180012364</v>
      </c>
      <c r="U34" s="221">
        <f t="shared" si="2"/>
        <v>12.951935568163472</v>
      </c>
      <c r="V34" s="221">
        <f t="shared" si="2"/>
        <v>12.690967636723672</v>
      </c>
      <c r="W34" s="221">
        <f t="shared" si="2"/>
        <v>12.463999978957638</v>
      </c>
      <c r="X34" s="221">
        <f t="shared" si="2"/>
        <v>12.258903272690311</v>
      </c>
      <c r="Y34" s="221">
        <f t="shared" si="2"/>
        <v>12.157612923652895</v>
      </c>
      <c r="Z34" s="221">
        <f>AVERAGE(B3:Y33)</f>
        <v>14.302873662723009</v>
      </c>
      <c r="AA34" s="222">
        <f>(AVERAGE(最高))</f>
        <v>19.449032352816673</v>
      </c>
      <c r="AB34" s="223"/>
      <c r="AC34" s="224"/>
      <c r="AD34" s="222">
        <f>(AVERAGE(最低))</f>
        <v>9.97022578024095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4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27.93000030517578</v>
      </c>
      <c r="C46" s="3">
        <v>21</v>
      </c>
      <c r="D46" s="159" t="s">
        <v>56</v>
      </c>
      <c r="E46" s="201"/>
      <c r="F46" s="156"/>
      <c r="G46" s="157">
        <f>MIN(最低)</f>
        <v>5.263000011444092</v>
      </c>
      <c r="H46" s="3">
        <v>6</v>
      </c>
      <c r="I46" s="259" t="s">
        <v>284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6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7.769999980926514</v>
      </c>
      <c r="C3" s="211">
        <v>8.109999656677246</v>
      </c>
      <c r="D3" s="211">
        <v>7.860000133514404</v>
      </c>
      <c r="E3" s="211">
        <v>7.28000020980835</v>
      </c>
      <c r="F3" s="211">
        <v>7.289999961853027</v>
      </c>
      <c r="G3" s="211">
        <v>8.720000267028809</v>
      </c>
      <c r="H3" s="211">
        <v>9.430000305175781</v>
      </c>
      <c r="I3" s="211">
        <v>10.729999542236328</v>
      </c>
      <c r="J3" s="211">
        <v>11.0600004196167</v>
      </c>
      <c r="K3" s="211">
        <v>10.640000343322754</v>
      </c>
      <c r="L3" s="211">
        <v>10.109999656677246</v>
      </c>
      <c r="M3" s="211">
        <v>9.9399995803833</v>
      </c>
      <c r="N3" s="211">
        <v>10.600000381469727</v>
      </c>
      <c r="O3" s="211">
        <v>11.279999732971191</v>
      </c>
      <c r="P3" s="211">
        <v>11.010000228881836</v>
      </c>
      <c r="Q3" s="211">
        <v>11.25</v>
      </c>
      <c r="R3" s="211">
        <v>10.619999885559082</v>
      </c>
      <c r="S3" s="211">
        <v>10.229999542236328</v>
      </c>
      <c r="T3" s="211">
        <v>9.59000015258789</v>
      </c>
      <c r="U3" s="211">
        <v>9.350000381469727</v>
      </c>
      <c r="V3" s="211">
        <v>9.270000457763672</v>
      </c>
      <c r="W3" s="211">
        <v>9.720000267028809</v>
      </c>
      <c r="X3" s="211">
        <v>9.779999732971191</v>
      </c>
      <c r="Y3" s="211">
        <v>9.920000076293945</v>
      </c>
      <c r="Z3" s="218">
        <f aca="true" t="shared" si="0" ref="Z3:Z32">AVERAGE(B3:Y3)</f>
        <v>9.648333370685577</v>
      </c>
      <c r="AA3" s="151">
        <v>11.989999771118164</v>
      </c>
      <c r="AB3" s="257" t="s">
        <v>299</v>
      </c>
      <c r="AC3" s="2">
        <v>1</v>
      </c>
      <c r="AD3" s="151">
        <v>7.119999885559082</v>
      </c>
      <c r="AE3" s="257" t="s">
        <v>318</v>
      </c>
      <c r="AF3" s="1"/>
    </row>
    <row r="4" spans="1:32" ht="11.25" customHeight="1">
      <c r="A4" s="219">
        <v>2</v>
      </c>
      <c r="B4" s="211">
        <v>10</v>
      </c>
      <c r="C4" s="211">
        <v>10.3100004196167</v>
      </c>
      <c r="D4" s="211">
        <v>10.779999732971191</v>
      </c>
      <c r="E4" s="211">
        <v>11.170000076293945</v>
      </c>
      <c r="F4" s="211">
        <v>11.569999694824219</v>
      </c>
      <c r="G4" s="211">
        <v>12.199999809265137</v>
      </c>
      <c r="H4" s="211">
        <v>12.640000343322754</v>
      </c>
      <c r="I4" s="211">
        <v>13.109999656677246</v>
      </c>
      <c r="J4" s="211">
        <v>13.770000457763672</v>
      </c>
      <c r="K4" s="211">
        <v>14</v>
      </c>
      <c r="L4" s="211">
        <v>13.960000038146973</v>
      </c>
      <c r="M4" s="211">
        <v>14.680000305175781</v>
      </c>
      <c r="N4" s="211">
        <v>14.59000015258789</v>
      </c>
      <c r="O4" s="211">
        <v>14.460000038146973</v>
      </c>
      <c r="P4" s="211">
        <v>14.649999618530273</v>
      </c>
      <c r="Q4" s="211">
        <v>14.600000381469727</v>
      </c>
      <c r="R4" s="211">
        <v>14.460000038146973</v>
      </c>
      <c r="S4" s="212">
        <v>14.34000015258789</v>
      </c>
      <c r="T4" s="211">
        <v>13.960000038146973</v>
      </c>
      <c r="U4" s="211">
        <v>14.069999694824219</v>
      </c>
      <c r="V4" s="211">
        <v>13.779999732971191</v>
      </c>
      <c r="W4" s="211">
        <v>14.100000381469727</v>
      </c>
      <c r="X4" s="211">
        <v>14.079999923706055</v>
      </c>
      <c r="Y4" s="211">
        <v>14.3100004196167</v>
      </c>
      <c r="Z4" s="218">
        <f t="shared" si="0"/>
        <v>13.31625004609426</v>
      </c>
      <c r="AA4" s="151">
        <v>14.850000381469727</v>
      </c>
      <c r="AB4" s="257" t="s">
        <v>300</v>
      </c>
      <c r="AC4" s="2">
        <v>2</v>
      </c>
      <c r="AD4" s="151">
        <v>9.800000190734863</v>
      </c>
      <c r="AE4" s="257" t="s">
        <v>142</v>
      </c>
      <c r="AF4" s="1"/>
    </row>
    <row r="5" spans="1:32" ht="11.25" customHeight="1">
      <c r="A5" s="219">
        <v>3</v>
      </c>
      <c r="B5" s="211">
        <v>14.119999885559082</v>
      </c>
      <c r="C5" s="211">
        <v>14.010000228881836</v>
      </c>
      <c r="D5" s="211">
        <v>14.170000076293945</v>
      </c>
      <c r="E5" s="211">
        <v>12.899999618530273</v>
      </c>
      <c r="F5" s="211">
        <v>12.5</v>
      </c>
      <c r="G5" s="211">
        <v>14.020000457763672</v>
      </c>
      <c r="H5" s="211">
        <v>14.970000267028809</v>
      </c>
      <c r="I5" s="211">
        <v>18.440000534057617</v>
      </c>
      <c r="J5" s="211">
        <v>19.06999969482422</v>
      </c>
      <c r="K5" s="211">
        <v>20.309999465942383</v>
      </c>
      <c r="L5" s="211">
        <v>20.209999084472656</v>
      </c>
      <c r="M5" s="211">
        <v>20.540000915527344</v>
      </c>
      <c r="N5" s="211">
        <v>20.690000534057617</v>
      </c>
      <c r="O5" s="211">
        <v>21.040000915527344</v>
      </c>
      <c r="P5" s="211">
        <v>20.809999465942383</v>
      </c>
      <c r="Q5" s="211">
        <v>20</v>
      </c>
      <c r="R5" s="211">
        <v>19.1299991607666</v>
      </c>
      <c r="S5" s="211">
        <v>17.670000076293945</v>
      </c>
      <c r="T5" s="211">
        <v>15.399999618530273</v>
      </c>
      <c r="U5" s="211">
        <v>14.039999961853027</v>
      </c>
      <c r="V5" s="211">
        <v>13.350000381469727</v>
      </c>
      <c r="W5" s="211">
        <v>12.949999809265137</v>
      </c>
      <c r="X5" s="211">
        <v>12.979999542236328</v>
      </c>
      <c r="Y5" s="211">
        <v>12.800000190734863</v>
      </c>
      <c r="Z5" s="218">
        <f t="shared" si="0"/>
        <v>16.50499999523163</v>
      </c>
      <c r="AA5" s="151">
        <v>22.149999618530273</v>
      </c>
      <c r="AB5" s="257" t="s">
        <v>301</v>
      </c>
      <c r="AC5" s="2">
        <v>3</v>
      </c>
      <c r="AD5" s="151">
        <v>12.369999885559082</v>
      </c>
      <c r="AE5" s="257" t="s">
        <v>319</v>
      </c>
      <c r="AF5" s="1"/>
    </row>
    <row r="6" spans="1:32" ht="11.25" customHeight="1">
      <c r="A6" s="219">
        <v>4</v>
      </c>
      <c r="B6" s="211">
        <v>12.210000038146973</v>
      </c>
      <c r="C6" s="211">
        <v>11.850000381469727</v>
      </c>
      <c r="D6" s="211">
        <v>11.640000343322754</v>
      </c>
      <c r="E6" s="211">
        <v>11.9399995803833</v>
      </c>
      <c r="F6" s="211">
        <v>13.5600004196167</v>
      </c>
      <c r="G6" s="211">
        <v>15.880000114440918</v>
      </c>
      <c r="H6" s="211">
        <v>17.389999389648438</v>
      </c>
      <c r="I6" s="211">
        <v>19.31999969482422</v>
      </c>
      <c r="J6" s="211">
        <v>21.280000686645508</v>
      </c>
      <c r="K6" s="211">
        <v>22.209999084472656</v>
      </c>
      <c r="L6" s="211">
        <v>23.459999084472656</v>
      </c>
      <c r="M6" s="211">
        <v>23.959999084472656</v>
      </c>
      <c r="N6" s="211">
        <v>24.719999313354492</v>
      </c>
      <c r="O6" s="211">
        <v>22.260000228881836</v>
      </c>
      <c r="P6" s="211">
        <v>21.479999542236328</v>
      </c>
      <c r="Q6" s="211">
        <v>22.020000457763672</v>
      </c>
      <c r="R6" s="211">
        <v>21.579999923706055</v>
      </c>
      <c r="S6" s="211">
        <v>19.43000030517578</v>
      </c>
      <c r="T6" s="211">
        <v>17.700000762939453</v>
      </c>
      <c r="U6" s="211">
        <v>16.600000381469727</v>
      </c>
      <c r="V6" s="211">
        <v>16.15999984741211</v>
      </c>
      <c r="W6" s="211">
        <v>15.640000343322754</v>
      </c>
      <c r="X6" s="211">
        <v>15.899999618530273</v>
      </c>
      <c r="Y6" s="211">
        <v>17.350000381469727</v>
      </c>
      <c r="Z6" s="218">
        <f t="shared" si="0"/>
        <v>18.147499958674114</v>
      </c>
      <c r="AA6" s="151">
        <v>25.68000030517578</v>
      </c>
      <c r="AB6" s="257" t="s">
        <v>56</v>
      </c>
      <c r="AC6" s="2">
        <v>4</v>
      </c>
      <c r="AD6" s="151">
        <v>11.489999771118164</v>
      </c>
      <c r="AE6" s="257" t="s">
        <v>320</v>
      </c>
      <c r="AF6" s="1"/>
    </row>
    <row r="7" spans="1:32" ht="11.25" customHeight="1">
      <c r="A7" s="219">
        <v>5</v>
      </c>
      <c r="B7" s="211">
        <v>17.5</v>
      </c>
      <c r="C7" s="211">
        <v>16.6299991607666</v>
      </c>
      <c r="D7" s="211">
        <v>16.440000534057617</v>
      </c>
      <c r="E7" s="211">
        <v>15.399999618530273</v>
      </c>
      <c r="F7" s="211">
        <v>15.15999984741211</v>
      </c>
      <c r="G7" s="211">
        <v>16.31999969482422</v>
      </c>
      <c r="H7" s="211">
        <v>18.450000762939453</v>
      </c>
      <c r="I7" s="211">
        <v>21.3799991607666</v>
      </c>
      <c r="J7" s="211">
        <v>22.940000534057617</v>
      </c>
      <c r="K7" s="211">
        <v>23.530000686645508</v>
      </c>
      <c r="L7" s="211">
        <v>23.56999969482422</v>
      </c>
      <c r="M7" s="211">
        <v>23.579999923706055</v>
      </c>
      <c r="N7" s="211">
        <v>22.969999313354492</v>
      </c>
      <c r="O7" s="211">
        <v>21.799999237060547</v>
      </c>
      <c r="P7" s="211">
        <v>20.6299991607666</v>
      </c>
      <c r="Q7" s="211">
        <v>20.079999923706055</v>
      </c>
      <c r="R7" s="211">
        <v>19.540000915527344</v>
      </c>
      <c r="S7" s="211">
        <v>19.549999237060547</v>
      </c>
      <c r="T7" s="211">
        <v>17.760000228881836</v>
      </c>
      <c r="U7" s="211">
        <v>16.780000686645508</v>
      </c>
      <c r="V7" s="211">
        <v>15.520000457763672</v>
      </c>
      <c r="W7" s="211">
        <v>15.430000305175781</v>
      </c>
      <c r="X7" s="211">
        <v>14.9399995803833</v>
      </c>
      <c r="Y7" s="211">
        <v>15.270000457763672</v>
      </c>
      <c r="Z7" s="218">
        <f t="shared" si="0"/>
        <v>18.798749963442486</v>
      </c>
      <c r="AA7" s="151">
        <v>24.350000381469727</v>
      </c>
      <c r="AB7" s="257" t="s">
        <v>302</v>
      </c>
      <c r="AC7" s="2">
        <v>5</v>
      </c>
      <c r="AD7" s="151">
        <v>14.84000015258789</v>
      </c>
      <c r="AE7" s="257" t="s">
        <v>321</v>
      </c>
      <c r="AF7" s="1"/>
    </row>
    <row r="8" spans="1:32" ht="11.25" customHeight="1">
      <c r="A8" s="219">
        <v>6</v>
      </c>
      <c r="B8" s="211">
        <v>15.670000076293945</v>
      </c>
      <c r="C8" s="211">
        <v>15.380000114440918</v>
      </c>
      <c r="D8" s="211">
        <v>15.449999809265137</v>
      </c>
      <c r="E8" s="211">
        <v>14.699999809265137</v>
      </c>
      <c r="F8" s="211">
        <v>14.65999984741211</v>
      </c>
      <c r="G8" s="211">
        <v>15.319999694824219</v>
      </c>
      <c r="H8" s="211">
        <v>15.729999542236328</v>
      </c>
      <c r="I8" s="211">
        <v>19.5</v>
      </c>
      <c r="J8" s="211">
        <v>21.600000381469727</v>
      </c>
      <c r="K8" s="211">
        <v>23.700000762939453</v>
      </c>
      <c r="L8" s="211">
        <v>23.030000686645508</v>
      </c>
      <c r="M8" s="211">
        <v>21.700000762939453</v>
      </c>
      <c r="N8" s="211">
        <v>21.860000610351562</v>
      </c>
      <c r="O8" s="211">
        <v>21.940000534057617</v>
      </c>
      <c r="P8" s="211">
        <v>22.670000076293945</v>
      </c>
      <c r="Q8" s="211">
        <v>21.389999389648438</v>
      </c>
      <c r="R8" s="211">
        <v>19.899999618530273</v>
      </c>
      <c r="S8" s="211">
        <v>18.34000015258789</v>
      </c>
      <c r="T8" s="211">
        <v>17.510000228881836</v>
      </c>
      <c r="U8" s="211">
        <v>16.329999923706055</v>
      </c>
      <c r="V8" s="211">
        <v>16.110000610351562</v>
      </c>
      <c r="W8" s="211">
        <v>15.829999923706055</v>
      </c>
      <c r="X8" s="211">
        <v>15.220000267028809</v>
      </c>
      <c r="Y8" s="211">
        <v>15.600000381469727</v>
      </c>
      <c r="Z8" s="218">
        <f t="shared" si="0"/>
        <v>18.297500133514404</v>
      </c>
      <c r="AA8" s="151">
        <v>24.93000030517578</v>
      </c>
      <c r="AB8" s="257" t="s">
        <v>303</v>
      </c>
      <c r="AC8" s="2">
        <v>6</v>
      </c>
      <c r="AD8" s="151">
        <v>14.479999542236328</v>
      </c>
      <c r="AE8" s="257" t="s">
        <v>322</v>
      </c>
      <c r="AF8" s="1"/>
    </row>
    <row r="9" spans="1:32" ht="11.25" customHeight="1">
      <c r="A9" s="219">
        <v>7</v>
      </c>
      <c r="B9" s="211">
        <v>15.239999771118164</v>
      </c>
      <c r="C9" s="211">
        <v>14.720000267028809</v>
      </c>
      <c r="D9" s="211">
        <v>14.819999694824219</v>
      </c>
      <c r="E9" s="211">
        <v>14.390000343322754</v>
      </c>
      <c r="F9" s="211">
        <v>14.649999618530273</v>
      </c>
      <c r="G9" s="211">
        <v>16.079999923706055</v>
      </c>
      <c r="H9" s="211">
        <v>17.760000228881836</v>
      </c>
      <c r="I9" s="211">
        <v>19.540000915527344</v>
      </c>
      <c r="J9" s="211">
        <v>19.979999542236328</v>
      </c>
      <c r="K9" s="211">
        <v>21.389999389648438</v>
      </c>
      <c r="L9" s="211">
        <v>21.149999618530273</v>
      </c>
      <c r="M9" s="211">
        <v>20.510000228881836</v>
      </c>
      <c r="N9" s="211">
        <v>21.09000015258789</v>
      </c>
      <c r="O9" s="211">
        <v>21.110000610351562</v>
      </c>
      <c r="P9" s="211">
        <v>20.670000076293945</v>
      </c>
      <c r="Q9" s="211">
        <v>21.469999313354492</v>
      </c>
      <c r="R9" s="211">
        <v>20.93000030517578</v>
      </c>
      <c r="S9" s="211">
        <v>19.329999923706055</v>
      </c>
      <c r="T9" s="211">
        <v>17.719999313354492</v>
      </c>
      <c r="U9" s="211">
        <v>16.8700008392334</v>
      </c>
      <c r="V9" s="211">
        <v>16.110000610351562</v>
      </c>
      <c r="W9" s="211">
        <v>15.619999885559082</v>
      </c>
      <c r="X9" s="211">
        <v>14.489999771118164</v>
      </c>
      <c r="Y9" s="211">
        <v>13.539999961853027</v>
      </c>
      <c r="Z9" s="218">
        <f t="shared" si="0"/>
        <v>17.882500012715656</v>
      </c>
      <c r="AA9" s="151">
        <v>22.010000228881836</v>
      </c>
      <c r="AB9" s="257" t="s">
        <v>304</v>
      </c>
      <c r="AC9" s="2">
        <v>7</v>
      </c>
      <c r="AD9" s="151">
        <v>13.479999542236328</v>
      </c>
      <c r="AE9" s="257" t="s">
        <v>116</v>
      </c>
      <c r="AF9" s="1"/>
    </row>
    <row r="10" spans="1:32" ht="11.25" customHeight="1">
      <c r="A10" s="219">
        <v>8</v>
      </c>
      <c r="B10" s="211">
        <v>13.369999885559082</v>
      </c>
      <c r="C10" s="211">
        <v>13.119999885559082</v>
      </c>
      <c r="D10" s="211">
        <v>13.210000038146973</v>
      </c>
      <c r="E10" s="211">
        <v>13.130000114440918</v>
      </c>
      <c r="F10" s="211">
        <v>13.619999885559082</v>
      </c>
      <c r="G10" s="211">
        <v>15.239999771118164</v>
      </c>
      <c r="H10" s="211">
        <v>16.65999984741211</v>
      </c>
      <c r="I10" s="211">
        <v>17.56999969482422</v>
      </c>
      <c r="J10" s="211">
        <v>17.459999084472656</v>
      </c>
      <c r="K10" s="211">
        <v>17.389999389648438</v>
      </c>
      <c r="L10" s="211">
        <v>18.209999084472656</v>
      </c>
      <c r="M10" s="211">
        <v>18.200000762939453</v>
      </c>
      <c r="N10" s="211">
        <v>18.889999389648438</v>
      </c>
      <c r="O10" s="211">
        <v>17.100000381469727</v>
      </c>
      <c r="P10" s="211">
        <v>17.770000457763672</v>
      </c>
      <c r="Q10" s="211">
        <v>17.979999542236328</v>
      </c>
      <c r="R10" s="211">
        <v>17.790000915527344</v>
      </c>
      <c r="S10" s="211">
        <v>16.790000915527344</v>
      </c>
      <c r="T10" s="211">
        <v>15.539999961853027</v>
      </c>
      <c r="U10" s="211">
        <v>14.300000190734863</v>
      </c>
      <c r="V10" s="211">
        <v>13.470000267028809</v>
      </c>
      <c r="W10" s="211">
        <v>13.609999656677246</v>
      </c>
      <c r="X10" s="211">
        <v>13.350000381469727</v>
      </c>
      <c r="Y10" s="211">
        <v>12.850000381469727</v>
      </c>
      <c r="Z10" s="218">
        <f t="shared" si="0"/>
        <v>15.692499995231628</v>
      </c>
      <c r="AA10" s="151">
        <v>19.31999969482422</v>
      </c>
      <c r="AB10" s="257" t="s">
        <v>305</v>
      </c>
      <c r="AC10" s="2">
        <v>8</v>
      </c>
      <c r="AD10" s="151">
        <v>12.720000267028809</v>
      </c>
      <c r="AE10" s="257" t="s">
        <v>149</v>
      </c>
      <c r="AF10" s="1"/>
    </row>
    <row r="11" spans="1:32" ht="11.25" customHeight="1">
      <c r="A11" s="219">
        <v>9</v>
      </c>
      <c r="B11" s="211">
        <v>12.640000343322754</v>
      </c>
      <c r="C11" s="211">
        <v>12.619999885559082</v>
      </c>
      <c r="D11" s="211">
        <v>12.180000305175781</v>
      </c>
      <c r="E11" s="211">
        <v>11.680000305175781</v>
      </c>
      <c r="F11" s="211">
        <v>12.050000190734863</v>
      </c>
      <c r="G11" s="211">
        <v>13.569999694824219</v>
      </c>
      <c r="H11" s="211">
        <v>15.220000267028809</v>
      </c>
      <c r="I11" s="211">
        <v>19.040000915527344</v>
      </c>
      <c r="J11" s="211">
        <v>20.190000534057617</v>
      </c>
      <c r="K11" s="211">
        <v>19.530000686645508</v>
      </c>
      <c r="L11" s="211">
        <v>20.959999084472656</v>
      </c>
      <c r="M11" s="211">
        <v>21.610000610351562</v>
      </c>
      <c r="N11" s="211">
        <v>20.920000076293945</v>
      </c>
      <c r="O11" s="211">
        <v>20.780000686645508</v>
      </c>
      <c r="P11" s="211">
        <v>20.540000915527344</v>
      </c>
      <c r="Q11" s="211">
        <v>19.719999313354492</v>
      </c>
      <c r="R11" s="211">
        <v>18.770000457763672</v>
      </c>
      <c r="S11" s="211">
        <v>18.239999771118164</v>
      </c>
      <c r="T11" s="211">
        <v>17.260000228881836</v>
      </c>
      <c r="U11" s="211">
        <v>15.989999771118164</v>
      </c>
      <c r="V11" s="211">
        <v>16.309999465942383</v>
      </c>
      <c r="W11" s="211">
        <v>16.31999969482422</v>
      </c>
      <c r="X11" s="211">
        <v>16.020000457763672</v>
      </c>
      <c r="Y11" s="211">
        <v>15.829999923706055</v>
      </c>
      <c r="Z11" s="218">
        <f t="shared" si="0"/>
        <v>16.99958348274231</v>
      </c>
      <c r="AA11" s="151">
        <v>21.889999389648438</v>
      </c>
      <c r="AB11" s="257" t="s">
        <v>65</v>
      </c>
      <c r="AC11" s="2">
        <v>9</v>
      </c>
      <c r="AD11" s="151">
        <v>11.420000076293945</v>
      </c>
      <c r="AE11" s="257" t="s">
        <v>290</v>
      </c>
      <c r="AF11" s="1"/>
    </row>
    <row r="12" spans="1:32" ht="11.25" customHeight="1">
      <c r="A12" s="227">
        <v>10</v>
      </c>
      <c r="B12" s="213">
        <v>16.239999771118164</v>
      </c>
      <c r="C12" s="213">
        <v>16.530000686645508</v>
      </c>
      <c r="D12" s="213">
        <v>16.360000610351562</v>
      </c>
      <c r="E12" s="213">
        <v>17</v>
      </c>
      <c r="F12" s="213">
        <v>16.700000762939453</v>
      </c>
      <c r="G12" s="213">
        <v>17.459999084472656</v>
      </c>
      <c r="H12" s="213">
        <v>19.190000534057617</v>
      </c>
      <c r="I12" s="213">
        <v>18.8799991607666</v>
      </c>
      <c r="J12" s="213">
        <v>20.65999984741211</v>
      </c>
      <c r="K12" s="213">
        <v>20.770000457763672</v>
      </c>
      <c r="L12" s="213">
        <v>22.170000076293945</v>
      </c>
      <c r="M12" s="213">
        <v>22.329999923706055</v>
      </c>
      <c r="N12" s="213">
        <v>22.739999771118164</v>
      </c>
      <c r="O12" s="213">
        <v>23.100000381469727</v>
      </c>
      <c r="P12" s="213">
        <v>22.829999923706055</v>
      </c>
      <c r="Q12" s="213">
        <v>22.25</v>
      </c>
      <c r="R12" s="213">
        <v>21.559999465942383</v>
      </c>
      <c r="S12" s="213">
        <v>20.639999389648438</v>
      </c>
      <c r="T12" s="213">
        <v>19.959999084472656</v>
      </c>
      <c r="U12" s="213">
        <v>19.100000381469727</v>
      </c>
      <c r="V12" s="213">
        <v>19.270000457763672</v>
      </c>
      <c r="W12" s="213">
        <v>19.31999969482422</v>
      </c>
      <c r="X12" s="213">
        <v>19.719999313354492</v>
      </c>
      <c r="Y12" s="213">
        <v>19.959999084472656</v>
      </c>
      <c r="Z12" s="228">
        <f t="shared" si="0"/>
        <v>19.78083324432373</v>
      </c>
      <c r="AA12" s="157">
        <v>24.25</v>
      </c>
      <c r="AB12" s="258" t="s">
        <v>269</v>
      </c>
      <c r="AC12" s="215">
        <v>10</v>
      </c>
      <c r="AD12" s="157">
        <v>15.569999694824219</v>
      </c>
      <c r="AE12" s="258" t="s">
        <v>323</v>
      </c>
      <c r="AF12" s="1"/>
    </row>
    <row r="13" spans="1:32" ht="11.25" customHeight="1">
      <c r="A13" s="219">
        <v>11</v>
      </c>
      <c r="B13" s="211">
        <v>19.600000381469727</v>
      </c>
      <c r="C13" s="211">
        <v>19.549999237060547</v>
      </c>
      <c r="D13" s="211">
        <v>19.530000686645508</v>
      </c>
      <c r="E13" s="211">
        <v>19.299999237060547</v>
      </c>
      <c r="F13" s="211">
        <v>19.239999771118164</v>
      </c>
      <c r="G13" s="211">
        <v>18.770000457763672</v>
      </c>
      <c r="H13" s="211">
        <v>18.899999618530273</v>
      </c>
      <c r="I13" s="211">
        <v>18.649999618530273</v>
      </c>
      <c r="J13" s="211">
        <v>18.200000762939453</v>
      </c>
      <c r="K13" s="211">
        <v>18.280000686645508</v>
      </c>
      <c r="L13" s="211">
        <v>19.31999969482422</v>
      </c>
      <c r="M13" s="211">
        <v>21.059999465942383</v>
      </c>
      <c r="N13" s="211">
        <v>20.440000534057617</v>
      </c>
      <c r="O13" s="211">
        <v>20.399999618530273</v>
      </c>
      <c r="P13" s="211">
        <v>22.030000686645508</v>
      </c>
      <c r="Q13" s="211">
        <v>21.31999969482422</v>
      </c>
      <c r="R13" s="211">
        <v>19.729999542236328</v>
      </c>
      <c r="S13" s="211">
        <v>19.5</v>
      </c>
      <c r="T13" s="211">
        <v>18.209999084472656</v>
      </c>
      <c r="U13" s="211">
        <v>16.989999771118164</v>
      </c>
      <c r="V13" s="211">
        <v>16.65999984741211</v>
      </c>
      <c r="W13" s="211">
        <v>16.65999984741211</v>
      </c>
      <c r="X13" s="211">
        <v>17.34000015258789</v>
      </c>
      <c r="Y13" s="211">
        <v>17.8799991607666</v>
      </c>
      <c r="Z13" s="218">
        <f t="shared" si="0"/>
        <v>19.06499989827474</v>
      </c>
      <c r="AA13" s="151">
        <v>22.34000015258789</v>
      </c>
      <c r="AB13" s="257" t="s">
        <v>306</v>
      </c>
      <c r="AC13" s="2">
        <v>11</v>
      </c>
      <c r="AD13" s="151">
        <v>16.3700008392334</v>
      </c>
      <c r="AE13" s="257" t="s">
        <v>324</v>
      </c>
      <c r="AF13" s="1"/>
    </row>
    <row r="14" spans="1:32" ht="11.25" customHeight="1">
      <c r="A14" s="219">
        <v>12</v>
      </c>
      <c r="B14" s="211">
        <v>18.469999313354492</v>
      </c>
      <c r="C14" s="211">
        <v>18.030000686645508</v>
      </c>
      <c r="D14" s="211">
        <v>17.760000228881836</v>
      </c>
      <c r="E14" s="211">
        <v>18.06999969482422</v>
      </c>
      <c r="F14" s="211">
        <v>18.350000381469727</v>
      </c>
      <c r="G14" s="211">
        <v>19.020000457763672</v>
      </c>
      <c r="H14" s="211">
        <v>20</v>
      </c>
      <c r="I14" s="211">
        <v>21.170000076293945</v>
      </c>
      <c r="J14" s="211">
        <v>22.649999618530273</v>
      </c>
      <c r="K14" s="211">
        <v>23.079999923706055</v>
      </c>
      <c r="L14" s="211">
        <v>23.739999771118164</v>
      </c>
      <c r="M14" s="211">
        <v>24.190000534057617</v>
      </c>
      <c r="N14" s="211">
        <v>24.40999984741211</v>
      </c>
      <c r="O14" s="211">
        <v>23.809999465942383</v>
      </c>
      <c r="P14" s="211">
        <v>24.459999084472656</v>
      </c>
      <c r="Q14" s="211">
        <v>23.09000015258789</v>
      </c>
      <c r="R14" s="211">
        <v>20.770000457763672</v>
      </c>
      <c r="S14" s="211">
        <v>19.350000381469727</v>
      </c>
      <c r="T14" s="211">
        <v>18.31999969482422</v>
      </c>
      <c r="U14" s="211">
        <v>17.6200008392334</v>
      </c>
      <c r="V14" s="211">
        <v>17.290000915527344</v>
      </c>
      <c r="W14" s="211">
        <v>17.299999237060547</v>
      </c>
      <c r="X14" s="211">
        <v>17.510000228881836</v>
      </c>
      <c r="Y14" s="211">
        <v>18.15999984741211</v>
      </c>
      <c r="Z14" s="218">
        <f t="shared" si="0"/>
        <v>20.27583336830139</v>
      </c>
      <c r="AA14" s="151">
        <v>25.709999084472656</v>
      </c>
      <c r="AB14" s="257" t="s">
        <v>307</v>
      </c>
      <c r="AC14" s="2">
        <v>12</v>
      </c>
      <c r="AD14" s="151">
        <v>17.079999923706055</v>
      </c>
      <c r="AE14" s="257" t="s">
        <v>325</v>
      </c>
      <c r="AF14" s="1"/>
    </row>
    <row r="15" spans="1:32" ht="11.25" customHeight="1">
      <c r="A15" s="219">
        <v>13</v>
      </c>
      <c r="B15" s="211">
        <v>18.110000610351562</v>
      </c>
      <c r="C15" s="211">
        <v>17.940000534057617</v>
      </c>
      <c r="D15" s="211">
        <v>18</v>
      </c>
      <c r="E15" s="211">
        <v>16.84000015258789</v>
      </c>
      <c r="F15" s="211">
        <v>16.34000015258789</v>
      </c>
      <c r="G15" s="211">
        <v>16.309999465942383</v>
      </c>
      <c r="H15" s="211">
        <v>16.75</v>
      </c>
      <c r="I15" s="211">
        <v>16.75</v>
      </c>
      <c r="J15" s="211">
        <v>17.280000686645508</v>
      </c>
      <c r="K15" s="211">
        <v>18.799999237060547</v>
      </c>
      <c r="L15" s="211">
        <v>19.25</v>
      </c>
      <c r="M15" s="211">
        <v>22.540000915527344</v>
      </c>
      <c r="N15" s="211">
        <v>21.010000228881836</v>
      </c>
      <c r="O15" s="211">
        <v>19.600000381469727</v>
      </c>
      <c r="P15" s="211">
        <v>18.709999084472656</v>
      </c>
      <c r="Q15" s="211">
        <v>18.809999465942383</v>
      </c>
      <c r="R15" s="211">
        <v>18.3700008392334</v>
      </c>
      <c r="S15" s="211">
        <v>18.100000381469727</v>
      </c>
      <c r="T15" s="211">
        <v>17.229999542236328</v>
      </c>
      <c r="U15" s="211">
        <v>16.260000228881836</v>
      </c>
      <c r="V15" s="211">
        <v>16.260000228881836</v>
      </c>
      <c r="W15" s="211">
        <v>16.110000610351562</v>
      </c>
      <c r="X15" s="211">
        <v>16.40999984741211</v>
      </c>
      <c r="Y15" s="211">
        <v>16.43000030517578</v>
      </c>
      <c r="Z15" s="218">
        <f t="shared" si="0"/>
        <v>17.84208345413208</v>
      </c>
      <c r="AA15" s="151">
        <v>23.350000381469727</v>
      </c>
      <c r="AB15" s="257" t="s">
        <v>308</v>
      </c>
      <c r="AC15" s="2">
        <v>13</v>
      </c>
      <c r="AD15" s="151">
        <v>16.040000915527344</v>
      </c>
      <c r="AE15" s="257" t="s">
        <v>326</v>
      </c>
      <c r="AF15" s="1"/>
    </row>
    <row r="16" spans="1:32" ht="11.25" customHeight="1">
      <c r="A16" s="219">
        <v>14</v>
      </c>
      <c r="B16" s="211">
        <v>16.56999969482422</v>
      </c>
      <c r="C16" s="211">
        <v>16.31999969482422</v>
      </c>
      <c r="D16" s="211">
        <v>16.239999771118164</v>
      </c>
      <c r="E16" s="211">
        <v>16.170000076293945</v>
      </c>
      <c r="F16" s="211">
        <v>15.779999732971191</v>
      </c>
      <c r="G16" s="211">
        <v>15.920000076293945</v>
      </c>
      <c r="H16" s="211">
        <v>15.90999984741211</v>
      </c>
      <c r="I16" s="211">
        <v>16.56999969482422</v>
      </c>
      <c r="J16" s="211">
        <v>17.90999984741211</v>
      </c>
      <c r="K16" s="211">
        <v>18.469999313354492</v>
      </c>
      <c r="L16" s="211">
        <v>17.139999389648438</v>
      </c>
      <c r="M16" s="211">
        <v>18.399999618530273</v>
      </c>
      <c r="N16" s="211">
        <v>20.030000686645508</v>
      </c>
      <c r="O16" s="211">
        <v>20.899999618530273</v>
      </c>
      <c r="P16" s="211">
        <v>17.780000686645508</v>
      </c>
      <c r="Q16" s="211">
        <v>18.549999237060547</v>
      </c>
      <c r="R16" s="211">
        <v>18.920000076293945</v>
      </c>
      <c r="S16" s="211">
        <v>18.139999389648438</v>
      </c>
      <c r="T16" s="211">
        <v>16.690000534057617</v>
      </c>
      <c r="U16" s="211">
        <v>14.670000076293945</v>
      </c>
      <c r="V16" s="211">
        <v>13.90999984741211</v>
      </c>
      <c r="W16" s="211">
        <v>13.729999542236328</v>
      </c>
      <c r="X16" s="211">
        <v>13.989999771118164</v>
      </c>
      <c r="Y16" s="211">
        <v>13.720000267028809</v>
      </c>
      <c r="Z16" s="218">
        <f t="shared" si="0"/>
        <v>16.767916520436604</v>
      </c>
      <c r="AA16" s="151">
        <v>21.690000534057617</v>
      </c>
      <c r="AB16" s="257" t="s">
        <v>309</v>
      </c>
      <c r="AC16" s="2">
        <v>14</v>
      </c>
      <c r="AD16" s="151">
        <v>13.600000381469727</v>
      </c>
      <c r="AE16" s="257" t="s">
        <v>327</v>
      </c>
      <c r="AF16" s="1"/>
    </row>
    <row r="17" spans="1:32" ht="11.25" customHeight="1">
      <c r="A17" s="219">
        <v>15</v>
      </c>
      <c r="B17" s="211">
        <v>13.470000267028809</v>
      </c>
      <c r="C17" s="211">
        <v>13.180000305175781</v>
      </c>
      <c r="D17" s="211">
        <v>13.010000228881836</v>
      </c>
      <c r="E17" s="211">
        <v>12.369999885559082</v>
      </c>
      <c r="F17" s="211">
        <v>11.84000015258789</v>
      </c>
      <c r="G17" s="211">
        <v>13.109999656677246</v>
      </c>
      <c r="H17" s="211">
        <v>14.630000114440918</v>
      </c>
      <c r="I17" s="211">
        <v>15.569999694824219</v>
      </c>
      <c r="J17" s="211">
        <v>15.760000228881836</v>
      </c>
      <c r="K17" s="211">
        <v>15.569999694824219</v>
      </c>
      <c r="L17" s="211">
        <v>16.989999771118164</v>
      </c>
      <c r="M17" s="211">
        <v>17.8700008392334</v>
      </c>
      <c r="N17" s="211">
        <v>17.670000076293945</v>
      </c>
      <c r="O17" s="211">
        <v>18.100000381469727</v>
      </c>
      <c r="P17" s="211">
        <v>18.770000457763672</v>
      </c>
      <c r="Q17" s="211">
        <v>17.56999969482422</v>
      </c>
      <c r="R17" s="211">
        <v>16.829999923706055</v>
      </c>
      <c r="S17" s="211">
        <v>16.139999389648438</v>
      </c>
      <c r="T17" s="211">
        <v>14.390000343322754</v>
      </c>
      <c r="U17" s="211">
        <v>13.579999923706055</v>
      </c>
      <c r="V17" s="211">
        <v>13.229999542236328</v>
      </c>
      <c r="W17" s="211">
        <v>12.930000305175781</v>
      </c>
      <c r="X17" s="211">
        <v>12.529999732971191</v>
      </c>
      <c r="Y17" s="211">
        <v>12.390000343322754</v>
      </c>
      <c r="Z17" s="218">
        <f t="shared" si="0"/>
        <v>14.895833373069763</v>
      </c>
      <c r="AA17" s="151">
        <v>19.469999313354492</v>
      </c>
      <c r="AB17" s="257" t="s">
        <v>310</v>
      </c>
      <c r="AC17" s="2">
        <v>15</v>
      </c>
      <c r="AD17" s="151">
        <v>11.800000190734863</v>
      </c>
      <c r="AE17" s="257" t="s">
        <v>328</v>
      </c>
      <c r="AF17" s="1"/>
    </row>
    <row r="18" spans="1:32" ht="11.25" customHeight="1">
      <c r="A18" s="219">
        <v>16</v>
      </c>
      <c r="B18" s="211">
        <v>12.369999885559082</v>
      </c>
      <c r="C18" s="211">
        <v>12.09000015258789</v>
      </c>
      <c r="D18" s="211">
        <v>12.710000038146973</v>
      </c>
      <c r="E18" s="211">
        <v>12.9399995803833</v>
      </c>
      <c r="F18" s="211">
        <v>13.380000114440918</v>
      </c>
      <c r="G18" s="211">
        <v>14.970000267028809</v>
      </c>
      <c r="H18" s="211">
        <v>17.3799991607666</v>
      </c>
      <c r="I18" s="211">
        <v>18.280000686645508</v>
      </c>
      <c r="J18" s="211">
        <v>18.25</v>
      </c>
      <c r="K18" s="211">
        <v>18.030000686645508</v>
      </c>
      <c r="L18" s="211">
        <v>18.729999542236328</v>
      </c>
      <c r="M18" s="211">
        <v>18.709999084472656</v>
      </c>
      <c r="N18" s="211">
        <v>19.31999969482422</v>
      </c>
      <c r="O18" s="211">
        <v>18.950000762939453</v>
      </c>
      <c r="P18" s="211">
        <v>18.43000030517578</v>
      </c>
      <c r="Q18" s="211">
        <v>17.979999542236328</v>
      </c>
      <c r="R18" s="211">
        <v>17.760000228881836</v>
      </c>
      <c r="S18" s="211">
        <v>17.459999084472656</v>
      </c>
      <c r="T18" s="211">
        <v>17.329999923706055</v>
      </c>
      <c r="U18" s="211">
        <v>17.489999771118164</v>
      </c>
      <c r="V18" s="211">
        <v>17.549999237060547</v>
      </c>
      <c r="W18" s="211">
        <v>17.540000915527344</v>
      </c>
      <c r="X18" s="211">
        <v>17.260000228881836</v>
      </c>
      <c r="Y18" s="211">
        <v>16.8799991607666</v>
      </c>
      <c r="Z18" s="218">
        <f t="shared" si="0"/>
        <v>16.741249918937683</v>
      </c>
      <c r="AA18" s="151">
        <v>19.549999237060547</v>
      </c>
      <c r="AB18" s="257" t="s">
        <v>267</v>
      </c>
      <c r="AC18" s="2">
        <v>16</v>
      </c>
      <c r="AD18" s="151">
        <v>11.989999771118164</v>
      </c>
      <c r="AE18" s="257" t="s">
        <v>329</v>
      </c>
      <c r="AF18" s="1"/>
    </row>
    <row r="19" spans="1:32" ht="11.25" customHeight="1">
      <c r="A19" s="219">
        <v>17</v>
      </c>
      <c r="B19" s="211">
        <v>16.31999969482422</v>
      </c>
      <c r="C19" s="211">
        <v>15.819999694824219</v>
      </c>
      <c r="D19" s="211">
        <v>16.260000228881836</v>
      </c>
      <c r="E19" s="211">
        <v>16.190000534057617</v>
      </c>
      <c r="F19" s="211">
        <v>15.600000381469727</v>
      </c>
      <c r="G19" s="211">
        <v>16.079999923706055</v>
      </c>
      <c r="H19" s="211">
        <v>16.1200008392334</v>
      </c>
      <c r="I19" s="211">
        <v>16.059999465942383</v>
      </c>
      <c r="J19" s="211">
        <v>15.970000267028809</v>
      </c>
      <c r="K19" s="211">
        <v>15.8100004196167</v>
      </c>
      <c r="L19" s="211">
        <v>16.90999984741211</v>
      </c>
      <c r="M19" s="211">
        <v>15.930000305175781</v>
      </c>
      <c r="N19" s="211">
        <v>16.549999237060547</v>
      </c>
      <c r="O19" s="211">
        <v>16.809999465942383</v>
      </c>
      <c r="P19" s="211">
        <v>16.729999542236328</v>
      </c>
      <c r="Q19" s="211">
        <v>16.329999923706055</v>
      </c>
      <c r="R19" s="211">
        <v>16.15999984741211</v>
      </c>
      <c r="S19" s="211">
        <v>15.699999809265137</v>
      </c>
      <c r="T19" s="211">
        <v>15.710000038146973</v>
      </c>
      <c r="U19" s="211">
        <v>15.449999809265137</v>
      </c>
      <c r="V19" s="211">
        <v>15.34000015258789</v>
      </c>
      <c r="W19" s="211">
        <v>15.229999542236328</v>
      </c>
      <c r="X19" s="211">
        <v>15.260000228881836</v>
      </c>
      <c r="Y19" s="211">
        <v>15.140000343322754</v>
      </c>
      <c r="Z19" s="218">
        <f t="shared" si="0"/>
        <v>15.978333314259848</v>
      </c>
      <c r="AA19" s="151">
        <v>17.40999984741211</v>
      </c>
      <c r="AB19" s="257" t="s">
        <v>72</v>
      </c>
      <c r="AC19" s="2">
        <v>17</v>
      </c>
      <c r="AD19" s="151">
        <v>15.0600004196167</v>
      </c>
      <c r="AE19" s="257" t="s">
        <v>235</v>
      </c>
      <c r="AF19" s="1"/>
    </row>
    <row r="20" spans="1:32" ht="11.25" customHeight="1">
      <c r="A20" s="219">
        <v>18</v>
      </c>
      <c r="B20" s="211">
        <v>15.239999771118164</v>
      </c>
      <c r="C20" s="211">
        <v>15.319999694824219</v>
      </c>
      <c r="D20" s="211">
        <v>15.270000457763672</v>
      </c>
      <c r="E20" s="211">
        <v>15.279999732971191</v>
      </c>
      <c r="F20" s="211">
        <v>15.300000190734863</v>
      </c>
      <c r="G20" s="211">
        <v>15.949999809265137</v>
      </c>
      <c r="H20" s="211">
        <v>16.329999923706055</v>
      </c>
      <c r="I20" s="211">
        <v>17.25</v>
      </c>
      <c r="J20" s="211">
        <v>17.420000076293945</v>
      </c>
      <c r="K20" s="211">
        <v>17.850000381469727</v>
      </c>
      <c r="L20" s="211">
        <v>17.209999084472656</v>
      </c>
      <c r="M20" s="211">
        <v>17.790000915527344</v>
      </c>
      <c r="N20" s="211">
        <v>17.610000610351562</v>
      </c>
      <c r="O20" s="211">
        <v>17.510000228881836</v>
      </c>
      <c r="P20" s="211">
        <v>17.290000915527344</v>
      </c>
      <c r="Q20" s="211">
        <v>17.34000015258789</v>
      </c>
      <c r="R20" s="211">
        <v>17.18000030517578</v>
      </c>
      <c r="S20" s="211">
        <v>17.09000015258789</v>
      </c>
      <c r="T20" s="211">
        <v>16.860000610351562</v>
      </c>
      <c r="U20" s="211">
        <v>16.540000915527344</v>
      </c>
      <c r="V20" s="211">
        <v>16.700000762939453</v>
      </c>
      <c r="W20" s="211">
        <v>16.530000686645508</v>
      </c>
      <c r="X20" s="211">
        <v>16.31999969482422</v>
      </c>
      <c r="Y20" s="211">
        <v>16.030000686645508</v>
      </c>
      <c r="Z20" s="218">
        <f t="shared" si="0"/>
        <v>16.633750240008037</v>
      </c>
      <c r="AA20" s="151">
        <v>18.25</v>
      </c>
      <c r="AB20" s="257" t="s">
        <v>222</v>
      </c>
      <c r="AC20" s="2">
        <v>18</v>
      </c>
      <c r="AD20" s="151">
        <v>15.109999656677246</v>
      </c>
      <c r="AE20" s="257" t="s">
        <v>330</v>
      </c>
      <c r="AF20" s="1"/>
    </row>
    <row r="21" spans="1:32" ht="11.25" customHeight="1">
      <c r="A21" s="219">
        <v>19</v>
      </c>
      <c r="B21" s="211">
        <v>15.380000114440918</v>
      </c>
      <c r="C21" s="211">
        <v>15.180000305175781</v>
      </c>
      <c r="D21" s="211">
        <v>14.960000038146973</v>
      </c>
      <c r="E21" s="211">
        <v>14.920000076293945</v>
      </c>
      <c r="F21" s="211">
        <v>14.680000305175781</v>
      </c>
      <c r="G21" s="211">
        <v>15.239999771118164</v>
      </c>
      <c r="H21" s="211">
        <v>16.760000228881836</v>
      </c>
      <c r="I21" s="211">
        <v>18.170000076293945</v>
      </c>
      <c r="J21" s="211">
        <v>20.010000228881836</v>
      </c>
      <c r="K21" s="211">
        <v>20.709999084472656</v>
      </c>
      <c r="L21" s="211">
        <v>21.059999465942383</v>
      </c>
      <c r="M21" s="211">
        <v>21.489999771118164</v>
      </c>
      <c r="N21" s="211">
        <v>21.809999465942383</v>
      </c>
      <c r="O21" s="211">
        <v>22.8700008392334</v>
      </c>
      <c r="P21" s="211">
        <v>21.290000915527344</v>
      </c>
      <c r="Q21" s="211">
        <v>20.780000686645508</v>
      </c>
      <c r="R21" s="211">
        <v>20.34000015258789</v>
      </c>
      <c r="S21" s="211">
        <v>19.149999618530273</v>
      </c>
      <c r="T21" s="211">
        <v>17.690000534057617</v>
      </c>
      <c r="U21" s="211">
        <v>17.290000915527344</v>
      </c>
      <c r="V21" s="211">
        <v>18.06999969482422</v>
      </c>
      <c r="W21" s="211">
        <v>18.549999237060547</v>
      </c>
      <c r="X21" s="211">
        <v>18.81999969482422</v>
      </c>
      <c r="Y21" s="211">
        <v>18.510000228881836</v>
      </c>
      <c r="Z21" s="218">
        <f t="shared" si="0"/>
        <v>18.488750060399372</v>
      </c>
      <c r="AA21" s="151">
        <v>22.989999771118164</v>
      </c>
      <c r="AB21" s="257" t="s">
        <v>311</v>
      </c>
      <c r="AC21" s="2">
        <v>19</v>
      </c>
      <c r="AD21" s="151">
        <v>14.630000114440918</v>
      </c>
      <c r="AE21" s="257" t="s">
        <v>331</v>
      </c>
      <c r="AF21" s="1"/>
    </row>
    <row r="22" spans="1:32" ht="11.25" customHeight="1">
      <c r="A22" s="227">
        <v>20</v>
      </c>
      <c r="B22" s="213">
        <v>18.280000686645508</v>
      </c>
      <c r="C22" s="213">
        <v>18.6200008392334</v>
      </c>
      <c r="D22" s="213">
        <v>18.75</v>
      </c>
      <c r="E22" s="213">
        <v>18.549999237060547</v>
      </c>
      <c r="F22" s="213">
        <v>18.200000762939453</v>
      </c>
      <c r="G22" s="213">
        <v>19</v>
      </c>
      <c r="H22" s="213">
        <v>19.139999389648438</v>
      </c>
      <c r="I22" s="213">
        <v>20.299999237060547</v>
      </c>
      <c r="J22" s="213">
        <v>22.239999771118164</v>
      </c>
      <c r="K22" s="213">
        <v>23.170000076293945</v>
      </c>
      <c r="L22" s="213">
        <v>22.950000762939453</v>
      </c>
      <c r="M22" s="213">
        <v>23.639999389648438</v>
      </c>
      <c r="N22" s="213">
        <v>23.75</v>
      </c>
      <c r="O22" s="213">
        <v>23.489999771118164</v>
      </c>
      <c r="P22" s="213">
        <v>23.700000762939453</v>
      </c>
      <c r="Q22" s="213">
        <v>23.139999389648438</v>
      </c>
      <c r="R22" s="213">
        <v>22.68000030517578</v>
      </c>
      <c r="S22" s="213">
        <v>21.780000686645508</v>
      </c>
      <c r="T22" s="213">
        <v>20.739999771118164</v>
      </c>
      <c r="U22" s="213">
        <v>20.360000610351562</v>
      </c>
      <c r="V22" s="213">
        <v>19.860000610351562</v>
      </c>
      <c r="W22" s="213">
        <v>20.170000076293945</v>
      </c>
      <c r="X22" s="213">
        <v>20.229999542236328</v>
      </c>
      <c r="Y22" s="213">
        <v>19.760000228881836</v>
      </c>
      <c r="Z22" s="228">
        <f t="shared" si="0"/>
        <v>20.93750007947286</v>
      </c>
      <c r="AA22" s="157">
        <v>24.729999542236328</v>
      </c>
      <c r="AB22" s="258" t="s">
        <v>274</v>
      </c>
      <c r="AC22" s="215">
        <v>20</v>
      </c>
      <c r="AD22" s="157">
        <v>18.1200008392334</v>
      </c>
      <c r="AE22" s="258" t="s">
        <v>332</v>
      </c>
      <c r="AF22" s="1"/>
    </row>
    <row r="23" spans="1:32" ht="11.25" customHeight="1">
      <c r="A23" s="219">
        <v>21</v>
      </c>
      <c r="B23" s="211">
        <v>20.040000915527344</v>
      </c>
      <c r="C23" s="211">
        <v>20.739999771118164</v>
      </c>
      <c r="D23" s="211">
        <v>20.75</v>
      </c>
      <c r="E23" s="211">
        <v>20.59000015258789</v>
      </c>
      <c r="F23" s="211">
        <v>20.59000015258789</v>
      </c>
      <c r="G23" s="211">
        <v>21.6200008392334</v>
      </c>
      <c r="H23" s="211">
        <v>21.690000534057617</v>
      </c>
      <c r="I23" s="211">
        <v>21.709999084472656</v>
      </c>
      <c r="J23" s="211">
        <v>22.329999923706055</v>
      </c>
      <c r="K23" s="211">
        <v>26.5</v>
      </c>
      <c r="L23" s="211">
        <v>26.170000076293945</v>
      </c>
      <c r="M23" s="211">
        <v>26.450000762939453</v>
      </c>
      <c r="N23" s="211">
        <v>27.639999389648438</v>
      </c>
      <c r="O23" s="211">
        <v>28.110000610351562</v>
      </c>
      <c r="P23" s="211">
        <v>28.209999084472656</v>
      </c>
      <c r="Q23" s="211">
        <v>21.469999313354492</v>
      </c>
      <c r="R23" s="211">
        <v>21.049999237060547</v>
      </c>
      <c r="S23" s="211">
        <v>20.360000610351562</v>
      </c>
      <c r="T23" s="211">
        <v>20.639999389648438</v>
      </c>
      <c r="U23" s="211">
        <v>20.489999771118164</v>
      </c>
      <c r="V23" s="211">
        <v>20.510000228881836</v>
      </c>
      <c r="W23" s="211">
        <v>20.190000534057617</v>
      </c>
      <c r="X23" s="211">
        <v>19.229999542236328</v>
      </c>
      <c r="Y23" s="211">
        <v>19.190000534057617</v>
      </c>
      <c r="Z23" s="218">
        <f t="shared" si="0"/>
        <v>22.34458335240682</v>
      </c>
      <c r="AA23" s="151">
        <v>29.09000015258789</v>
      </c>
      <c r="AB23" s="257" t="s">
        <v>312</v>
      </c>
      <c r="AC23" s="2">
        <v>21</v>
      </c>
      <c r="AD23" s="151">
        <v>18.959999084472656</v>
      </c>
      <c r="AE23" s="257" t="s">
        <v>321</v>
      </c>
      <c r="AF23" s="1"/>
    </row>
    <row r="24" spans="1:32" ht="11.25" customHeight="1">
      <c r="A24" s="219">
        <v>22</v>
      </c>
      <c r="B24" s="211">
        <v>19.3799991607666</v>
      </c>
      <c r="C24" s="211">
        <v>18.56999969482422</v>
      </c>
      <c r="D24" s="211">
        <v>18.479999542236328</v>
      </c>
      <c r="E24" s="211">
        <v>18.600000381469727</v>
      </c>
      <c r="F24" s="211">
        <v>18.5</v>
      </c>
      <c r="G24" s="211">
        <v>19.34000015258789</v>
      </c>
      <c r="H24" s="211">
        <v>20.540000915527344</v>
      </c>
      <c r="I24" s="211">
        <v>22.549999237060547</v>
      </c>
      <c r="J24" s="211">
        <v>25.200000762939453</v>
      </c>
      <c r="K24" s="211">
        <v>26.8799991607666</v>
      </c>
      <c r="L24" s="211">
        <v>29.360000610351562</v>
      </c>
      <c r="M24" s="211">
        <v>30.139999389648438</v>
      </c>
      <c r="N24" s="211">
        <v>30.40999984741211</v>
      </c>
      <c r="O24" s="211">
        <v>29.690000534057617</v>
      </c>
      <c r="P24" s="211">
        <v>27.860000610351562</v>
      </c>
      <c r="Q24" s="211">
        <v>27.979999542236328</v>
      </c>
      <c r="R24" s="211">
        <v>25</v>
      </c>
      <c r="S24" s="211">
        <v>23.100000381469727</v>
      </c>
      <c r="T24" s="211">
        <v>21.520000457763672</v>
      </c>
      <c r="U24" s="211">
        <v>20.329999923706055</v>
      </c>
      <c r="V24" s="211">
        <v>20.770000457763672</v>
      </c>
      <c r="W24" s="211">
        <v>21.1299991607666</v>
      </c>
      <c r="X24" s="211">
        <v>20.989999771118164</v>
      </c>
      <c r="Y24" s="211">
        <v>20.350000381469727</v>
      </c>
      <c r="Z24" s="218">
        <f t="shared" si="0"/>
        <v>23.19458333651225</v>
      </c>
      <c r="AA24" s="151">
        <v>31.1200008392334</v>
      </c>
      <c r="AB24" s="257" t="s">
        <v>268</v>
      </c>
      <c r="AC24" s="2">
        <v>22</v>
      </c>
      <c r="AD24" s="151">
        <v>18.239999771118164</v>
      </c>
      <c r="AE24" s="257" t="s">
        <v>333</v>
      </c>
      <c r="AF24" s="1"/>
    </row>
    <row r="25" spans="1:32" ht="11.25" customHeight="1">
      <c r="A25" s="219">
        <v>23</v>
      </c>
      <c r="B25" s="211">
        <v>20.670000076293945</v>
      </c>
      <c r="C25" s="211">
        <v>20.719999313354492</v>
      </c>
      <c r="D25" s="211">
        <v>20.8799991607666</v>
      </c>
      <c r="E25" s="211">
        <v>20.81999969482422</v>
      </c>
      <c r="F25" s="211">
        <v>21.020000457763672</v>
      </c>
      <c r="G25" s="211">
        <v>23.229999542236328</v>
      </c>
      <c r="H25" s="211">
        <v>23.479999542236328</v>
      </c>
      <c r="I25" s="211">
        <v>23.15999984741211</v>
      </c>
      <c r="J25" s="211">
        <v>23.110000610351562</v>
      </c>
      <c r="K25" s="211">
        <v>24.010000228881836</v>
      </c>
      <c r="L25" s="211">
        <v>24.780000686645508</v>
      </c>
      <c r="M25" s="211">
        <v>27.8700008392334</v>
      </c>
      <c r="N25" s="211">
        <v>29.489999771118164</v>
      </c>
      <c r="O25" s="211">
        <v>29.149999618530273</v>
      </c>
      <c r="P25" s="211">
        <v>29.229999542236328</v>
      </c>
      <c r="Q25" s="211">
        <v>28.799999237060547</v>
      </c>
      <c r="R25" s="211">
        <v>27.959999084472656</v>
      </c>
      <c r="S25" s="211">
        <v>26.260000228881836</v>
      </c>
      <c r="T25" s="211">
        <v>24.639999389648438</v>
      </c>
      <c r="U25" s="211">
        <v>23.690000534057617</v>
      </c>
      <c r="V25" s="211">
        <v>24.049999237060547</v>
      </c>
      <c r="W25" s="211">
        <v>24.1299991607666</v>
      </c>
      <c r="X25" s="211">
        <v>23.530000686645508</v>
      </c>
      <c r="Y25" s="211">
        <v>24.170000076293945</v>
      </c>
      <c r="Z25" s="218">
        <f t="shared" si="0"/>
        <v>24.53541652361552</v>
      </c>
      <c r="AA25" s="151">
        <v>30.920000076293945</v>
      </c>
      <c r="AB25" s="257" t="s">
        <v>313</v>
      </c>
      <c r="AC25" s="2">
        <v>23</v>
      </c>
      <c r="AD25" s="151">
        <v>20.25</v>
      </c>
      <c r="AE25" s="257" t="s">
        <v>334</v>
      </c>
      <c r="AF25" s="1"/>
    </row>
    <row r="26" spans="1:32" ht="11.25" customHeight="1">
      <c r="A26" s="219">
        <v>24</v>
      </c>
      <c r="B26" s="211">
        <v>23.540000915527344</v>
      </c>
      <c r="C26" s="211">
        <v>23.610000610351562</v>
      </c>
      <c r="D26" s="211">
        <v>23.149999618530273</v>
      </c>
      <c r="E26" s="211">
        <v>23.1299991607666</v>
      </c>
      <c r="F26" s="211">
        <v>23.5</v>
      </c>
      <c r="G26" s="211">
        <v>23.059999465942383</v>
      </c>
      <c r="H26" s="211">
        <v>23.850000381469727</v>
      </c>
      <c r="I26" s="211">
        <v>25.1200008392334</v>
      </c>
      <c r="J26" s="211">
        <v>26.65999984741211</v>
      </c>
      <c r="K26" s="211">
        <v>28.40999984741211</v>
      </c>
      <c r="L26" s="211">
        <v>28.780000686645508</v>
      </c>
      <c r="M26" s="211">
        <v>29.329999923706055</v>
      </c>
      <c r="N26" s="211">
        <v>30.190000534057617</v>
      </c>
      <c r="O26" s="211">
        <v>30.25</v>
      </c>
      <c r="P26" s="211">
        <v>29.950000762939453</v>
      </c>
      <c r="Q26" s="211">
        <v>30.260000228881836</v>
      </c>
      <c r="R26" s="211">
        <v>28.690000534057617</v>
      </c>
      <c r="S26" s="211">
        <v>26.299999237060547</v>
      </c>
      <c r="T26" s="211">
        <v>24.790000915527344</v>
      </c>
      <c r="U26" s="211">
        <v>23.799999237060547</v>
      </c>
      <c r="V26" s="211">
        <v>23.18000030517578</v>
      </c>
      <c r="W26" s="211">
        <v>23.290000915527344</v>
      </c>
      <c r="X26" s="211">
        <v>22.049999237060547</v>
      </c>
      <c r="Y26" s="211">
        <v>21.43000030517578</v>
      </c>
      <c r="Z26" s="218">
        <f t="shared" si="0"/>
        <v>25.68000014623006</v>
      </c>
      <c r="AA26" s="151">
        <v>31.40999984741211</v>
      </c>
      <c r="AB26" s="257" t="s">
        <v>314</v>
      </c>
      <c r="AC26" s="2">
        <v>24</v>
      </c>
      <c r="AD26" s="151">
        <v>21.3799991607666</v>
      </c>
      <c r="AE26" s="257" t="s">
        <v>99</v>
      </c>
      <c r="AF26" s="1"/>
    </row>
    <row r="27" spans="1:32" ht="11.25" customHeight="1">
      <c r="A27" s="219">
        <v>25</v>
      </c>
      <c r="B27" s="211">
        <v>20.950000762939453</v>
      </c>
      <c r="C27" s="211">
        <v>19.459999084472656</v>
      </c>
      <c r="D27" s="211">
        <v>18.959999084472656</v>
      </c>
      <c r="E27" s="211">
        <v>18.40999984741211</v>
      </c>
      <c r="F27" s="211">
        <v>18.040000915527344</v>
      </c>
      <c r="G27" s="211">
        <v>18.100000381469727</v>
      </c>
      <c r="H27" s="211">
        <v>18.299999237060547</v>
      </c>
      <c r="I27" s="211">
        <v>18.059999465942383</v>
      </c>
      <c r="J27" s="211">
        <v>18.219999313354492</v>
      </c>
      <c r="K27" s="211">
        <v>18.18000030517578</v>
      </c>
      <c r="L27" s="211">
        <v>17.329999923706055</v>
      </c>
      <c r="M27" s="211">
        <v>17.139999389648438</v>
      </c>
      <c r="N27" s="211">
        <v>17.15999984741211</v>
      </c>
      <c r="O27" s="211">
        <v>16.950000762939453</v>
      </c>
      <c r="P27" s="211">
        <v>17.010000228881836</v>
      </c>
      <c r="Q27" s="211">
        <v>16.889999389648438</v>
      </c>
      <c r="R27" s="211">
        <v>16.959999084472656</v>
      </c>
      <c r="S27" s="211">
        <v>16.579999923706055</v>
      </c>
      <c r="T27" s="211">
        <v>16.200000762939453</v>
      </c>
      <c r="U27" s="211">
        <v>16.469999313354492</v>
      </c>
      <c r="V27" s="211">
        <v>16.18000030517578</v>
      </c>
      <c r="W27" s="211">
        <v>16.290000915527344</v>
      </c>
      <c r="X27" s="211">
        <v>16.530000686645508</v>
      </c>
      <c r="Y27" s="211">
        <v>16.389999389648438</v>
      </c>
      <c r="Z27" s="218">
        <f t="shared" si="0"/>
        <v>17.53166659673055</v>
      </c>
      <c r="AA27" s="151">
        <v>21.440000534057617</v>
      </c>
      <c r="AB27" s="257" t="s">
        <v>252</v>
      </c>
      <c r="AC27" s="2">
        <v>25</v>
      </c>
      <c r="AD27" s="151">
        <v>16.059999465942383</v>
      </c>
      <c r="AE27" s="257" t="s">
        <v>335</v>
      </c>
      <c r="AF27" s="1"/>
    </row>
    <row r="28" spans="1:32" ht="11.25" customHeight="1">
      <c r="A28" s="219">
        <v>26</v>
      </c>
      <c r="B28" s="211">
        <v>16.18000030517578</v>
      </c>
      <c r="C28" s="211">
        <v>16.450000762939453</v>
      </c>
      <c r="D28" s="211">
        <v>16.68000030517578</v>
      </c>
      <c r="E28" s="211">
        <v>16.790000915527344</v>
      </c>
      <c r="F28" s="211">
        <v>16.670000076293945</v>
      </c>
      <c r="G28" s="211">
        <v>16.799999237060547</v>
      </c>
      <c r="H28" s="211">
        <v>17.170000076293945</v>
      </c>
      <c r="I28" s="211">
        <v>17.399999618530273</v>
      </c>
      <c r="J28" s="211">
        <v>17.719999313354492</v>
      </c>
      <c r="K28" s="211">
        <v>17.850000381469727</v>
      </c>
      <c r="L28" s="211">
        <v>17.850000381469727</v>
      </c>
      <c r="M28" s="211">
        <v>18.1299991607666</v>
      </c>
      <c r="N28" s="211">
        <v>17.540000915527344</v>
      </c>
      <c r="O28" s="211">
        <v>18</v>
      </c>
      <c r="P28" s="211">
        <v>17.729999542236328</v>
      </c>
      <c r="Q28" s="211">
        <v>17.81999969482422</v>
      </c>
      <c r="R28" s="211">
        <v>17.90999984741211</v>
      </c>
      <c r="S28" s="211">
        <v>18.049999237060547</v>
      </c>
      <c r="T28" s="211">
        <v>17.850000381469727</v>
      </c>
      <c r="U28" s="211">
        <v>17.65999984741211</v>
      </c>
      <c r="V28" s="211">
        <v>17.43000030517578</v>
      </c>
      <c r="W28" s="211">
        <v>17.43000030517578</v>
      </c>
      <c r="X28" s="211">
        <v>17.649999618530273</v>
      </c>
      <c r="Y28" s="211">
        <v>17.459999084472656</v>
      </c>
      <c r="Z28" s="218">
        <f t="shared" si="0"/>
        <v>17.425833304723103</v>
      </c>
      <c r="AA28" s="151">
        <v>18.299999237060547</v>
      </c>
      <c r="AB28" s="257" t="s">
        <v>303</v>
      </c>
      <c r="AC28" s="2">
        <v>26</v>
      </c>
      <c r="AD28" s="151">
        <v>16.139999389648438</v>
      </c>
      <c r="AE28" s="257" t="s">
        <v>336</v>
      </c>
      <c r="AF28" s="1"/>
    </row>
    <row r="29" spans="1:32" ht="11.25" customHeight="1">
      <c r="A29" s="219">
        <v>27</v>
      </c>
      <c r="B29" s="211">
        <v>17.479999542236328</v>
      </c>
      <c r="C29" s="211">
        <v>17.610000610351562</v>
      </c>
      <c r="D29" s="211">
        <v>17.56999969482422</v>
      </c>
      <c r="E29" s="211">
        <v>17.690000534057617</v>
      </c>
      <c r="F29" s="211">
        <v>17.829999923706055</v>
      </c>
      <c r="G29" s="211">
        <v>17.809999465942383</v>
      </c>
      <c r="H29" s="211">
        <v>18.280000686645508</v>
      </c>
      <c r="I29" s="211">
        <v>18.889999389648438</v>
      </c>
      <c r="J29" s="211">
        <v>20.34000015258789</v>
      </c>
      <c r="K29" s="211">
        <v>21.149999618530273</v>
      </c>
      <c r="L29" s="211">
        <v>20.709999084472656</v>
      </c>
      <c r="M29" s="211">
        <v>21.09000015258789</v>
      </c>
      <c r="N29" s="211">
        <v>20.40999984741211</v>
      </c>
      <c r="O29" s="211">
        <v>20.229999542236328</v>
      </c>
      <c r="P29" s="211">
        <v>19.959999084472656</v>
      </c>
      <c r="Q29" s="211">
        <v>19.959999084472656</v>
      </c>
      <c r="R29" s="211">
        <v>20.079999923706055</v>
      </c>
      <c r="S29" s="211">
        <v>20.110000610351562</v>
      </c>
      <c r="T29" s="211">
        <v>19.969999313354492</v>
      </c>
      <c r="U29" s="211">
        <v>19.920000076293945</v>
      </c>
      <c r="V29" s="211">
        <v>21.040000915527344</v>
      </c>
      <c r="W29" s="211">
        <v>21.200000762939453</v>
      </c>
      <c r="X29" s="211">
        <v>21</v>
      </c>
      <c r="Y29" s="211">
        <v>20.739999771118164</v>
      </c>
      <c r="Z29" s="218">
        <f t="shared" si="0"/>
        <v>19.62791657447815</v>
      </c>
      <c r="AA29" s="151">
        <v>21.59000015258789</v>
      </c>
      <c r="AB29" s="257" t="s">
        <v>315</v>
      </c>
      <c r="AC29" s="2">
        <v>27</v>
      </c>
      <c r="AD29" s="151">
        <v>17.420000076293945</v>
      </c>
      <c r="AE29" s="257" t="s">
        <v>175</v>
      </c>
      <c r="AF29" s="1"/>
    </row>
    <row r="30" spans="1:32" ht="11.25" customHeight="1">
      <c r="A30" s="219">
        <v>28</v>
      </c>
      <c r="B30" s="211">
        <v>20.799999237060547</v>
      </c>
      <c r="C30" s="211">
        <v>20.889999389648438</v>
      </c>
      <c r="D30" s="211">
        <v>20.989999771118164</v>
      </c>
      <c r="E30" s="211">
        <v>20.84000015258789</v>
      </c>
      <c r="F30" s="211">
        <v>20.81999969482422</v>
      </c>
      <c r="G30" s="211">
        <v>20.90999984741211</v>
      </c>
      <c r="H30" s="211">
        <v>21.670000076293945</v>
      </c>
      <c r="I30" s="211">
        <v>23.209999084472656</v>
      </c>
      <c r="J30" s="211">
        <v>24.209999084472656</v>
      </c>
      <c r="K30" s="211">
        <v>24.290000915527344</v>
      </c>
      <c r="L30" s="211">
        <v>25.649999618530273</v>
      </c>
      <c r="M30" s="211">
        <v>26.1200008392334</v>
      </c>
      <c r="N30" s="211">
        <v>26.209999084472656</v>
      </c>
      <c r="O30" s="211">
        <v>27.229999542236328</v>
      </c>
      <c r="P30" s="211">
        <v>27.309999465942383</v>
      </c>
      <c r="Q30" s="211">
        <v>27.149999618530273</v>
      </c>
      <c r="R30" s="211">
        <v>24.829999923706055</v>
      </c>
      <c r="S30" s="211">
        <v>23.899999618530273</v>
      </c>
      <c r="T30" s="211">
        <v>22.760000228881836</v>
      </c>
      <c r="U30" s="211">
        <v>21.770000457763672</v>
      </c>
      <c r="V30" s="211">
        <v>21.450000762939453</v>
      </c>
      <c r="W30" s="211">
        <v>21.479999542236328</v>
      </c>
      <c r="X30" s="211">
        <v>21.360000610351562</v>
      </c>
      <c r="Y30" s="211">
        <v>21.459999084472656</v>
      </c>
      <c r="Z30" s="218">
        <f t="shared" si="0"/>
        <v>23.22124981880188</v>
      </c>
      <c r="AA30" s="151">
        <v>28.229999542236328</v>
      </c>
      <c r="AB30" s="257" t="s">
        <v>316</v>
      </c>
      <c r="AC30" s="2">
        <v>28</v>
      </c>
      <c r="AD30" s="151">
        <v>20.489999771118164</v>
      </c>
      <c r="AE30" s="257" t="s">
        <v>198</v>
      </c>
      <c r="AF30" s="1"/>
    </row>
    <row r="31" spans="1:32" ht="11.25" customHeight="1">
      <c r="A31" s="219">
        <v>29</v>
      </c>
      <c r="B31" s="211">
        <v>21.59000015258789</v>
      </c>
      <c r="C31" s="211">
        <v>21.729999542236328</v>
      </c>
      <c r="D31" s="211">
        <v>21.790000915527344</v>
      </c>
      <c r="E31" s="211">
        <v>21.729999542236328</v>
      </c>
      <c r="F31" s="211">
        <v>21.969999313354492</v>
      </c>
      <c r="G31" s="211">
        <v>22.729999542236328</v>
      </c>
      <c r="H31" s="211">
        <v>24.93000030517578</v>
      </c>
      <c r="I31" s="211">
        <v>27.1299991607666</v>
      </c>
      <c r="J31" s="211">
        <v>27.90999984741211</v>
      </c>
      <c r="K31" s="211">
        <v>28</v>
      </c>
      <c r="L31" s="211">
        <v>27.299999237060547</v>
      </c>
      <c r="M31" s="211">
        <v>25.43000030517578</v>
      </c>
      <c r="N31" s="211">
        <v>26.959999084472656</v>
      </c>
      <c r="O31" s="211">
        <v>26.600000381469727</v>
      </c>
      <c r="P31" s="211">
        <v>25.040000915527344</v>
      </c>
      <c r="Q31" s="211">
        <v>24.700000762939453</v>
      </c>
      <c r="R31" s="211">
        <v>23.729999542236328</v>
      </c>
      <c r="S31" s="211">
        <v>23.68000030517578</v>
      </c>
      <c r="T31" s="211">
        <v>22.709999084472656</v>
      </c>
      <c r="U31" s="211">
        <v>21.84000015258789</v>
      </c>
      <c r="V31" s="211">
        <v>21.850000381469727</v>
      </c>
      <c r="W31" s="211">
        <v>21.979999542236328</v>
      </c>
      <c r="X31" s="211">
        <v>21.8700008392334</v>
      </c>
      <c r="Y31" s="211">
        <v>22.290000915527344</v>
      </c>
      <c r="Z31" s="218">
        <f t="shared" si="0"/>
        <v>23.978749990463257</v>
      </c>
      <c r="AA31" s="151">
        <v>28.530000686645508</v>
      </c>
      <c r="AB31" s="257" t="s">
        <v>317</v>
      </c>
      <c r="AC31" s="2">
        <v>29</v>
      </c>
      <c r="AD31" s="151">
        <v>21.06999969482422</v>
      </c>
      <c r="AE31" s="257" t="s">
        <v>337</v>
      </c>
      <c r="AF31" s="1"/>
    </row>
    <row r="32" spans="1:32" ht="11.25" customHeight="1">
      <c r="A32" s="219">
        <v>30</v>
      </c>
      <c r="B32" s="211">
        <v>21.90999984741211</v>
      </c>
      <c r="C32" s="211">
        <v>21.559999465942383</v>
      </c>
      <c r="D32" s="211">
        <v>21.34000015258789</v>
      </c>
      <c r="E32" s="211">
        <v>22.530000686645508</v>
      </c>
      <c r="F32" s="211">
        <v>23.139999389648438</v>
      </c>
      <c r="G32" s="211">
        <v>24.149999618530273</v>
      </c>
      <c r="H32" s="211">
        <v>25.420000076293945</v>
      </c>
      <c r="I32" s="211">
        <v>27.920000076293945</v>
      </c>
      <c r="J32" s="211">
        <v>27.360000610351562</v>
      </c>
      <c r="K32" s="211">
        <v>29.309999465942383</v>
      </c>
      <c r="L32" s="211">
        <v>27.850000381469727</v>
      </c>
      <c r="M32" s="211">
        <v>29.260000228881836</v>
      </c>
      <c r="N32" s="211">
        <v>30.34000015258789</v>
      </c>
      <c r="O32" s="211">
        <v>27.600000381469727</v>
      </c>
      <c r="P32" s="211">
        <v>23.850000381469727</v>
      </c>
      <c r="Q32" s="211">
        <v>22.90999984741211</v>
      </c>
      <c r="R32" s="211">
        <v>23.81999969482422</v>
      </c>
      <c r="S32" s="211">
        <v>22.690000534057617</v>
      </c>
      <c r="T32" s="211">
        <v>22.459999084472656</v>
      </c>
      <c r="U32" s="211">
        <v>22.1299991607666</v>
      </c>
      <c r="V32" s="211">
        <v>22</v>
      </c>
      <c r="W32" s="211">
        <v>22</v>
      </c>
      <c r="X32" s="211">
        <v>22.25</v>
      </c>
      <c r="Y32" s="211">
        <v>22.1200008392334</v>
      </c>
      <c r="Z32" s="218">
        <f t="shared" si="0"/>
        <v>24.41333333651225</v>
      </c>
      <c r="AA32" s="151">
        <v>31.110000610351562</v>
      </c>
      <c r="AB32" s="257" t="s">
        <v>221</v>
      </c>
      <c r="AC32" s="2">
        <v>30</v>
      </c>
      <c r="AD32" s="151">
        <v>21.219999313354492</v>
      </c>
      <c r="AE32" s="257" t="s">
        <v>338</v>
      </c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/>
      <c r="AA33" s="260"/>
      <c r="AB33" s="152"/>
      <c r="AC33" s="2"/>
      <c r="AD33" s="151"/>
      <c r="AE33" s="257"/>
      <c r="AF33" s="1"/>
    </row>
    <row r="34" spans="1:32" ht="15" customHeight="1">
      <c r="A34" s="220" t="s">
        <v>10</v>
      </c>
      <c r="B34" s="221">
        <f aca="true" t="shared" si="1" ref="B34:Q34">AVERAGE(B3:B33)</f>
        <v>16.70366670290629</v>
      </c>
      <c r="C34" s="221">
        <f t="shared" si="1"/>
        <v>16.5556666692098</v>
      </c>
      <c r="D34" s="221">
        <f t="shared" si="1"/>
        <v>16.533000040054322</v>
      </c>
      <c r="E34" s="221">
        <f t="shared" si="1"/>
        <v>16.378333298365273</v>
      </c>
      <c r="F34" s="221">
        <f t="shared" si="1"/>
        <v>16.41833340326945</v>
      </c>
      <c r="G34" s="221">
        <f t="shared" si="1"/>
        <v>17.23099988301595</v>
      </c>
      <c r="H34" s="221">
        <f t="shared" si="1"/>
        <v>18.15633341471354</v>
      </c>
      <c r="I34" s="221">
        <f t="shared" si="1"/>
        <v>19.38099978764852</v>
      </c>
      <c r="J34" s="221">
        <f t="shared" si="1"/>
        <v>20.225333404541015</v>
      </c>
      <c r="K34" s="221">
        <f t="shared" si="1"/>
        <v>20.927333323160806</v>
      </c>
      <c r="L34" s="221">
        <f t="shared" si="1"/>
        <v>21.196999804178873</v>
      </c>
      <c r="M34" s="221">
        <f t="shared" si="1"/>
        <v>21.654333464304607</v>
      </c>
      <c r="N34" s="221">
        <f t="shared" si="1"/>
        <v>21.9339999516805</v>
      </c>
      <c r="O34" s="221">
        <f t="shared" si="1"/>
        <v>21.704000155131023</v>
      </c>
      <c r="P34" s="221">
        <f t="shared" si="1"/>
        <v>21.28000005086263</v>
      </c>
      <c r="Q34" s="221">
        <f t="shared" si="1"/>
        <v>20.7869997660319</v>
      </c>
      <c r="R34" s="221">
        <f>AVERAGE(R3:R33)</f>
        <v>20.10166664123535</v>
      </c>
      <c r="S34" s="221">
        <f aca="true" t="shared" si="2" ref="S34:Y34">AVERAGE(S3:S33)</f>
        <v>19.266666634877524</v>
      </c>
      <c r="T34" s="221">
        <f t="shared" si="2"/>
        <v>18.303666623433433</v>
      </c>
      <c r="U34" s="221">
        <f t="shared" si="2"/>
        <v>17.592666784922283</v>
      </c>
      <c r="V34" s="221">
        <f t="shared" si="2"/>
        <v>17.422666867574055</v>
      </c>
      <c r="W34" s="221">
        <f t="shared" si="2"/>
        <v>17.413666693369546</v>
      </c>
      <c r="X34" s="221">
        <f t="shared" si="2"/>
        <v>17.286999956766763</v>
      </c>
      <c r="Y34" s="221">
        <f t="shared" si="2"/>
        <v>17.26433340708415</v>
      </c>
      <c r="Z34" s="221">
        <f>AVERAGE(B3:Y33)</f>
        <v>18.821611113680735</v>
      </c>
      <c r="AA34" s="222">
        <f>(AVERAGE(最高))</f>
        <v>23.288333320617674</v>
      </c>
      <c r="AB34" s="223"/>
      <c r="AC34" s="224"/>
      <c r="AD34" s="222">
        <f>(AVERAGE(最低))</f>
        <v>15.477333259582519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1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9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4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31.40999984741211</v>
      </c>
      <c r="C46" s="3">
        <v>24</v>
      </c>
      <c r="D46" s="259" t="s">
        <v>314</v>
      </c>
      <c r="E46" s="201"/>
      <c r="F46" s="156"/>
      <c r="G46" s="157">
        <f>MIN(最低)</f>
        <v>7.119999885559082</v>
      </c>
      <c r="H46" s="3">
        <v>1</v>
      </c>
      <c r="I46" s="259" t="s">
        <v>318</v>
      </c>
    </row>
    <row r="47" spans="1:9" ht="11.25" customHeight="1">
      <c r="A47" s="160"/>
      <c r="B47" s="161"/>
      <c r="C47" s="3"/>
      <c r="D47" s="159"/>
      <c r="E47" s="201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7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>
        <v>21.8700008392334</v>
      </c>
      <c r="C3" s="211">
        <v>21.639999389648438</v>
      </c>
      <c r="D3" s="211">
        <v>21.530000686645508</v>
      </c>
      <c r="E3" s="211">
        <v>21.469999313354492</v>
      </c>
      <c r="F3" s="211">
        <v>21.459999084472656</v>
      </c>
      <c r="G3" s="211">
        <v>22.030000686645508</v>
      </c>
      <c r="H3" s="211">
        <v>22.520000457763672</v>
      </c>
      <c r="I3" s="211">
        <v>25.59000015258789</v>
      </c>
      <c r="J3" s="211">
        <v>26.3700008392334</v>
      </c>
      <c r="K3" s="211">
        <v>24.700000762939453</v>
      </c>
      <c r="L3" s="211">
        <v>25.6200008392334</v>
      </c>
      <c r="M3" s="211">
        <v>25.709999084472656</v>
      </c>
      <c r="N3" s="211">
        <v>25.709999084472656</v>
      </c>
      <c r="O3" s="211">
        <v>26.3799991607666</v>
      </c>
      <c r="P3" s="211">
        <v>25.360000610351562</v>
      </c>
      <c r="Q3" s="211">
        <v>24.950000762939453</v>
      </c>
      <c r="R3" s="211">
        <v>23.93000030517578</v>
      </c>
      <c r="S3" s="211">
        <v>22.700000762939453</v>
      </c>
      <c r="T3" s="211">
        <v>21.8700008392334</v>
      </c>
      <c r="U3" s="211">
        <v>21.440000534057617</v>
      </c>
      <c r="V3" s="211">
        <v>21.34000015258789</v>
      </c>
      <c r="W3" s="211">
        <v>21.010000228881836</v>
      </c>
      <c r="X3" s="211">
        <v>21.18000030517578</v>
      </c>
      <c r="Y3" s="211">
        <v>21.260000228881836</v>
      </c>
      <c r="Z3" s="218">
        <f aca="true" t="shared" si="0" ref="Z3:Z31">AVERAGE(B3:Y3)</f>
        <v>23.235000212987263</v>
      </c>
      <c r="AA3" s="151">
        <v>27.25</v>
      </c>
      <c r="AB3" s="152" t="s">
        <v>339</v>
      </c>
      <c r="AC3" s="2">
        <v>1</v>
      </c>
      <c r="AD3" s="151">
        <v>20.93000030517578</v>
      </c>
      <c r="AE3" s="257" t="s">
        <v>355</v>
      </c>
      <c r="AF3" s="1"/>
    </row>
    <row r="4" spans="1:32" ht="11.25" customHeight="1">
      <c r="A4" s="219">
        <v>2</v>
      </c>
      <c r="B4" s="211">
        <v>20.479999542236328</v>
      </c>
      <c r="C4" s="211">
        <v>20.09000015258789</v>
      </c>
      <c r="D4" s="211">
        <v>20.06999969482422</v>
      </c>
      <c r="E4" s="211">
        <v>20.979999542236328</v>
      </c>
      <c r="F4" s="211">
        <v>21.440000534057617</v>
      </c>
      <c r="G4" s="211">
        <v>21.739999771118164</v>
      </c>
      <c r="H4" s="211">
        <v>22.239999771118164</v>
      </c>
      <c r="I4" s="211">
        <v>22.65999984741211</v>
      </c>
      <c r="J4" s="211">
        <v>23</v>
      </c>
      <c r="K4" s="211">
        <v>22.450000762939453</v>
      </c>
      <c r="L4" s="211">
        <v>22.030000686645508</v>
      </c>
      <c r="M4" s="211">
        <v>21.829999923706055</v>
      </c>
      <c r="N4" s="211">
        <v>22.1200008392334</v>
      </c>
      <c r="O4" s="211">
        <v>24.43000030517578</v>
      </c>
      <c r="P4" s="211">
        <v>24.579999923706055</v>
      </c>
      <c r="Q4" s="211">
        <v>24.690000534057617</v>
      </c>
      <c r="R4" s="211">
        <v>23.790000915527344</v>
      </c>
      <c r="S4" s="212">
        <v>22.389999389648438</v>
      </c>
      <c r="T4" s="211">
        <v>22.149999618530273</v>
      </c>
      <c r="U4" s="211">
        <v>22.18000030517578</v>
      </c>
      <c r="V4" s="211">
        <v>21.600000381469727</v>
      </c>
      <c r="W4" s="211">
        <v>21.420000076293945</v>
      </c>
      <c r="X4" s="211">
        <v>21.360000610351562</v>
      </c>
      <c r="Y4" s="211">
        <v>21.229999542236328</v>
      </c>
      <c r="Z4" s="218">
        <f t="shared" si="0"/>
        <v>22.12291677792867</v>
      </c>
      <c r="AA4" s="151">
        <v>25.440000534057617</v>
      </c>
      <c r="AB4" s="152" t="s">
        <v>340</v>
      </c>
      <c r="AC4" s="2">
        <v>2</v>
      </c>
      <c r="AD4" s="151">
        <v>19.729999542236328</v>
      </c>
      <c r="AE4" s="257" t="s">
        <v>356</v>
      </c>
      <c r="AF4" s="1"/>
    </row>
    <row r="5" spans="1:32" ht="11.25" customHeight="1">
      <c r="A5" s="219">
        <v>3</v>
      </c>
      <c r="B5" s="211">
        <v>21.309999465942383</v>
      </c>
      <c r="C5" s="211">
        <v>21.329999923706055</v>
      </c>
      <c r="D5" s="211">
        <v>21.200000762939453</v>
      </c>
      <c r="E5" s="211">
        <v>21.139999389648438</v>
      </c>
      <c r="F5" s="211">
        <v>20.780000686645508</v>
      </c>
      <c r="G5" s="211">
        <v>21.920000076293945</v>
      </c>
      <c r="H5" s="211">
        <v>22.709999084472656</v>
      </c>
      <c r="I5" s="211">
        <v>25.15999984741211</v>
      </c>
      <c r="J5" s="211">
        <v>25.479999542236328</v>
      </c>
      <c r="K5" s="211">
        <v>25.020000457763672</v>
      </c>
      <c r="L5" s="211">
        <v>24.290000915527344</v>
      </c>
      <c r="M5" s="211">
        <v>24.799999237060547</v>
      </c>
      <c r="N5" s="211">
        <v>24.5</v>
      </c>
      <c r="O5" s="211">
        <v>25.1200008392334</v>
      </c>
      <c r="P5" s="211">
        <v>25.559999465942383</v>
      </c>
      <c r="Q5" s="211">
        <v>24.489999771118164</v>
      </c>
      <c r="R5" s="211">
        <v>24.18000030517578</v>
      </c>
      <c r="S5" s="211">
        <v>24.09000015258789</v>
      </c>
      <c r="T5" s="211">
        <v>23.360000610351562</v>
      </c>
      <c r="U5" s="211">
        <v>22.989999771118164</v>
      </c>
      <c r="V5" s="211">
        <v>22.09000015258789</v>
      </c>
      <c r="W5" s="211">
        <v>21.709999084472656</v>
      </c>
      <c r="X5" s="211">
        <v>21.399999618530273</v>
      </c>
      <c r="Y5" s="211">
        <v>21.579999923706055</v>
      </c>
      <c r="Z5" s="218">
        <f t="shared" si="0"/>
        <v>23.175416628519695</v>
      </c>
      <c r="AA5" s="151">
        <v>26.09000015258789</v>
      </c>
      <c r="AB5" s="152" t="s">
        <v>341</v>
      </c>
      <c r="AC5" s="2">
        <v>3</v>
      </c>
      <c r="AD5" s="151">
        <v>20.729999542236328</v>
      </c>
      <c r="AE5" s="257" t="s">
        <v>331</v>
      </c>
      <c r="AF5" s="1"/>
    </row>
    <row r="6" spans="1:32" ht="11.25" customHeight="1">
      <c r="A6" s="219">
        <v>4</v>
      </c>
      <c r="B6" s="211">
        <v>22.559999465942383</v>
      </c>
      <c r="C6" s="211">
        <v>22.479999542236328</v>
      </c>
      <c r="D6" s="211">
        <v>23.1200008392334</v>
      </c>
      <c r="E6" s="211">
        <v>23.209999084472656</v>
      </c>
      <c r="F6" s="211">
        <v>23.3799991607666</v>
      </c>
      <c r="G6" s="211">
        <v>23.6200008392334</v>
      </c>
      <c r="H6" s="211">
        <v>24.5</v>
      </c>
      <c r="I6" s="211">
        <v>25.31999969482422</v>
      </c>
      <c r="J6" s="211">
        <v>26.829999923706055</v>
      </c>
      <c r="K6" s="211">
        <v>27.489999771118164</v>
      </c>
      <c r="L6" s="211">
        <v>28.850000381469727</v>
      </c>
      <c r="M6" s="211">
        <v>30.420000076293945</v>
      </c>
      <c r="N6" s="211">
        <v>30.940000534057617</v>
      </c>
      <c r="O6" s="211">
        <v>33.060001373291016</v>
      </c>
      <c r="P6" s="211">
        <v>31.790000915527344</v>
      </c>
      <c r="Q6" s="211">
        <v>30.709999084472656</v>
      </c>
      <c r="R6" s="211">
        <v>28.68000030517578</v>
      </c>
      <c r="S6" s="211">
        <v>26.979999542236328</v>
      </c>
      <c r="T6" s="211">
        <v>26.100000381469727</v>
      </c>
      <c r="U6" s="211">
        <v>25.799999237060547</v>
      </c>
      <c r="V6" s="211">
        <v>25.56999969482422</v>
      </c>
      <c r="W6" s="211">
        <v>24.959999084472656</v>
      </c>
      <c r="X6" s="211">
        <v>23.68000030517578</v>
      </c>
      <c r="Y6" s="211">
        <v>23.600000381469727</v>
      </c>
      <c r="Z6" s="218">
        <f t="shared" si="0"/>
        <v>26.402083317438763</v>
      </c>
      <c r="AA6" s="151">
        <v>33.209999084472656</v>
      </c>
      <c r="AB6" s="152" t="s">
        <v>342</v>
      </c>
      <c r="AC6" s="2">
        <v>4</v>
      </c>
      <c r="AD6" s="151">
        <v>21.459999084472656</v>
      </c>
      <c r="AE6" s="257" t="s">
        <v>197</v>
      </c>
      <c r="AF6" s="1"/>
    </row>
    <row r="7" spans="1:32" ht="11.25" customHeight="1">
      <c r="A7" s="219">
        <v>5</v>
      </c>
      <c r="B7" s="211">
        <v>23.15999984741211</v>
      </c>
      <c r="C7" s="211">
        <v>23.040000915527344</v>
      </c>
      <c r="D7" s="211">
        <v>22.90999984741211</v>
      </c>
      <c r="E7" s="211">
        <v>22.829999923706055</v>
      </c>
      <c r="F7" s="211">
        <v>22.139999389648438</v>
      </c>
      <c r="G7" s="211">
        <v>22.3700008392334</v>
      </c>
      <c r="H7" s="211">
        <v>22.540000915527344</v>
      </c>
      <c r="I7" s="211">
        <v>23.6299991607666</v>
      </c>
      <c r="J7" s="211">
        <v>25.65999984741211</v>
      </c>
      <c r="K7" s="211">
        <v>26.299999237060547</v>
      </c>
      <c r="L7" s="211">
        <v>27.040000915527344</v>
      </c>
      <c r="M7" s="211">
        <v>25.809999465942383</v>
      </c>
      <c r="N7" s="211">
        <v>25.719999313354492</v>
      </c>
      <c r="O7" s="211">
        <v>26.540000915527344</v>
      </c>
      <c r="P7" s="211">
        <v>23.56999969482422</v>
      </c>
      <c r="Q7" s="211">
        <v>22.170000076293945</v>
      </c>
      <c r="R7" s="211">
        <v>21.8700008392334</v>
      </c>
      <c r="S7" s="211">
        <v>21.760000228881836</v>
      </c>
      <c r="T7" s="211">
        <v>20.68000030517578</v>
      </c>
      <c r="U7" s="211">
        <v>19.8799991607666</v>
      </c>
      <c r="V7" s="211">
        <v>19.56999969482422</v>
      </c>
      <c r="W7" s="211">
        <v>19.75</v>
      </c>
      <c r="X7" s="211">
        <v>19.350000381469727</v>
      </c>
      <c r="Y7" s="211">
        <v>19.190000534057617</v>
      </c>
      <c r="Z7" s="218">
        <f t="shared" si="0"/>
        <v>22.81166672706604</v>
      </c>
      <c r="AA7" s="151">
        <v>28.25</v>
      </c>
      <c r="AB7" s="152" t="s">
        <v>343</v>
      </c>
      <c r="AC7" s="2">
        <v>5</v>
      </c>
      <c r="AD7" s="151">
        <v>19.110000610351562</v>
      </c>
      <c r="AE7" s="257" t="s">
        <v>357</v>
      </c>
      <c r="AF7" s="1"/>
    </row>
    <row r="8" spans="1:32" ht="11.25" customHeight="1">
      <c r="A8" s="219">
        <v>6</v>
      </c>
      <c r="B8" s="211">
        <v>18.90999984741211</v>
      </c>
      <c r="C8" s="211">
        <v>18.809999465942383</v>
      </c>
      <c r="D8" s="211">
        <v>18.549999237060547</v>
      </c>
      <c r="E8" s="211">
        <v>17.809999465942383</v>
      </c>
      <c r="F8" s="211">
        <v>17.239999771118164</v>
      </c>
      <c r="G8" s="211">
        <v>18.799999237060547</v>
      </c>
      <c r="H8" s="211">
        <v>20.479999542236328</v>
      </c>
      <c r="I8" s="211">
        <v>23.700000762939453</v>
      </c>
      <c r="J8" s="211">
        <v>25.489999771118164</v>
      </c>
      <c r="K8" s="211">
        <v>26.190000534057617</v>
      </c>
      <c r="L8" s="211">
        <v>26.540000915527344</v>
      </c>
      <c r="M8" s="211">
        <v>27.469999313354492</v>
      </c>
      <c r="N8" s="211">
        <v>26.75</v>
      </c>
      <c r="O8" s="211">
        <v>25.56999969482422</v>
      </c>
      <c r="P8" s="211">
        <v>25.760000228881836</v>
      </c>
      <c r="Q8" s="211">
        <v>24.670000076293945</v>
      </c>
      <c r="R8" s="211">
        <v>23.440000534057617</v>
      </c>
      <c r="S8" s="211">
        <v>21.899999618530273</v>
      </c>
      <c r="T8" s="211">
        <v>20.639999389648438</v>
      </c>
      <c r="U8" s="211">
        <v>19.920000076293945</v>
      </c>
      <c r="V8" s="211">
        <v>19.260000228881836</v>
      </c>
      <c r="W8" s="211">
        <v>18.90999984741211</v>
      </c>
      <c r="X8" s="211">
        <v>19.43000030517578</v>
      </c>
      <c r="Y8" s="211">
        <v>19.479999542236328</v>
      </c>
      <c r="Z8" s="218">
        <f t="shared" si="0"/>
        <v>21.904999891916912</v>
      </c>
      <c r="AA8" s="151">
        <v>28.40999984741211</v>
      </c>
      <c r="AB8" s="152" t="s">
        <v>308</v>
      </c>
      <c r="AC8" s="2">
        <v>6</v>
      </c>
      <c r="AD8" s="151">
        <v>17.139999389648438</v>
      </c>
      <c r="AE8" s="257" t="s">
        <v>358</v>
      </c>
      <c r="AF8" s="1"/>
    </row>
    <row r="9" spans="1:32" ht="11.25" customHeight="1">
      <c r="A9" s="219">
        <v>7</v>
      </c>
      <c r="B9" s="211">
        <v>19.31999969482422</v>
      </c>
      <c r="C9" s="211">
        <v>19.43000030517578</v>
      </c>
      <c r="D9" s="211">
        <v>19.530000686645508</v>
      </c>
      <c r="E9" s="211">
        <v>19.299999237060547</v>
      </c>
      <c r="F9" s="211">
        <v>19.049999237060547</v>
      </c>
      <c r="G9" s="211">
        <v>19.65999984741211</v>
      </c>
      <c r="H9" s="211">
        <v>20.790000915527344</v>
      </c>
      <c r="I9" s="211">
        <v>21.34000015258789</v>
      </c>
      <c r="J9" s="211">
        <v>22.420000076293945</v>
      </c>
      <c r="K9" s="211">
        <v>24.459999084472656</v>
      </c>
      <c r="L9" s="211">
        <v>24.860000610351562</v>
      </c>
      <c r="M9" s="211">
        <v>23.459999084472656</v>
      </c>
      <c r="N9" s="211">
        <v>23.56999969482422</v>
      </c>
      <c r="O9" s="211">
        <v>24.540000915527344</v>
      </c>
      <c r="P9" s="211">
        <v>24.530000686645508</v>
      </c>
      <c r="Q9" s="211">
        <v>24.450000762939453</v>
      </c>
      <c r="R9" s="211">
        <v>23.799999237060547</v>
      </c>
      <c r="S9" s="211">
        <v>23.290000915527344</v>
      </c>
      <c r="T9" s="211">
        <v>22.81999969482422</v>
      </c>
      <c r="U9" s="211">
        <v>22.579999923706055</v>
      </c>
      <c r="V9" s="211">
        <v>22.43000030517578</v>
      </c>
      <c r="W9" s="211">
        <v>22.760000228881836</v>
      </c>
      <c r="X9" s="211">
        <v>22.829999923706055</v>
      </c>
      <c r="Y9" s="211">
        <v>22.90999984741211</v>
      </c>
      <c r="Z9" s="218">
        <f t="shared" si="0"/>
        <v>22.255416711171467</v>
      </c>
      <c r="AA9" s="151">
        <v>25.3799991607666</v>
      </c>
      <c r="AB9" s="152" t="s">
        <v>231</v>
      </c>
      <c r="AC9" s="2">
        <v>7</v>
      </c>
      <c r="AD9" s="151">
        <v>18.940000534057617</v>
      </c>
      <c r="AE9" s="257" t="s">
        <v>332</v>
      </c>
      <c r="AF9" s="1"/>
    </row>
    <row r="10" spans="1:32" ht="11.25" customHeight="1">
      <c r="A10" s="219">
        <v>8</v>
      </c>
      <c r="B10" s="211">
        <v>23.100000381469727</v>
      </c>
      <c r="C10" s="211">
        <v>23.219999313354492</v>
      </c>
      <c r="D10" s="211">
        <v>23.270000457763672</v>
      </c>
      <c r="E10" s="211">
        <v>23.3700008392334</v>
      </c>
      <c r="F10" s="211">
        <v>23.010000228881836</v>
      </c>
      <c r="G10" s="211">
        <v>23.139999389648438</v>
      </c>
      <c r="H10" s="211">
        <v>22.899999618530273</v>
      </c>
      <c r="I10" s="211">
        <v>23.049999237060547</v>
      </c>
      <c r="J10" s="211">
        <v>23.280000686645508</v>
      </c>
      <c r="K10" s="211">
        <v>25.579999923706055</v>
      </c>
      <c r="L10" s="211">
        <v>27.469999313354492</v>
      </c>
      <c r="M10" s="211">
        <v>28.84000015258789</v>
      </c>
      <c r="N10" s="211">
        <v>28.15999984741211</v>
      </c>
      <c r="O10" s="211">
        <v>26.829999923706055</v>
      </c>
      <c r="P10" s="211">
        <v>25.260000228881836</v>
      </c>
      <c r="Q10" s="211">
        <v>24.889999389648438</v>
      </c>
      <c r="R10" s="211">
        <v>24.34000015258789</v>
      </c>
      <c r="S10" s="211">
        <v>23.610000610351562</v>
      </c>
      <c r="T10" s="211">
        <v>23.3700008392334</v>
      </c>
      <c r="U10" s="211">
        <v>23.06999969482422</v>
      </c>
      <c r="V10" s="211">
        <v>23.100000381469727</v>
      </c>
      <c r="W10" s="211">
        <v>23.1299991607666</v>
      </c>
      <c r="X10" s="211">
        <v>23.260000228881836</v>
      </c>
      <c r="Y10" s="211">
        <v>23.280000686645508</v>
      </c>
      <c r="Z10" s="218">
        <f t="shared" si="0"/>
        <v>24.27208336194356</v>
      </c>
      <c r="AA10" s="151">
        <v>29.43000030517578</v>
      </c>
      <c r="AB10" s="152" t="s">
        <v>344</v>
      </c>
      <c r="AC10" s="2">
        <v>8</v>
      </c>
      <c r="AD10" s="151">
        <v>22.81999969482422</v>
      </c>
      <c r="AE10" s="257" t="s">
        <v>359</v>
      </c>
      <c r="AF10" s="1"/>
    </row>
    <row r="11" spans="1:32" ht="11.25" customHeight="1">
      <c r="A11" s="219">
        <v>9</v>
      </c>
      <c r="B11" s="211">
        <v>23.239999771118164</v>
      </c>
      <c r="C11" s="211">
        <v>22.700000762939453</v>
      </c>
      <c r="D11" s="211">
        <v>22.850000381469727</v>
      </c>
      <c r="E11" s="211">
        <v>22.690000534057617</v>
      </c>
      <c r="F11" s="211">
        <v>22.81999969482422</v>
      </c>
      <c r="G11" s="211">
        <v>23.3700008392334</v>
      </c>
      <c r="H11" s="211">
        <v>25.09000015258789</v>
      </c>
      <c r="I11" s="211">
        <v>27.729999542236328</v>
      </c>
      <c r="J11" s="211">
        <v>28.510000228881836</v>
      </c>
      <c r="K11" s="211">
        <v>30.5</v>
      </c>
      <c r="L11" s="211">
        <v>31.489999771118164</v>
      </c>
      <c r="M11" s="211">
        <v>31.510000228881836</v>
      </c>
      <c r="N11" s="211">
        <v>32.400001525878906</v>
      </c>
      <c r="O11" s="211">
        <v>31.389999389648438</v>
      </c>
      <c r="P11" s="211">
        <v>31.329999923706055</v>
      </c>
      <c r="Q11" s="211">
        <v>29.709999084472656</v>
      </c>
      <c r="R11" s="211">
        <v>27.479999542236328</v>
      </c>
      <c r="S11" s="211">
        <v>25.860000610351562</v>
      </c>
      <c r="T11" s="211">
        <v>24.6200008392334</v>
      </c>
      <c r="U11" s="211">
        <v>23.559999465942383</v>
      </c>
      <c r="V11" s="211">
        <v>23.709999084472656</v>
      </c>
      <c r="W11" s="211">
        <v>23.5</v>
      </c>
      <c r="X11" s="211">
        <v>23.5</v>
      </c>
      <c r="Y11" s="211">
        <v>22.969999313354492</v>
      </c>
      <c r="Z11" s="218">
        <f t="shared" si="0"/>
        <v>26.355416695276897</v>
      </c>
      <c r="AA11" s="151">
        <v>32.560001373291016</v>
      </c>
      <c r="AB11" s="152" t="s">
        <v>215</v>
      </c>
      <c r="AC11" s="2">
        <v>9</v>
      </c>
      <c r="AD11" s="151">
        <v>22.65999984741211</v>
      </c>
      <c r="AE11" s="257" t="s">
        <v>360</v>
      </c>
      <c r="AF11" s="1"/>
    </row>
    <row r="12" spans="1:32" ht="11.25" customHeight="1">
      <c r="A12" s="227">
        <v>10</v>
      </c>
      <c r="B12" s="213">
        <v>22.829999923706055</v>
      </c>
      <c r="C12" s="213">
        <v>22.6299991607666</v>
      </c>
      <c r="D12" s="213">
        <v>23.399999618530273</v>
      </c>
      <c r="E12" s="213">
        <v>22.56999969482422</v>
      </c>
      <c r="F12" s="213">
        <v>22.860000610351562</v>
      </c>
      <c r="G12" s="213">
        <v>24.110000610351562</v>
      </c>
      <c r="H12" s="213">
        <v>25.899999618530273</v>
      </c>
      <c r="I12" s="213">
        <v>28.06999969482422</v>
      </c>
      <c r="J12" s="213">
        <v>30.139999389648438</v>
      </c>
      <c r="K12" s="213">
        <v>31.700000762939453</v>
      </c>
      <c r="L12" s="213">
        <v>32.400001525878906</v>
      </c>
      <c r="M12" s="213">
        <v>33.369998931884766</v>
      </c>
      <c r="N12" s="213">
        <v>32.220001220703125</v>
      </c>
      <c r="O12" s="213">
        <v>31.829999923706055</v>
      </c>
      <c r="P12" s="213">
        <v>28.209999084472656</v>
      </c>
      <c r="Q12" s="213">
        <v>23.809999465942383</v>
      </c>
      <c r="R12" s="213">
        <v>24.6200008392334</v>
      </c>
      <c r="S12" s="213">
        <v>24.25</v>
      </c>
      <c r="T12" s="213">
        <v>23.200000762939453</v>
      </c>
      <c r="U12" s="213">
        <v>22.690000534057617</v>
      </c>
      <c r="V12" s="213">
        <v>22.18000030517578</v>
      </c>
      <c r="W12" s="213">
        <v>22.040000915527344</v>
      </c>
      <c r="X12" s="213">
        <v>21.899999618530273</v>
      </c>
      <c r="Y12" s="213">
        <v>22.40999984741211</v>
      </c>
      <c r="Z12" s="228">
        <f t="shared" si="0"/>
        <v>25.80583341916402</v>
      </c>
      <c r="AA12" s="157">
        <v>34.47999954223633</v>
      </c>
      <c r="AB12" s="214" t="s">
        <v>345</v>
      </c>
      <c r="AC12" s="215">
        <v>10</v>
      </c>
      <c r="AD12" s="157">
        <v>21.809999465942383</v>
      </c>
      <c r="AE12" s="258" t="s">
        <v>63</v>
      </c>
      <c r="AF12" s="1"/>
    </row>
    <row r="13" spans="1:32" ht="11.25" customHeight="1">
      <c r="A13" s="219">
        <v>11</v>
      </c>
      <c r="B13" s="211">
        <v>22.829999923706055</v>
      </c>
      <c r="C13" s="211">
        <v>22.81999969482422</v>
      </c>
      <c r="D13" s="211">
        <v>22.479999542236328</v>
      </c>
      <c r="E13" s="211">
        <v>21.899999618530273</v>
      </c>
      <c r="F13" s="211">
        <v>21.549999237060547</v>
      </c>
      <c r="G13" s="211">
        <v>22.270000457763672</v>
      </c>
      <c r="H13" s="211">
        <v>23.5</v>
      </c>
      <c r="I13" s="211">
        <v>26.739999771118164</v>
      </c>
      <c r="J13" s="211">
        <v>28.450000762939453</v>
      </c>
      <c r="K13" s="211">
        <v>28.75</v>
      </c>
      <c r="L13" s="211">
        <v>29</v>
      </c>
      <c r="M13" s="211">
        <v>28.690000534057617</v>
      </c>
      <c r="N13" s="211">
        <v>28.739999771118164</v>
      </c>
      <c r="O13" s="211">
        <v>27.6200008392334</v>
      </c>
      <c r="P13" s="211">
        <v>27.84000015258789</v>
      </c>
      <c r="Q13" s="211">
        <v>27.260000228881836</v>
      </c>
      <c r="R13" s="211">
        <v>26.260000228881836</v>
      </c>
      <c r="S13" s="211">
        <v>25.34000015258789</v>
      </c>
      <c r="T13" s="211">
        <v>23.8700008392334</v>
      </c>
      <c r="U13" s="211">
        <v>23.020000457763672</v>
      </c>
      <c r="V13" s="211">
        <v>22.739999771118164</v>
      </c>
      <c r="W13" s="211">
        <v>22.600000381469727</v>
      </c>
      <c r="X13" s="211">
        <v>22.610000610351562</v>
      </c>
      <c r="Y13" s="211">
        <v>22.770000457763672</v>
      </c>
      <c r="Z13" s="218">
        <f t="shared" si="0"/>
        <v>24.985416809717815</v>
      </c>
      <c r="AA13" s="151">
        <v>29.389999389648438</v>
      </c>
      <c r="AB13" s="152" t="s">
        <v>346</v>
      </c>
      <c r="AC13" s="2">
        <v>11</v>
      </c>
      <c r="AD13" s="151">
        <v>21.5</v>
      </c>
      <c r="AE13" s="257" t="s">
        <v>319</v>
      </c>
      <c r="AF13" s="1"/>
    </row>
    <row r="14" spans="1:32" ht="11.25" customHeight="1">
      <c r="A14" s="219">
        <v>12</v>
      </c>
      <c r="B14" s="211">
        <v>23.299999237060547</v>
      </c>
      <c r="C14" s="211">
        <v>23.540000915527344</v>
      </c>
      <c r="D14" s="211">
        <v>23</v>
      </c>
      <c r="E14" s="211">
        <v>23.420000076293945</v>
      </c>
      <c r="F14" s="211">
        <v>23.520000457763672</v>
      </c>
      <c r="G14" s="211">
        <v>24.31999969482422</v>
      </c>
      <c r="H14" s="211">
        <v>25.170000076293945</v>
      </c>
      <c r="I14" s="211">
        <v>26.3700008392334</v>
      </c>
      <c r="J14" s="211">
        <v>28.049999237060547</v>
      </c>
      <c r="K14" s="211">
        <v>28.200000762939453</v>
      </c>
      <c r="L14" s="211">
        <v>30.079999923706055</v>
      </c>
      <c r="M14" s="211">
        <v>27.899999618530273</v>
      </c>
      <c r="N14" s="211">
        <v>28.690000534057617</v>
      </c>
      <c r="O14" s="211">
        <v>28.5</v>
      </c>
      <c r="P14" s="211">
        <v>28.139999389648438</v>
      </c>
      <c r="Q14" s="211">
        <v>28.43000030517578</v>
      </c>
      <c r="R14" s="211">
        <v>26.639999389648438</v>
      </c>
      <c r="S14" s="211">
        <v>24.979999542236328</v>
      </c>
      <c r="T14" s="211">
        <v>23.6200008392334</v>
      </c>
      <c r="U14" s="211">
        <v>23.440000534057617</v>
      </c>
      <c r="V14" s="211">
        <v>24.09000015258789</v>
      </c>
      <c r="W14" s="211">
        <v>24</v>
      </c>
      <c r="X14" s="211">
        <v>24.1299991607666</v>
      </c>
      <c r="Y14" s="211">
        <v>24.06999969482422</v>
      </c>
      <c r="Z14" s="218">
        <f t="shared" si="0"/>
        <v>25.650000015894573</v>
      </c>
      <c r="AA14" s="151">
        <v>30.229999542236328</v>
      </c>
      <c r="AB14" s="152" t="s">
        <v>347</v>
      </c>
      <c r="AC14" s="2">
        <v>12</v>
      </c>
      <c r="AD14" s="151">
        <v>22.690000534057617</v>
      </c>
      <c r="AE14" s="257" t="s">
        <v>361</v>
      </c>
      <c r="AF14" s="1"/>
    </row>
    <row r="15" spans="1:32" ht="11.25" customHeight="1">
      <c r="A15" s="219">
        <v>13</v>
      </c>
      <c r="B15" s="211">
        <v>22.299999237060547</v>
      </c>
      <c r="C15" s="211">
        <v>22.1299991607666</v>
      </c>
      <c r="D15" s="211">
        <v>21.700000762939453</v>
      </c>
      <c r="E15" s="211">
        <v>22.520000457763672</v>
      </c>
      <c r="F15" s="211">
        <v>22.219999313354492</v>
      </c>
      <c r="G15" s="211">
        <v>22.829999923706055</v>
      </c>
      <c r="H15" s="211">
        <v>24.049999237060547</v>
      </c>
      <c r="I15" s="211">
        <v>26.729999542236328</v>
      </c>
      <c r="J15" s="211">
        <v>29.219999313354492</v>
      </c>
      <c r="K15" s="211">
        <v>29.43000030517578</v>
      </c>
      <c r="L15" s="211">
        <v>29.559999465942383</v>
      </c>
      <c r="M15" s="211">
        <v>29.190000534057617</v>
      </c>
      <c r="N15" s="211">
        <v>29.729999542236328</v>
      </c>
      <c r="O15" s="211">
        <v>29.040000915527344</v>
      </c>
      <c r="P15" s="211">
        <v>27.8700008392334</v>
      </c>
      <c r="Q15" s="211">
        <v>26.59000015258789</v>
      </c>
      <c r="R15" s="211">
        <v>26.1299991607666</v>
      </c>
      <c r="S15" s="211">
        <v>24.969999313354492</v>
      </c>
      <c r="T15" s="211">
        <v>23.709999084472656</v>
      </c>
      <c r="U15" s="211">
        <v>23.209999084472656</v>
      </c>
      <c r="V15" s="211">
        <v>23.299999237060547</v>
      </c>
      <c r="W15" s="211">
        <v>23.299999237060547</v>
      </c>
      <c r="X15" s="211">
        <v>22.479999542236328</v>
      </c>
      <c r="Y15" s="211">
        <v>22.079999923706055</v>
      </c>
      <c r="Z15" s="218">
        <f t="shared" si="0"/>
        <v>25.178749720255535</v>
      </c>
      <c r="AA15" s="151">
        <v>30.579999923706055</v>
      </c>
      <c r="AB15" s="152" t="s">
        <v>348</v>
      </c>
      <c r="AC15" s="2">
        <v>13</v>
      </c>
      <c r="AD15" s="151">
        <v>21.209999084472656</v>
      </c>
      <c r="AE15" s="257" t="s">
        <v>362</v>
      </c>
      <c r="AF15" s="1"/>
    </row>
    <row r="16" spans="1:32" ht="11.25" customHeight="1">
      <c r="A16" s="219">
        <v>14</v>
      </c>
      <c r="B16" s="211">
        <v>21.549999237060547</v>
      </c>
      <c r="C16" s="211">
        <v>22.309999465942383</v>
      </c>
      <c r="D16" s="211">
        <v>21.459999084472656</v>
      </c>
      <c r="E16" s="211">
        <v>22.030000686645508</v>
      </c>
      <c r="F16" s="211">
        <v>21.959999084472656</v>
      </c>
      <c r="G16" s="211">
        <v>22.739999771118164</v>
      </c>
      <c r="H16" s="211">
        <v>24.389999389648438</v>
      </c>
      <c r="I16" s="211">
        <v>27.399999618530273</v>
      </c>
      <c r="J16" s="211">
        <v>29.110000610351562</v>
      </c>
      <c r="K16" s="211">
        <v>29.90999984741211</v>
      </c>
      <c r="L16" s="211">
        <v>31.049999237060547</v>
      </c>
      <c r="M16" s="211">
        <v>31.299999237060547</v>
      </c>
      <c r="N16" s="211">
        <v>31.829999923706055</v>
      </c>
      <c r="O16" s="211">
        <v>31.600000381469727</v>
      </c>
      <c r="P16" s="211">
        <v>30.889999389648438</v>
      </c>
      <c r="Q16" s="211">
        <v>29.510000228881836</v>
      </c>
      <c r="R16" s="211">
        <v>27.989999771118164</v>
      </c>
      <c r="S16" s="211">
        <v>26.270000457763672</v>
      </c>
      <c r="T16" s="211">
        <v>25.209999084472656</v>
      </c>
      <c r="U16" s="211">
        <v>24.06999969482422</v>
      </c>
      <c r="V16" s="211">
        <v>23.530000686645508</v>
      </c>
      <c r="W16" s="211">
        <v>24.030000686645508</v>
      </c>
      <c r="X16" s="211">
        <v>22.719999313354492</v>
      </c>
      <c r="Y16" s="211">
        <v>23.8799991607666</v>
      </c>
      <c r="Z16" s="218">
        <f t="shared" si="0"/>
        <v>26.114166418711346</v>
      </c>
      <c r="AA16" s="151">
        <v>32.95000076293945</v>
      </c>
      <c r="AB16" s="152" t="s">
        <v>344</v>
      </c>
      <c r="AC16" s="2">
        <v>14</v>
      </c>
      <c r="AD16" s="151">
        <v>21.420000076293945</v>
      </c>
      <c r="AE16" s="257" t="s">
        <v>363</v>
      </c>
      <c r="AF16" s="1"/>
    </row>
    <row r="17" spans="1:32" ht="11.25" customHeight="1">
      <c r="A17" s="219">
        <v>15</v>
      </c>
      <c r="B17" s="211">
        <v>23.440000534057617</v>
      </c>
      <c r="C17" s="211">
        <v>23.329999923706055</v>
      </c>
      <c r="D17" s="211">
        <v>23.149999618530273</v>
      </c>
      <c r="E17" s="211">
        <v>23.5</v>
      </c>
      <c r="F17" s="211">
        <v>23.020000457763672</v>
      </c>
      <c r="G17" s="211">
        <v>23.84000015258789</v>
      </c>
      <c r="H17" s="211">
        <v>25.84000015258789</v>
      </c>
      <c r="I17" s="211">
        <v>27.479999542236328</v>
      </c>
      <c r="J17" s="211">
        <v>29.780000686645508</v>
      </c>
      <c r="K17" s="211">
        <v>29.860000610351562</v>
      </c>
      <c r="L17" s="211">
        <v>30.350000381469727</v>
      </c>
      <c r="M17" s="211">
        <v>29.950000762939453</v>
      </c>
      <c r="N17" s="211">
        <v>30.299999237060547</v>
      </c>
      <c r="O17" s="211">
        <v>30.020000457763672</v>
      </c>
      <c r="P17" s="211">
        <v>28.75</v>
      </c>
      <c r="Q17" s="211">
        <v>25.889999389648438</v>
      </c>
      <c r="R17" s="211">
        <v>25.110000610351562</v>
      </c>
      <c r="S17" s="211">
        <v>24.729999542236328</v>
      </c>
      <c r="T17" s="211">
        <v>25.09000015258789</v>
      </c>
      <c r="U17" s="211">
        <v>24.139999389648438</v>
      </c>
      <c r="V17" s="211">
        <v>23.780000686645508</v>
      </c>
      <c r="W17" s="211">
        <v>23.75</v>
      </c>
      <c r="X17" s="211">
        <v>23.469999313354492</v>
      </c>
      <c r="Y17" s="211">
        <v>22.920000076293945</v>
      </c>
      <c r="Z17" s="218">
        <f t="shared" si="0"/>
        <v>25.895416736602783</v>
      </c>
      <c r="AA17" s="151">
        <v>31.790000915527344</v>
      </c>
      <c r="AB17" s="152" t="s">
        <v>177</v>
      </c>
      <c r="AC17" s="2">
        <v>15</v>
      </c>
      <c r="AD17" s="151">
        <v>22.760000228881836</v>
      </c>
      <c r="AE17" s="257" t="s">
        <v>364</v>
      </c>
      <c r="AF17" s="1"/>
    </row>
    <row r="18" spans="1:32" ht="11.25" customHeight="1">
      <c r="A18" s="219">
        <v>16</v>
      </c>
      <c r="B18" s="211">
        <v>22.3700008392334</v>
      </c>
      <c r="C18" s="211">
        <v>21.829999923706055</v>
      </c>
      <c r="D18" s="211">
        <v>20.799999237060547</v>
      </c>
      <c r="E18" s="211">
        <v>20.719999313354492</v>
      </c>
      <c r="F18" s="211">
        <v>22.239999771118164</v>
      </c>
      <c r="G18" s="211">
        <v>23.75</v>
      </c>
      <c r="H18" s="211">
        <v>24.850000381469727</v>
      </c>
      <c r="I18" s="211">
        <v>26.59000015258789</v>
      </c>
      <c r="J18" s="211">
        <v>28.139999389648438</v>
      </c>
      <c r="K18" s="211">
        <v>29.739999771118164</v>
      </c>
      <c r="L18" s="211">
        <v>31.139999389648438</v>
      </c>
      <c r="M18" s="211">
        <v>30.450000762939453</v>
      </c>
      <c r="N18" s="211">
        <v>29.520000457763672</v>
      </c>
      <c r="O18" s="211">
        <v>29.010000228881836</v>
      </c>
      <c r="P18" s="211">
        <v>29.1299991607666</v>
      </c>
      <c r="Q18" s="211">
        <v>28.90999984741211</v>
      </c>
      <c r="R18" s="211">
        <v>27.420000076293945</v>
      </c>
      <c r="S18" s="211">
        <v>26.350000381469727</v>
      </c>
      <c r="T18" s="211">
        <v>24.799999237060547</v>
      </c>
      <c r="U18" s="211">
        <v>24.540000915527344</v>
      </c>
      <c r="V18" s="211">
        <v>25.75</v>
      </c>
      <c r="W18" s="211">
        <v>25.799999237060547</v>
      </c>
      <c r="X18" s="211">
        <v>24.200000762939453</v>
      </c>
      <c r="Y18" s="211">
        <v>24.270000457763672</v>
      </c>
      <c r="Z18" s="218">
        <f t="shared" si="0"/>
        <v>25.929999987284344</v>
      </c>
      <c r="AA18" s="151">
        <v>32.279998779296875</v>
      </c>
      <c r="AB18" s="152" t="s">
        <v>349</v>
      </c>
      <c r="AC18" s="2">
        <v>16</v>
      </c>
      <c r="AD18" s="151">
        <v>20.670000076293945</v>
      </c>
      <c r="AE18" s="257" t="s">
        <v>248</v>
      </c>
      <c r="AF18" s="1"/>
    </row>
    <row r="19" spans="1:32" ht="11.25" customHeight="1">
      <c r="A19" s="219">
        <v>17</v>
      </c>
      <c r="B19" s="211">
        <v>23.600000381469727</v>
      </c>
      <c r="C19" s="211">
        <v>22.8799991607666</v>
      </c>
      <c r="D19" s="211">
        <v>22.790000915527344</v>
      </c>
      <c r="E19" s="211">
        <v>22.559999465942383</v>
      </c>
      <c r="F19" s="211">
        <v>22.690000534057617</v>
      </c>
      <c r="G19" s="211">
        <v>23.200000762939453</v>
      </c>
      <c r="H19" s="211">
        <v>25.030000686645508</v>
      </c>
      <c r="I19" s="211">
        <v>27.56999969482422</v>
      </c>
      <c r="J19" s="211">
        <v>29.3700008392334</v>
      </c>
      <c r="K19" s="211">
        <v>30.3700008392334</v>
      </c>
      <c r="L19" s="211">
        <v>31.420000076293945</v>
      </c>
      <c r="M19" s="211">
        <v>31.68000030517578</v>
      </c>
      <c r="N19" s="211">
        <v>32.04999923706055</v>
      </c>
      <c r="O19" s="211">
        <v>33.459999084472656</v>
      </c>
      <c r="P19" s="211">
        <v>32.4900016784668</v>
      </c>
      <c r="Q19" s="211">
        <v>30.649999618530273</v>
      </c>
      <c r="R19" s="211">
        <v>28.139999389648438</v>
      </c>
      <c r="S19" s="211">
        <v>26.690000534057617</v>
      </c>
      <c r="T19" s="211">
        <v>25.040000915527344</v>
      </c>
      <c r="U19" s="211">
        <v>24.149999618530273</v>
      </c>
      <c r="V19" s="211">
        <v>24.440000534057617</v>
      </c>
      <c r="W19" s="211">
        <v>25.84000015258789</v>
      </c>
      <c r="X19" s="211">
        <v>24.6200008392334</v>
      </c>
      <c r="Y19" s="211">
        <v>24.93000030517578</v>
      </c>
      <c r="Z19" s="218">
        <f t="shared" si="0"/>
        <v>26.90250023206075</v>
      </c>
      <c r="AA19" s="151">
        <v>34.099998474121094</v>
      </c>
      <c r="AB19" s="152" t="s">
        <v>299</v>
      </c>
      <c r="AC19" s="2">
        <v>17</v>
      </c>
      <c r="AD19" s="151">
        <v>22.389999389648438</v>
      </c>
      <c r="AE19" s="257" t="s">
        <v>160</v>
      </c>
      <c r="AF19" s="1"/>
    </row>
    <row r="20" spans="1:32" ht="11.25" customHeight="1">
      <c r="A20" s="219">
        <v>18</v>
      </c>
      <c r="B20" s="211">
        <v>24.079999923706055</v>
      </c>
      <c r="C20" s="211">
        <v>23.3700008392334</v>
      </c>
      <c r="D20" s="211">
        <v>23.399999618530273</v>
      </c>
      <c r="E20" s="211">
        <v>24.010000228881836</v>
      </c>
      <c r="F20" s="211">
        <v>24.270000457763672</v>
      </c>
      <c r="G20" s="211">
        <v>24.469999313354492</v>
      </c>
      <c r="H20" s="211">
        <v>25.860000610351562</v>
      </c>
      <c r="I20" s="211">
        <v>28.40999984741211</v>
      </c>
      <c r="J20" s="211">
        <v>29.3799991607666</v>
      </c>
      <c r="K20" s="211">
        <v>30.780000686645508</v>
      </c>
      <c r="L20" s="211">
        <v>31.25</v>
      </c>
      <c r="M20" s="211">
        <v>33.36000061035156</v>
      </c>
      <c r="N20" s="211">
        <v>30.270000457763672</v>
      </c>
      <c r="O20" s="211" t="s">
        <v>375</v>
      </c>
      <c r="P20" s="211" t="s">
        <v>375</v>
      </c>
      <c r="Q20" s="211" t="s">
        <v>375</v>
      </c>
      <c r="R20" s="211" t="s">
        <v>375</v>
      </c>
      <c r="S20" s="211" t="s">
        <v>375</v>
      </c>
      <c r="T20" s="211" t="s">
        <v>375</v>
      </c>
      <c r="U20" s="211" t="s">
        <v>375</v>
      </c>
      <c r="V20" s="211" t="s">
        <v>375</v>
      </c>
      <c r="W20" s="211" t="s">
        <v>375</v>
      </c>
      <c r="X20" s="211" t="s">
        <v>375</v>
      </c>
      <c r="Y20" s="211" t="s">
        <v>375</v>
      </c>
      <c r="Z20" s="218" t="s">
        <v>375</v>
      </c>
      <c r="AA20" s="151" t="s">
        <v>375</v>
      </c>
      <c r="AB20" s="152" t="s">
        <v>375</v>
      </c>
      <c r="AC20" s="2">
        <v>18</v>
      </c>
      <c r="AD20" s="151" t="s">
        <v>375</v>
      </c>
      <c r="AE20" s="257" t="s">
        <v>375</v>
      </c>
      <c r="AF20" s="1"/>
    </row>
    <row r="21" spans="1:32" ht="11.25" customHeight="1">
      <c r="A21" s="219">
        <v>19</v>
      </c>
      <c r="B21" s="211" t="s">
        <v>375</v>
      </c>
      <c r="C21" s="211" t="s">
        <v>375</v>
      </c>
      <c r="D21" s="211" t="s">
        <v>375</v>
      </c>
      <c r="E21" s="211" t="s">
        <v>375</v>
      </c>
      <c r="F21" s="211" t="s">
        <v>375</v>
      </c>
      <c r="G21" s="211" t="s">
        <v>375</v>
      </c>
      <c r="H21" s="211" t="s">
        <v>375</v>
      </c>
      <c r="I21" s="211" t="s">
        <v>375</v>
      </c>
      <c r="J21" s="211" t="s">
        <v>375</v>
      </c>
      <c r="K21" s="211" t="s">
        <v>375</v>
      </c>
      <c r="L21" s="211">
        <v>22.489999771118164</v>
      </c>
      <c r="M21" s="211">
        <v>23.219999313354492</v>
      </c>
      <c r="N21" s="211">
        <v>23.309999465942383</v>
      </c>
      <c r="O21" s="211">
        <v>23.829999923706055</v>
      </c>
      <c r="P21" s="211">
        <v>23</v>
      </c>
      <c r="Q21" s="211">
        <v>22.56999969482422</v>
      </c>
      <c r="R21" s="211">
        <v>22.93000030517578</v>
      </c>
      <c r="S21" s="211">
        <v>23.079999923706055</v>
      </c>
      <c r="T21" s="211">
        <v>23.209999084472656</v>
      </c>
      <c r="U21" s="211">
        <v>23.34000015258789</v>
      </c>
      <c r="V21" s="211">
        <v>23.479999542236328</v>
      </c>
      <c r="W21" s="211">
        <v>23.229999542236328</v>
      </c>
      <c r="X21" s="211">
        <v>23.549999237060547</v>
      </c>
      <c r="Y21" s="211">
        <v>23.6200008392334</v>
      </c>
      <c r="Z21" s="218" t="s">
        <v>375</v>
      </c>
      <c r="AA21" s="151" t="s">
        <v>375</v>
      </c>
      <c r="AB21" s="152" t="s">
        <v>375</v>
      </c>
      <c r="AC21" s="2">
        <v>19</v>
      </c>
      <c r="AD21" s="151" t="s">
        <v>375</v>
      </c>
      <c r="AE21" s="257" t="s">
        <v>375</v>
      </c>
      <c r="AF21" s="1"/>
    </row>
    <row r="22" spans="1:32" ht="11.25" customHeight="1">
      <c r="A22" s="227">
        <v>20</v>
      </c>
      <c r="B22" s="213">
        <v>23.75</v>
      </c>
      <c r="C22" s="213">
        <v>23.739999771118164</v>
      </c>
      <c r="D22" s="213">
        <v>23.799999237060547</v>
      </c>
      <c r="E22" s="213">
        <v>23.75</v>
      </c>
      <c r="F22" s="213">
        <v>23.799999237060547</v>
      </c>
      <c r="G22" s="213">
        <v>23.5</v>
      </c>
      <c r="H22" s="213">
        <v>23.190000534057617</v>
      </c>
      <c r="I22" s="213">
        <v>23.989999771118164</v>
      </c>
      <c r="J22" s="213">
        <v>24.06999969482422</v>
      </c>
      <c r="K22" s="213">
        <v>23.940000534057617</v>
      </c>
      <c r="L22" s="213">
        <v>23.739999771118164</v>
      </c>
      <c r="M22" s="213">
        <v>23.420000076293945</v>
      </c>
      <c r="N22" s="213">
        <v>23.290000915527344</v>
      </c>
      <c r="O22" s="213">
        <v>21.799999237060547</v>
      </c>
      <c r="P22" s="213">
        <v>21.149999618530273</v>
      </c>
      <c r="Q22" s="213">
        <v>20.770000457763672</v>
      </c>
      <c r="R22" s="213">
        <v>20.739999771118164</v>
      </c>
      <c r="S22" s="213">
        <v>20.170000076293945</v>
      </c>
      <c r="T22" s="213">
        <v>20.040000915527344</v>
      </c>
      <c r="U22" s="213">
        <v>19.600000381469727</v>
      </c>
      <c r="V22" s="213">
        <v>19.600000381469727</v>
      </c>
      <c r="W22" s="213">
        <v>19.40999984741211</v>
      </c>
      <c r="X22" s="213">
        <v>19.1200008392334</v>
      </c>
      <c r="Y22" s="213">
        <v>18.790000915527344</v>
      </c>
      <c r="Z22" s="228">
        <f t="shared" si="0"/>
        <v>22.048750082651775</v>
      </c>
      <c r="AA22" s="157">
        <v>25.219999313354492</v>
      </c>
      <c r="AB22" s="214" t="s">
        <v>350</v>
      </c>
      <c r="AC22" s="215">
        <v>20</v>
      </c>
      <c r="AD22" s="157">
        <v>18.760000228881836</v>
      </c>
      <c r="AE22" s="258" t="s">
        <v>99</v>
      </c>
      <c r="AF22" s="1"/>
    </row>
    <row r="23" spans="1:32" ht="11.25" customHeight="1">
      <c r="A23" s="219">
        <v>21</v>
      </c>
      <c r="B23" s="211">
        <v>18.229999542236328</v>
      </c>
      <c r="C23" s="211">
        <v>17.850000381469727</v>
      </c>
      <c r="D23" s="211">
        <v>17.399999618530273</v>
      </c>
      <c r="E23" s="211">
        <v>16.84000015258789</v>
      </c>
      <c r="F23" s="211">
        <v>16</v>
      </c>
      <c r="G23" s="211">
        <v>15.529999732971191</v>
      </c>
      <c r="H23" s="211">
        <v>15.40999984741211</v>
      </c>
      <c r="I23" s="211">
        <v>15.619999885559082</v>
      </c>
      <c r="J23" s="211">
        <v>16.209999084472656</v>
      </c>
      <c r="K23" s="211">
        <v>17.209999084472656</v>
      </c>
      <c r="L23" s="211">
        <v>18.15999984741211</v>
      </c>
      <c r="M23" s="211">
        <v>18</v>
      </c>
      <c r="N23" s="211">
        <v>18.920000076293945</v>
      </c>
      <c r="O23" s="211">
        <v>17.920000076293945</v>
      </c>
      <c r="P23" s="211">
        <v>17.93000030517578</v>
      </c>
      <c r="Q23" s="211">
        <v>17.309999465942383</v>
      </c>
      <c r="R23" s="211">
        <v>16.75</v>
      </c>
      <c r="S23" s="211">
        <v>16.09000015258789</v>
      </c>
      <c r="T23" s="211">
        <v>15.529999732971191</v>
      </c>
      <c r="U23" s="211">
        <v>15.390000343322754</v>
      </c>
      <c r="V23" s="211">
        <v>15.199999809265137</v>
      </c>
      <c r="W23" s="211">
        <v>15.479999542236328</v>
      </c>
      <c r="X23" s="211">
        <v>15.520000457763672</v>
      </c>
      <c r="Y23" s="211">
        <v>15.460000038146973</v>
      </c>
      <c r="Z23" s="218">
        <f t="shared" si="0"/>
        <v>16.66499988238017</v>
      </c>
      <c r="AA23" s="151">
        <v>19.510000228881836</v>
      </c>
      <c r="AB23" s="152" t="s">
        <v>351</v>
      </c>
      <c r="AC23" s="2">
        <v>21</v>
      </c>
      <c r="AD23" s="151">
        <v>15.079999923706055</v>
      </c>
      <c r="AE23" s="257" t="s">
        <v>365</v>
      </c>
      <c r="AF23" s="1"/>
    </row>
    <row r="24" spans="1:32" ht="11.25" customHeight="1">
      <c r="A24" s="219">
        <v>22</v>
      </c>
      <c r="B24" s="211">
        <v>15.600000381469727</v>
      </c>
      <c r="C24" s="211">
        <v>15.5600004196167</v>
      </c>
      <c r="D24" s="211">
        <v>15.579999923706055</v>
      </c>
      <c r="E24" s="211">
        <v>15.539999961853027</v>
      </c>
      <c r="F24" s="211">
        <v>15.569999694824219</v>
      </c>
      <c r="G24" s="211">
        <v>16.09000015258789</v>
      </c>
      <c r="H24" s="211">
        <v>16.850000381469727</v>
      </c>
      <c r="I24" s="211">
        <v>17.780000686645508</v>
      </c>
      <c r="J24" s="211">
        <v>18.280000686645508</v>
      </c>
      <c r="K24" s="211">
        <v>18.329999923706055</v>
      </c>
      <c r="L24" s="211">
        <v>18.799999237060547</v>
      </c>
      <c r="M24" s="211">
        <v>18.6299991607666</v>
      </c>
      <c r="N24" s="211">
        <v>18.1200008392334</v>
      </c>
      <c r="O24" s="211">
        <v>17.84000015258789</v>
      </c>
      <c r="P24" s="211">
        <v>17.90999984741211</v>
      </c>
      <c r="Q24" s="211">
        <v>17.34000015258789</v>
      </c>
      <c r="R24" s="211">
        <v>17.34000015258789</v>
      </c>
      <c r="S24" s="211">
        <v>16.600000381469727</v>
      </c>
      <c r="T24" s="211">
        <v>15.989999771118164</v>
      </c>
      <c r="U24" s="211">
        <v>15.770000457763672</v>
      </c>
      <c r="V24" s="211">
        <v>15.479999542236328</v>
      </c>
      <c r="W24" s="211">
        <v>13.90999984741211</v>
      </c>
      <c r="X24" s="211">
        <v>13.479999542236328</v>
      </c>
      <c r="Y24" s="211">
        <v>13.390000343322754</v>
      </c>
      <c r="Z24" s="218">
        <f t="shared" si="0"/>
        <v>16.490833401679993</v>
      </c>
      <c r="AA24" s="151">
        <v>19.389999389648438</v>
      </c>
      <c r="AB24" s="152" t="s">
        <v>170</v>
      </c>
      <c r="AC24" s="2">
        <v>22</v>
      </c>
      <c r="AD24" s="151">
        <v>13.0600004196167</v>
      </c>
      <c r="AE24" s="257" t="s">
        <v>366</v>
      </c>
      <c r="AF24" s="1"/>
    </row>
    <row r="25" spans="1:32" ht="11.25" customHeight="1">
      <c r="A25" s="219">
        <v>23</v>
      </c>
      <c r="B25" s="211">
        <v>14.609999656677246</v>
      </c>
      <c r="C25" s="211">
        <v>16.200000762939453</v>
      </c>
      <c r="D25" s="211">
        <v>16.3799991607666</v>
      </c>
      <c r="E25" s="211">
        <v>17.059999465942383</v>
      </c>
      <c r="F25" s="211">
        <v>16.350000381469727</v>
      </c>
      <c r="G25" s="211">
        <v>16.739999771118164</v>
      </c>
      <c r="H25" s="211">
        <v>17.719999313354492</v>
      </c>
      <c r="I25" s="211">
        <v>19.479999542236328</v>
      </c>
      <c r="J25" s="211">
        <v>20.799999237060547</v>
      </c>
      <c r="K25" s="211">
        <v>20.739999771118164</v>
      </c>
      <c r="L25" s="211">
        <v>20.200000762939453</v>
      </c>
      <c r="M25" s="211">
        <v>20.1299991607666</v>
      </c>
      <c r="N25" s="211">
        <v>21.549999237060547</v>
      </c>
      <c r="O25" s="211">
        <v>22.079999923706055</v>
      </c>
      <c r="P25" s="211">
        <v>21.989999771118164</v>
      </c>
      <c r="Q25" s="211">
        <v>22.25</v>
      </c>
      <c r="R25" s="211">
        <v>21.969999313354492</v>
      </c>
      <c r="S25" s="211">
        <v>21.459999084472656</v>
      </c>
      <c r="T25" s="211">
        <v>20.579999923706055</v>
      </c>
      <c r="U25" s="211">
        <v>20.84000015258789</v>
      </c>
      <c r="V25" s="211">
        <v>20.93000030517578</v>
      </c>
      <c r="W25" s="211">
        <v>20.59000015258789</v>
      </c>
      <c r="X25" s="211">
        <v>20.940000534057617</v>
      </c>
      <c r="Y25" s="211">
        <v>21.09000015258789</v>
      </c>
      <c r="Z25" s="218">
        <f t="shared" si="0"/>
        <v>19.69499981403351</v>
      </c>
      <c r="AA25" s="151">
        <v>22.940000534057617</v>
      </c>
      <c r="AB25" s="152" t="s">
        <v>55</v>
      </c>
      <c r="AC25" s="2">
        <v>23</v>
      </c>
      <c r="AD25" s="151">
        <v>13.300000190734863</v>
      </c>
      <c r="AE25" s="257" t="s">
        <v>158</v>
      </c>
      <c r="AF25" s="1"/>
    </row>
    <row r="26" spans="1:32" ht="11.25" customHeight="1">
      <c r="A26" s="219">
        <v>24</v>
      </c>
      <c r="B26" s="211">
        <v>20.84000015258789</v>
      </c>
      <c r="C26" s="211">
        <v>19.020000457763672</v>
      </c>
      <c r="D26" s="211">
        <v>18.579999923706055</v>
      </c>
      <c r="E26" s="211">
        <v>18.190000534057617</v>
      </c>
      <c r="F26" s="211">
        <v>18.290000915527344</v>
      </c>
      <c r="G26" s="211">
        <v>18.6299991607666</v>
      </c>
      <c r="H26" s="211">
        <v>20.139999389648438</v>
      </c>
      <c r="I26" s="211">
        <v>23.399999618530273</v>
      </c>
      <c r="J26" s="211">
        <v>24.239999771118164</v>
      </c>
      <c r="K26" s="211">
        <v>22.389999389648438</v>
      </c>
      <c r="L26" s="211">
        <v>22.829999923706055</v>
      </c>
      <c r="M26" s="211">
        <v>23.81999969482422</v>
      </c>
      <c r="N26" s="211">
        <v>22.739999771118164</v>
      </c>
      <c r="O26" s="211">
        <v>22.860000610351562</v>
      </c>
      <c r="P26" s="211">
        <v>23.3700008392334</v>
      </c>
      <c r="Q26" s="211">
        <v>22.75</v>
      </c>
      <c r="R26" s="211">
        <v>22.18000030517578</v>
      </c>
      <c r="S26" s="211">
        <v>21.440000534057617</v>
      </c>
      <c r="T26" s="211">
        <v>20.280000686645508</v>
      </c>
      <c r="U26" s="211">
        <v>19.56999969482422</v>
      </c>
      <c r="V26" s="211">
        <v>19.559999465942383</v>
      </c>
      <c r="W26" s="211">
        <v>19.790000915527344</v>
      </c>
      <c r="X26" s="211">
        <v>20.010000228881836</v>
      </c>
      <c r="Y26" s="211">
        <v>20.059999465942383</v>
      </c>
      <c r="Z26" s="218">
        <f t="shared" si="0"/>
        <v>21.040833393732708</v>
      </c>
      <c r="AA26" s="151">
        <v>24.639999389648438</v>
      </c>
      <c r="AB26" s="152" t="s">
        <v>352</v>
      </c>
      <c r="AC26" s="2">
        <v>24</v>
      </c>
      <c r="AD26" s="151">
        <v>18.09000015258789</v>
      </c>
      <c r="AE26" s="257" t="s">
        <v>367</v>
      </c>
      <c r="AF26" s="1"/>
    </row>
    <row r="27" spans="1:32" ht="11.25" customHeight="1">
      <c r="A27" s="219">
        <v>25</v>
      </c>
      <c r="B27" s="211">
        <v>19.790000915527344</v>
      </c>
      <c r="C27" s="211">
        <v>19.940000534057617</v>
      </c>
      <c r="D27" s="211">
        <v>20.780000686645508</v>
      </c>
      <c r="E27" s="211">
        <v>21.1200008392334</v>
      </c>
      <c r="F27" s="211">
        <v>21.3700008392334</v>
      </c>
      <c r="G27" s="211">
        <v>21.780000686645508</v>
      </c>
      <c r="H27" s="211">
        <v>23.209999084472656</v>
      </c>
      <c r="I27" s="211">
        <v>24.239999771118164</v>
      </c>
      <c r="J27" s="211">
        <v>25.020000457763672</v>
      </c>
      <c r="K27" s="211">
        <v>26.770000457763672</v>
      </c>
      <c r="L27" s="211">
        <v>26.420000076293945</v>
      </c>
      <c r="M27" s="211">
        <v>24.440000534057617</v>
      </c>
      <c r="N27" s="211">
        <v>24.90999984741211</v>
      </c>
      <c r="O27" s="211">
        <v>25.899999618530273</v>
      </c>
      <c r="P27" s="211">
        <v>25.670000076293945</v>
      </c>
      <c r="Q27" s="211">
        <v>25.459999084472656</v>
      </c>
      <c r="R27" s="211">
        <v>25.56999969482422</v>
      </c>
      <c r="S27" s="211">
        <v>23.81999969482422</v>
      </c>
      <c r="T27" s="211">
        <v>22.56999969482422</v>
      </c>
      <c r="U27" s="211">
        <v>22.020000457763672</v>
      </c>
      <c r="V27" s="211">
        <v>21.149999618530273</v>
      </c>
      <c r="W27" s="211">
        <v>20.860000610351562</v>
      </c>
      <c r="X27" s="211">
        <v>20.65999984741211</v>
      </c>
      <c r="Y27" s="211">
        <v>20.489999771118164</v>
      </c>
      <c r="Z27" s="218">
        <f t="shared" si="0"/>
        <v>23.081666787465412</v>
      </c>
      <c r="AA27" s="151">
        <v>27.40999984741211</v>
      </c>
      <c r="AB27" s="152" t="s">
        <v>303</v>
      </c>
      <c r="AC27" s="2">
        <v>25</v>
      </c>
      <c r="AD27" s="151">
        <v>19.65999984741211</v>
      </c>
      <c r="AE27" s="257" t="s">
        <v>368</v>
      </c>
      <c r="AF27" s="1"/>
    </row>
    <row r="28" spans="1:32" ht="11.25" customHeight="1">
      <c r="A28" s="219">
        <v>26</v>
      </c>
      <c r="B28" s="211">
        <v>20.190000534057617</v>
      </c>
      <c r="C28" s="211">
        <v>20.049999237060547</v>
      </c>
      <c r="D28" s="211">
        <v>20.850000381469727</v>
      </c>
      <c r="E28" s="211">
        <v>20.84000015258789</v>
      </c>
      <c r="F28" s="211">
        <v>20.549999237060547</v>
      </c>
      <c r="G28" s="211">
        <v>21.649999618530273</v>
      </c>
      <c r="H28" s="211">
        <v>23.079999923706055</v>
      </c>
      <c r="I28" s="211">
        <v>25.969999313354492</v>
      </c>
      <c r="J28" s="211">
        <v>25.8700008392334</v>
      </c>
      <c r="K28" s="211">
        <v>27.219999313354492</v>
      </c>
      <c r="L28" s="211">
        <v>28.15999984741211</v>
      </c>
      <c r="M28" s="211">
        <v>28.700000762939453</v>
      </c>
      <c r="N28" s="211">
        <v>28.700000762939453</v>
      </c>
      <c r="O28" s="211">
        <v>29.010000228881836</v>
      </c>
      <c r="P28" s="211">
        <v>28.110000610351562</v>
      </c>
      <c r="Q28" s="211">
        <v>27.719999313354492</v>
      </c>
      <c r="R28" s="211">
        <v>26.90999984741211</v>
      </c>
      <c r="S28" s="211">
        <v>25.420000076293945</v>
      </c>
      <c r="T28" s="211">
        <v>23.540000915527344</v>
      </c>
      <c r="U28" s="211">
        <v>22.6299991607666</v>
      </c>
      <c r="V28" s="211">
        <v>22.329999923706055</v>
      </c>
      <c r="W28" s="211">
        <v>22.579999923706055</v>
      </c>
      <c r="X28" s="211">
        <v>22.6200008392334</v>
      </c>
      <c r="Y28" s="211">
        <v>22.540000915527344</v>
      </c>
      <c r="Z28" s="218">
        <f t="shared" si="0"/>
        <v>24.385000069936115</v>
      </c>
      <c r="AA28" s="151">
        <v>29.719999313354492</v>
      </c>
      <c r="AB28" s="152" t="s">
        <v>353</v>
      </c>
      <c r="AC28" s="2">
        <v>26</v>
      </c>
      <c r="AD28" s="151">
        <v>19.989999771118164</v>
      </c>
      <c r="AE28" s="257" t="s">
        <v>369</v>
      </c>
      <c r="AF28" s="1"/>
    </row>
    <row r="29" spans="1:32" ht="11.25" customHeight="1">
      <c r="A29" s="219">
        <v>27</v>
      </c>
      <c r="B29" s="211">
        <v>22.440000534057617</v>
      </c>
      <c r="C29" s="211">
        <v>22.34000015258789</v>
      </c>
      <c r="D29" s="211">
        <v>22.510000228881836</v>
      </c>
      <c r="E29" s="211">
        <v>22.030000686645508</v>
      </c>
      <c r="F29" s="211">
        <v>21.389999389648438</v>
      </c>
      <c r="G29" s="211">
        <v>22.209999084472656</v>
      </c>
      <c r="H29" s="211">
        <v>22.600000381469727</v>
      </c>
      <c r="I29" s="211">
        <v>22.690000534057617</v>
      </c>
      <c r="J29" s="211">
        <v>21.700000762939453</v>
      </c>
      <c r="K29" s="211">
        <v>22.540000915527344</v>
      </c>
      <c r="L29" s="211">
        <v>26.09000015258789</v>
      </c>
      <c r="M29" s="211">
        <v>26.420000076293945</v>
      </c>
      <c r="N29" s="211">
        <v>28.829999923706055</v>
      </c>
      <c r="O29" s="211">
        <v>29.229999542236328</v>
      </c>
      <c r="P29" s="211">
        <v>28.290000915527344</v>
      </c>
      <c r="Q29" s="211">
        <v>26.520000457763672</v>
      </c>
      <c r="R29" s="211">
        <v>25.329999923706055</v>
      </c>
      <c r="S29" s="211">
        <v>24.3799991607666</v>
      </c>
      <c r="T29" s="211">
        <v>24.030000686645508</v>
      </c>
      <c r="U29" s="211">
        <v>23.450000762939453</v>
      </c>
      <c r="V29" s="211">
        <v>23.06999969482422</v>
      </c>
      <c r="W29" s="211">
        <v>22.81999969482422</v>
      </c>
      <c r="X29" s="211">
        <v>22.149999618530273</v>
      </c>
      <c r="Y29" s="211">
        <v>21.65999984741211</v>
      </c>
      <c r="Z29" s="218">
        <f t="shared" si="0"/>
        <v>23.946666797002155</v>
      </c>
      <c r="AA29" s="151">
        <v>29.450000762939453</v>
      </c>
      <c r="AB29" s="152" t="s">
        <v>342</v>
      </c>
      <c r="AC29" s="2">
        <v>27</v>
      </c>
      <c r="AD29" s="151">
        <v>20.770000457763672</v>
      </c>
      <c r="AE29" s="257" t="s">
        <v>370</v>
      </c>
      <c r="AF29" s="1"/>
    </row>
    <row r="30" spans="1:32" ht="11.25" customHeight="1">
      <c r="A30" s="219">
        <v>28</v>
      </c>
      <c r="B30" s="211">
        <v>20.709999084472656</v>
      </c>
      <c r="C30" s="211">
        <v>20.670000076293945</v>
      </c>
      <c r="D30" s="211">
        <v>20.5</v>
      </c>
      <c r="E30" s="211">
        <v>20.760000228881836</v>
      </c>
      <c r="F30" s="211">
        <v>20.3799991607666</v>
      </c>
      <c r="G30" s="211">
        <v>20.56999969482422</v>
      </c>
      <c r="H30" s="211">
        <v>21.139999389648438</v>
      </c>
      <c r="I30" s="211">
        <v>21.149999618530273</v>
      </c>
      <c r="J30" s="211">
        <v>21.299999237060547</v>
      </c>
      <c r="K30" s="211">
        <v>22.010000228881836</v>
      </c>
      <c r="L30" s="211">
        <v>23.510000228881836</v>
      </c>
      <c r="M30" s="211">
        <v>26.079999923706055</v>
      </c>
      <c r="N30" s="211">
        <v>28.399999618530273</v>
      </c>
      <c r="O30" s="211">
        <v>24.309999465942383</v>
      </c>
      <c r="P30" s="211">
        <v>24.299999237060547</v>
      </c>
      <c r="Q30" s="211">
        <v>23.190000534057617</v>
      </c>
      <c r="R30" s="211">
        <v>22.950000762939453</v>
      </c>
      <c r="S30" s="211">
        <v>23.110000610351562</v>
      </c>
      <c r="T30" s="211">
        <v>22.579999923706055</v>
      </c>
      <c r="U30" s="211">
        <v>21.850000381469727</v>
      </c>
      <c r="V30" s="211">
        <v>21.989999771118164</v>
      </c>
      <c r="W30" s="211">
        <v>21.559999465942383</v>
      </c>
      <c r="X30" s="211">
        <v>21.639999389648438</v>
      </c>
      <c r="Y30" s="211">
        <v>21.520000457763672</v>
      </c>
      <c r="Z30" s="218">
        <f t="shared" si="0"/>
        <v>22.34083318710327</v>
      </c>
      <c r="AA30" s="151">
        <v>28.43000030517578</v>
      </c>
      <c r="AB30" s="152" t="s">
        <v>208</v>
      </c>
      <c r="AC30" s="2">
        <v>28</v>
      </c>
      <c r="AD30" s="151">
        <v>20.309999465942383</v>
      </c>
      <c r="AE30" s="257" t="s">
        <v>95</v>
      </c>
      <c r="AF30" s="1"/>
    </row>
    <row r="31" spans="1:32" ht="11.25" customHeight="1">
      <c r="A31" s="219">
        <v>29</v>
      </c>
      <c r="B31" s="211">
        <v>21.520000457763672</v>
      </c>
      <c r="C31" s="211">
        <v>21.40999984741211</v>
      </c>
      <c r="D31" s="211">
        <v>21.3799991607666</v>
      </c>
      <c r="E31" s="211">
        <v>21.239999771118164</v>
      </c>
      <c r="F31" s="211">
        <v>21.200000762939453</v>
      </c>
      <c r="G31" s="211">
        <v>21.329999923706055</v>
      </c>
      <c r="H31" s="211">
        <v>21.81999969482422</v>
      </c>
      <c r="I31" s="211">
        <v>22.700000762939453</v>
      </c>
      <c r="J31" s="211">
        <v>22.84000015258789</v>
      </c>
      <c r="K31" s="211">
        <v>23.059999465942383</v>
      </c>
      <c r="L31" s="211">
        <v>23.049999237060547</v>
      </c>
      <c r="M31" s="211">
        <v>23.040000915527344</v>
      </c>
      <c r="N31" s="211">
        <v>22.889999389648438</v>
      </c>
      <c r="O31" s="211">
        <v>23.360000610351562</v>
      </c>
      <c r="P31" s="211">
        <v>23.389999389648438</v>
      </c>
      <c r="Q31" s="211">
        <v>23.75</v>
      </c>
      <c r="R31" s="211">
        <v>23.719999313354492</v>
      </c>
      <c r="S31" s="211">
        <v>23.15999984741211</v>
      </c>
      <c r="T31" s="211">
        <v>22.68000030517578</v>
      </c>
      <c r="U31" s="211">
        <v>22.360000610351562</v>
      </c>
      <c r="V31" s="211">
        <v>22.010000228881836</v>
      </c>
      <c r="W31" s="211">
        <v>21.729999542236328</v>
      </c>
      <c r="X31" s="211">
        <v>21.43000030517578</v>
      </c>
      <c r="Y31" s="211">
        <v>21.530000686645508</v>
      </c>
      <c r="Z31" s="218">
        <f t="shared" si="0"/>
        <v>22.358333349227905</v>
      </c>
      <c r="AA31" s="151">
        <v>23.940000534057617</v>
      </c>
      <c r="AB31" s="152" t="s">
        <v>354</v>
      </c>
      <c r="AC31" s="2">
        <v>29</v>
      </c>
      <c r="AD31" s="151">
        <v>21.110000610351562</v>
      </c>
      <c r="AE31" s="257" t="s">
        <v>371</v>
      </c>
      <c r="AF31" s="1"/>
    </row>
    <row r="32" spans="1:32" ht="11.25" customHeight="1">
      <c r="A32" s="219">
        <v>30</v>
      </c>
      <c r="B32" s="211">
        <v>21.309999465942383</v>
      </c>
      <c r="C32" s="211">
        <v>21.219999313354492</v>
      </c>
      <c r="D32" s="211">
        <v>21.229999542236328</v>
      </c>
      <c r="E32" s="211">
        <v>21.209999084472656</v>
      </c>
      <c r="F32" s="211">
        <v>21.149999618530273</v>
      </c>
      <c r="G32" s="211">
        <v>21.020000457763672</v>
      </c>
      <c r="H32" s="211" t="s">
        <v>375</v>
      </c>
      <c r="I32" s="211">
        <v>21.709999084472656</v>
      </c>
      <c r="J32" s="211">
        <v>22.110000610351562</v>
      </c>
      <c r="K32" s="211">
        <v>22.780000686645508</v>
      </c>
      <c r="L32" s="211">
        <v>24.219999313354492</v>
      </c>
      <c r="M32" s="211">
        <v>26.1299991607666</v>
      </c>
      <c r="N32" s="211">
        <v>24.729999542236328</v>
      </c>
      <c r="O32" s="211">
        <v>24.149999618530273</v>
      </c>
      <c r="P32" s="211">
        <v>22.84000015258789</v>
      </c>
      <c r="Q32" s="211">
        <v>22.049999237060547</v>
      </c>
      <c r="R32" s="211">
        <v>22.18000030517578</v>
      </c>
      <c r="S32" s="211">
        <v>21.799999237060547</v>
      </c>
      <c r="T32" s="211" t="s">
        <v>375</v>
      </c>
      <c r="U32" s="211" t="s">
        <v>375</v>
      </c>
      <c r="V32" s="211" t="s">
        <v>375</v>
      </c>
      <c r="W32" s="211" t="s">
        <v>375</v>
      </c>
      <c r="X32" s="211" t="s">
        <v>375</v>
      </c>
      <c r="Y32" s="211" t="s">
        <v>375</v>
      </c>
      <c r="Z32" s="218" t="s">
        <v>375</v>
      </c>
      <c r="AA32" s="151" t="s">
        <v>375</v>
      </c>
      <c r="AB32" s="152" t="s">
        <v>377</v>
      </c>
      <c r="AC32" s="2">
        <v>30</v>
      </c>
      <c r="AD32" s="151" t="s">
        <v>375</v>
      </c>
      <c r="AE32" s="257" t="s">
        <v>372</v>
      </c>
      <c r="AF32" s="1"/>
    </row>
    <row r="33" spans="1:32" ht="11.25" customHeight="1">
      <c r="A33" s="219">
        <v>31</v>
      </c>
      <c r="B33" s="211" t="s">
        <v>375</v>
      </c>
      <c r="C33" s="211" t="s">
        <v>375</v>
      </c>
      <c r="D33" s="211" t="s">
        <v>375</v>
      </c>
      <c r="E33" s="211" t="s">
        <v>375</v>
      </c>
      <c r="F33" s="211" t="s">
        <v>375</v>
      </c>
      <c r="G33" s="211" t="s">
        <v>375</v>
      </c>
      <c r="H33" s="211" t="s">
        <v>375</v>
      </c>
      <c r="I33" s="211" t="s">
        <v>375</v>
      </c>
      <c r="J33" s="211" t="s">
        <v>375</v>
      </c>
      <c r="K33" s="211" t="s">
        <v>375</v>
      </c>
      <c r="L33" s="211" t="s">
        <v>375</v>
      </c>
      <c r="M33" s="211" t="s">
        <v>375</v>
      </c>
      <c r="N33" s="211" t="s">
        <v>375</v>
      </c>
      <c r="O33" s="211" t="s">
        <v>375</v>
      </c>
      <c r="P33" s="211" t="s">
        <v>375</v>
      </c>
      <c r="Q33" s="211" t="s">
        <v>375</v>
      </c>
      <c r="R33" s="211" t="s">
        <v>375</v>
      </c>
      <c r="S33" s="211" t="s">
        <v>375</v>
      </c>
      <c r="T33" s="211" t="s">
        <v>375</v>
      </c>
      <c r="U33" s="211" t="s">
        <v>375</v>
      </c>
      <c r="V33" s="211" t="s">
        <v>375</v>
      </c>
      <c r="W33" s="211" t="s">
        <v>375</v>
      </c>
      <c r="X33" s="211" t="s">
        <v>375</v>
      </c>
      <c r="Y33" s="211" t="s">
        <v>375</v>
      </c>
      <c r="Z33" s="218" t="s">
        <v>375</v>
      </c>
      <c r="AA33" s="151" t="s">
        <v>375</v>
      </c>
      <c r="AB33" s="152" t="s">
        <v>372</v>
      </c>
      <c r="AC33" s="2">
        <v>31</v>
      </c>
      <c r="AD33" s="151" t="s">
        <v>375</v>
      </c>
      <c r="AE33" s="257" t="s">
        <v>372</v>
      </c>
      <c r="AF33" s="1"/>
    </row>
    <row r="34" spans="1:32" ht="15" customHeight="1">
      <c r="A34" s="220" t="s">
        <v>10</v>
      </c>
      <c r="B34" s="221">
        <f aca="true" t="shared" si="1" ref="B34:Q34">AVERAGE(B3:B33)</f>
        <v>21.353103407498065</v>
      </c>
      <c r="C34" s="221">
        <f t="shared" si="1"/>
        <v>21.22689651620799</v>
      </c>
      <c r="D34" s="221">
        <f t="shared" si="1"/>
        <v>21.1793103053652</v>
      </c>
      <c r="E34" s="221">
        <f t="shared" si="1"/>
        <v>21.19344819825271</v>
      </c>
      <c r="F34" s="221">
        <f t="shared" si="1"/>
        <v>21.093103343042834</v>
      </c>
      <c r="G34" s="221">
        <f t="shared" si="1"/>
        <v>21.62862070675554</v>
      </c>
      <c r="H34" s="221">
        <f t="shared" si="1"/>
        <v>22.625714233943395</v>
      </c>
      <c r="I34" s="221">
        <f t="shared" si="1"/>
        <v>24.21620674791007</v>
      </c>
      <c r="J34" s="221">
        <f t="shared" si="1"/>
        <v>25.211034511697704</v>
      </c>
      <c r="K34" s="221">
        <f t="shared" si="1"/>
        <v>25.807586341068664</v>
      </c>
      <c r="L34" s="221">
        <f t="shared" si="1"/>
        <v>26.403666750590006</v>
      </c>
      <c r="M34" s="221">
        <f t="shared" si="1"/>
        <v>26.592333221435545</v>
      </c>
      <c r="N34" s="221">
        <f t="shared" si="1"/>
        <v>26.653666687011718</v>
      </c>
      <c r="O34" s="221">
        <f t="shared" si="1"/>
        <v>26.456207012308056</v>
      </c>
      <c r="P34" s="221">
        <f t="shared" si="1"/>
        <v>25.82793110814588</v>
      </c>
      <c r="Q34" s="221">
        <f t="shared" si="1"/>
        <v>24.946896454383587</v>
      </c>
      <c r="R34" s="221">
        <f>AVERAGE(R3:R33)</f>
        <v>24.220344872310243</v>
      </c>
      <c r="S34" s="221">
        <f aca="true" t="shared" si="2" ref="S34:Y34">AVERAGE(S3:S33)</f>
        <v>23.334137949450263</v>
      </c>
      <c r="T34" s="221">
        <f t="shared" si="2"/>
        <v>22.542143038340978</v>
      </c>
      <c r="U34" s="221">
        <f t="shared" si="2"/>
        <v>22.053571462631226</v>
      </c>
      <c r="V34" s="221">
        <f t="shared" si="2"/>
        <v>21.9028571333204</v>
      </c>
      <c r="W34" s="221">
        <f t="shared" si="2"/>
        <v>21.80249990735735</v>
      </c>
      <c r="X34" s="221">
        <f t="shared" si="2"/>
        <v>21.544285774230957</v>
      </c>
      <c r="Y34" s="221">
        <f t="shared" si="2"/>
        <v>21.535000119890487</v>
      </c>
      <c r="Z34" s="221">
        <f>AVERAGE(B3:Y33)</f>
        <v>23.41735549607029</v>
      </c>
      <c r="AA34" s="222">
        <f>(AVERAGE(最高))</f>
        <v>28.23962953355577</v>
      </c>
      <c r="AB34" s="223"/>
      <c r="AC34" s="224"/>
      <c r="AD34" s="222">
        <f>(AVERAGE(最低))</f>
        <v>19.929629573115594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9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22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9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34.47999954223633</v>
      </c>
      <c r="C46" s="3">
        <v>10</v>
      </c>
      <c r="D46" s="159" t="s">
        <v>345</v>
      </c>
      <c r="E46" s="201"/>
      <c r="F46" s="156"/>
      <c r="G46" s="157">
        <f>MIN(最低)</f>
        <v>13.0600004196167</v>
      </c>
      <c r="H46" s="3">
        <v>22</v>
      </c>
      <c r="I46" s="259" t="s">
        <v>366</v>
      </c>
    </row>
    <row r="47" spans="1:9" ht="11.25" customHeight="1">
      <c r="A47" s="160"/>
      <c r="B47" s="161"/>
      <c r="C47" s="158"/>
      <c r="D47" s="162"/>
      <c r="E47" s="201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8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8" t="e">
        <f aca="true" t="shared" si="0" ref="Z3:Z33">AVERAGE(B3:Y3)</f>
        <v>#DIV/0!</v>
      </c>
      <c r="AA3" s="151"/>
      <c r="AB3" s="152"/>
      <c r="AC3" s="2">
        <v>1</v>
      </c>
      <c r="AD3" s="151"/>
      <c r="AE3" s="257"/>
      <c r="AF3" s="1"/>
    </row>
    <row r="4" spans="1:32" ht="11.25" customHeight="1">
      <c r="A4" s="219">
        <v>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2"/>
      <c r="T4" s="211"/>
      <c r="U4" s="211"/>
      <c r="V4" s="211"/>
      <c r="W4" s="211"/>
      <c r="X4" s="211"/>
      <c r="Y4" s="211"/>
      <c r="Z4" s="218" t="e">
        <f t="shared" si="0"/>
        <v>#DIV/0!</v>
      </c>
      <c r="AA4" s="151"/>
      <c r="AB4" s="152"/>
      <c r="AC4" s="2">
        <v>2</v>
      </c>
      <c r="AD4" s="151"/>
      <c r="AE4" s="257"/>
      <c r="AF4" s="1"/>
    </row>
    <row r="5" spans="1:32" ht="11.25" customHeight="1">
      <c r="A5" s="219">
        <v>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8" t="e">
        <f t="shared" si="0"/>
        <v>#DIV/0!</v>
      </c>
      <c r="AA5" s="151"/>
      <c r="AB5" s="152"/>
      <c r="AC5" s="2">
        <v>3</v>
      </c>
      <c r="AD5" s="151"/>
      <c r="AE5" s="257"/>
      <c r="AF5" s="1"/>
    </row>
    <row r="6" spans="1:32" ht="11.25" customHeight="1">
      <c r="A6" s="219">
        <v>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8" t="e">
        <f t="shared" si="0"/>
        <v>#DIV/0!</v>
      </c>
      <c r="AA6" s="151"/>
      <c r="AB6" s="152"/>
      <c r="AC6" s="2">
        <v>4</v>
      </c>
      <c r="AD6" s="151"/>
      <c r="AE6" s="257"/>
      <c r="AF6" s="1"/>
    </row>
    <row r="7" spans="1:32" ht="11.25" customHeight="1">
      <c r="A7" s="219">
        <v>5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8" t="e">
        <f t="shared" si="0"/>
        <v>#DIV/0!</v>
      </c>
      <c r="AA7" s="151"/>
      <c r="AB7" s="152"/>
      <c r="AC7" s="2">
        <v>5</v>
      </c>
      <c r="AD7" s="151"/>
      <c r="AE7" s="257"/>
      <c r="AF7" s="1"/>
    </row>
    <row r="8" spans="1:32" ht="11.25" customHeight="1">
      <c r="A8" s="219">
        <v>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8" t="e">
        <f t="shared" si="0"/>
        <v>#DIV/0!</v>
      </c>
      <c r="AA8" s="151"/>
      <c r="AB8" s="152"/>
      <c r="AC8" s="2">
        <v>6</v>
      </c>
      <c r="AD8" s="151"/>
      <c r="AE8" s="257"/>
      <c r="AF8" s="1"/>
    </row>
    <row r="9" spans="1:32" ht="11.25" customHeight="1">
      <c r="A9" s="219">
        <v>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8" t="e">
        <f t="shared" si="0"/>
        <v>#DIV/0!</v>
      </c>
      <c r="AA9" s="151"/>
      <c r="AB9" s="152"/>
      <c r="AC9" s="2">
        <v>7</v>
      </c>
      <c r="AD9" s="151"/>
      <c r="AE9" s="257"/>
      <c r="AF9" s="1"/>
    </row>
    <row r="10" spans="1:32" ht="11.25" customHeight="1">
      <c r="A10" s="219">
        <v>8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8" t="e">
        <f t="shared" si="0"/>
        <v>#DIV/0!</v>
      </c>
      <c r="AA10" s="151"/>
      <c r="AB10" s="152"/>
      <c r="AC10" s="2">
        <v>8</v>
      </c>
      <c r="AD10" s="151"/>
      <c r="AE10" s="257"/>
      <c r="AF10" s="1"/>
    </row>
    <row r="11" spans="1:32" ht="11.25" customHeight="1">
      <c r="A11" s="219">
        <v>9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8" t="e">
        <f t="shared" si="0"/>
        <v>#DIV/0!</v>
      </c>
      <c r="AA11" s="151"/>
      <c r="AB11" s="152"/>
      <c r="AC11" s="2">
        <v>9</v>
      </c>
      <c r="AD11" s="151"/>
      <c r="AE11" s="257"/>
      <c r="AF11" s="1"/>
    </row>
    <row r="12" spans="1:32" ht="11.25" customHeight="1">
      <c r="A12" s="227">
        <v>10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28" t="e">
        <f t="shared" si="0"/>
        <v>#DIV/0!</v>
      </c>
      <c r="AA12" s="157"/>
      <c r="AB12" s="214"/>
      <c r="AC12" s="215">
        <v>10</v>
      </c>
      <c r="AD12" s="157"/>
      <c r="AE12" s="258"/>
      <c r="AF12" s="1"/>
    </row>
    <row r="13" spans="1:32" ht="11.25" customHeight="1">
      <c r="A13" s="219">
        <v>11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8" t="e">
        <f t="shared" si="0"/>
        <v>#DIV/0!</v>
      </c>
      <c r="AA13" s="151"/>
      <c r="AB13" s="152"/>
      <c r="AC13" s="2">
        <v>11</v>
      </c>
      <c r="AD13" s="151"/>
      <c r="AE13" s="257"/>
      <c r="AF13" s="1"/>
    </row>
    <row r="14" spans="1:32" ht="11.25" customHeight="1">
      <c r="A14" s="219">
        <v>12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8" t="e">
        <f t="shared" si="0"/>
        <v>#DIV/0!</v>
      </c>
      <c r="AA14" s="151"/>
      <c r="AB14" s="152"/>
      <c r="AC14" s="2">
        <v>12</v>
      </c>
      <c r="AD14" s="151"/>
      <c r="AE14" s="257"/>
      <c r="AF14" s="1"/>
    </row>
    <row r="15" spans="1:32" ht="11.25" customHeight="1">
      <c r="A15" s="219">
        <v>13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8" t="e">
        <f t="shared" si="0"/>
        <v>#DIV/0!</v>
      </c>
      <c r="AA15" s="151"/>
      <c r="AB15" s="152"/>
      <c r="AC15" s="2">
        <v>13</v>
      </c>
      <c r="AD15" s="151"/>
      <c r="AE15" s="257"/>
      <c r="AF15" s="1"/>
    </row>
    <row r="16" spans="1:32" ht="11.25" customHeight="1">
      <c r="A16" s="219">
        <v>14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8" t="e">
        <f t="shared" si="0"/>
        <v>#DIV/0!</v>
      </c>
      <c r="AA16" s="151"/>
      <c r="AB16" s="152"/>
      <c r="AC16" s="2">
        <v>14</v>
      </c>
      <c r="AD16" s="151"/>
      <c r="AE16" s="257"/>
      <c r="AF16" s="1"/>
    </row>
    <row r="17" spans="1:32" ht="11.25" customHeight="1">
      <c r="A17" s="219">
        <v>15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8" t="e">
        <f t="shared" si="0"/>
        <v>#DIV/0!</v>
      </c>
      <c r="AA17" s="151"/>
      <c r="AB17" s="152"/>
      <c r="AC17" s="2">
        <v>15</v>
      </c>
      <c r="AD17" s="151"/>
      <c r="AE17" s="257"/>
      <c r="AF17" s="1"/>
    </row>
    <row r="18" spans="1:32" ht="11.25" customHeight="1">
      <c r="A18" s="219">
        <v>16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8" t="e">
        <f t="shared" si="0"/>
        <v>#DIV/0!</v>
      </c>
      <c r="AA18" s="151"/>
      <c r="AB18" s="152"/>
      <c r="AC18" s="2">
        <v>16</v>
      </c>
      <c r="AD18" s="151"/>
      <c r="AE18" s="257"/>
      <c r="AF18" s="1"/>
    </row>
    <row r="19" spans="1:32" ht="11.25" customHeight="1">
      <c r="A19" s="219">
        <v>17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8" t="e">
        <f t="shared" si="0"/>
        <v>#DIV/0!</v>
      </c>
      <c r="AA19" s="151"/>
      <c r="AB19" s="152"/>
      <c r="AC19" s="2">
        <v>17</v>
      </c>
      <c r="AD19" s="151"/>
      <c r="AE19" s="257"/>
      <c r="AF19" s="1"/>
    </row>
    <row r="20" spans="1:32" ht="11.25" customHeight="1">
      <c r="A20" s="219">
        <v>18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8" t="e">
        <f t="shared" si="0"/>
        <v>#DIV/0!</v>
      </c>
      <c r="AA20" s="151"/>
      <c r="AB20" s="152"/>
      <c r="AC20" s="2">
        <v>18</v>
      </c>
      <c r="AD20" s="151"/>
      <c r="AE20" s="257"/>
      <c r="AF20" s="1"/>
    </row>
    <row r="21" spans="1:32" ht="11.25" customHeight="1">
      <c r="A21" s="219">
        <v>19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8" t="e">
        <f t="shared" si="0"/>
        <v>#DIV/0!</v>
      </c>
      <c r="AA21" s="151"/>
      <c r="AB21" s="152"/>
      <c r="AC21" s="2">
        <v>19</v>
      </c>
      <c r="AD21" s="151"/>
      <c r="AE21" s="257"/>
      <c r="AF21" s="1"/>
    </row>
    <row r="22" spans="1:32" ht="11.25" customHeight="1">
      <c r="A22" s="227">
        <v>20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28" t="e">
        <f t="shared" si="0"/>
        <v>#DIV/0!</v>
      </c>
      <c r="AA22" s="157"/>
      <c r="AB22" s="214"/>
      <c r="AC22" s="215">
        <v>20</v>
      </c>
      <c r="AD22" s="157"/>
      <c r="AE22" s="258"/>
      <c r="AF22" s="1"/>
    </row>
    <row r="23" spans="1:32" ht="11.25" customHeight="1">
      <c r="A23" s="219">
        <v>21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8" t="e">
        <f t="shared" si="0"/>
        <v>#DIV/0!</v>
      </c>
      <c r="AA23" s="151"/>
      <c r="AB23" s="152"/>
      <c r="AC23" s="2">
        <v>21</v>
      </c>
      <c r="AD23" s="151"/>
      <c r="AE23" s="257"/>
      <c r="AF23" s="1"/>
    </row>
    <row r="24" spans="1:32" ht="11.25" customHeight="1">
      <c r="A24" s="219">
        <v>22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8" t="e">
        <f t="shared" si="0"/>
        <v>#DIV/0!</v>
      </c>
      <c r="AA24" s="151"/>
      <c r="AB24" s="152"/>
      <c r="AC24" s="2">
        <v>22</v>
      </c>
      <c r="AD24" s="151"/>
      <c r="AE24" s="257"/>
      <c r="AF24" s="1"/>
    </row>
    <row r="25" spans="1:32" ht="11.25" customHeight="1">
      <c r="A25" s="219">
        <v>23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8" t="e">
        <f t="shared" si="0"/>
        <v>#DIV/0!</v>
      </c>
      <c r="AA25" s="151"/>
      <c r="AB25" s="152"/>
      <c r="AC25" s="2">
        <v>23</v>
      </c>
      <c r="AD25" s="151"/>
      <c r="AE25" s="257"/>
      <c r="AF25" s="1"/>
    </row>
    <row r="26" spans="1:32" ht="11.25" customHeight="1">
      <c r="A26" s="219">
        <v>24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8" t="e">
        <f t="shared" si="0"/>
        <v>#DIV/0!</v>
      </c>
      <c r="AA26" s="151"/>
      <c r="AB26" s="152"/>
      <c r="AC26" s="2">
        <v>24</v>
      </c>
      <c r="AD26" s="151"/>
      <c r="AE26" s="257"/>
      <c r="AF26" s="1"/>
    </row>
    <row r="27" spans="1:32" ht="11.25" customHeight="1">
      <c r="A27" s="219">
        <v>25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8" t="e">
        <f t="shared" si="0"/>
        <v>#DIV/0!</v>
      </c>
      <c r="AA27" s="151"/>
      <c r="AB27" s="152"/>
      <c r="AC27" s="2">
        <v>25</v>
      </c>
      <c r="AD27" s="151"/>
      <c r="AE27" s="257"/>
      <c r="AF27" s="1"/>
    </row>
    <row r="28" spans="1:32" ht="11.25" customHeight="1">
      <c r="A28" s="219">
        <v>26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8" t="e">
        <f t="shared" si="0"/>
        <v>#DIV/0!</v>
      </c>
      <c r="AA28" s="151"/>
      <c r="AB28" s="152"/>
      <c r="AC28" s="2">
        <v>26</v>
      </c>
      <c r="AD28" s="151"/>
      <c r="AE28" s="257"/>
      <c r="AF28" s="1"/>
    </row>
    <row r="29" spans="1:32" ht="11.25" customHeight="1">
      <c r="A29" s="219">
        <v>27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8" t="e">
        <f t="shared" si="0"/>
        <v>#DIV/0!</v>
      </c>
      <c r="AA29" s="151"/>
      <c r="AB29" s="152"/>
      <c r="AC29" s="2">
        <v>27</v>
      </c>
      <c r="AD29" s="151"/>
      <c r="AE29" s="257"/>
      <c r="AF29" s="1"/>
    </row>
    <row r="30" spans="1:32" ht="11.25" customHeight="1">
      <c r="A30" s="219">
        <v>28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8" t="e">
        <f t="shared" si="0"/>
        <v>#DIV/0!</v>
      </c>
      <c r="AA30" s="151"/>
      <c r="AB30" s="152"/>
      <c r="AC30" s="2">
        <v>28</v>
      </c>
      <c r="AD30" s="151"/>
      <c r="AE30" s="257"/>
      <c r="AF30" s="1"/>
    </row>
    <row r="31" spans="1:32" ht="11.25" customHeight="1">
      <c r="A31" s="219">
        <v>29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8" t="e">
        <f t="shared" si="0"/>
        <v>#DIV/0!</v>
      </c>
      <c r="AA31" s="151"/>
      <c r="AB31" s="152"/>
      <c r="AC31" s="2">
        <v>29</v>
      </c>
      <c r="AD31" s="151"/>
      <c r="AE31" s="257"/>
      <c r="AF31" s="1"/>
    </row>
    <row r="32" spans="1:32" ht="11.25" customHeight="1">
      <c r="A32" s="219">
        <v>30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8" t="e">
        <f t="shared" si="0"/>
        <v>#DIV/0!</v>
      </c>
      <c r="AA32" s="151"/>
      <c r="AB32" s="152"/>
      <c r="AC32" s="2">
        <v>30</v>
      </c>
      <c r="AD32" s="151"/>
      <c r="AE32" s="257"/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 t="e">
        <f t="shared" si="0"/>
        <v>#DIV/0!</v>
      </c>
      <c r="AA33" s="151"/>
      <c r="AB33" s="152"/>
      <c r="AC33" s="2">
        <v>31</v>
      </c>
      <c r="AD33" s="151"/>
      <c r="AE33" s="257"/>
      <c r="AF33" s="1"/>
    </row>
    <row r="34" spans="1:32" ht="15" customHeight="1">
      <c r="A34" s="220" t="s">
        <v>10</v>
      </c>
      <c r="B34" s="221" t="e">
        <f aca="true" t="shared" si="1" ref="B34:Q34">AVERAGE(B3:B33)</f>
        <v>#DIV/0!</v>
      </c>
      <c r="C34" s="221" t="e">
        <f t="shared" si="1"/>
        <v>#DIV/0!</v>
      </c>
      <c r="D34" s="221" t="e">
        <f t="shared" si="1"/>
        <v>#DIV/0!</v>
      </c>
      <c r="E34" s="221" t="e">
        <f t="shared" si="1"/>
        <v>#DIV/0!</v>
      </c>
      <c r="F34" s="221" t="e">
        <f t="shared" si="1"/>
        <v>#DIV/0!</v>
      </c>
      <c r="G34" s="221" t="e">
        <f t="shared" si="1"/>
        <v>#DIV/0!</v>
      </c>
      <c r="H34" s="221" t="e">
        <f t="shared" si="1"/>
        <v>#DIV/0!</v>
      </c>
      <c r="I34" s="221" t="e">
        <f t="shared" si="1"/>
        <v>#DIV/0!</v>
      </c>
      <c r="J34" s="221" t="e">
        <f t="shared" si="1"/>
        <v>#DIV/0!</v>
      </c>
      <c r="K34" s="221" t="e">
        <f t="shared" si="1"/>
        <v>#DIV/0!</v>
      </c>
      <c r="L34" s="221" t="e">
        <f t="shared" si="1"/>
        <v>#DIV/0!</v>
      </c>
      <c r="M34" s="221" t="e">
        <f t="shared" si="1"/>
        <v>#DIV/0!</v>
      </c>
      <c r="N34" s="221" t="e">
        <f t="shared" si="1"/>
        <v>#DIV/0!</v>
      </c>
      <c r="O34" s="221" t="e">
        <f t="shared" si="1"/>
        <v>#DIV/0!</v>
      </c>
      <c r="P34" s="221" t="e">
        <f t="shared" si="1"/>
        <v>#DIV/0!</v>
      </c>
      <c r="Q34" s="221" t="e">
        <f t="shared" si="1"/>
        <v>#DIV/0!</v>
      </c>
      <c r="R34" s="221" t="e">
        <f>AVERAGE(R3:R33)</f>
        <v>#DIV/0!</v>
      </c>
      <c r="S34" s="221" t="e">
        <f aca="true" t="shared" si="2" ref="S34:Y34">AVERAGE(S3:S33)</f>
        <v>#DIV/0!</v>
      </c>
      <c r="T34" s="221" t="e">
        <f t="shared" si="2"/>
        <v>#DIV/0!</v>
      </c>
      <c r="U34" s="221" t="e">
        <f t="shared" si="2"/>
        <v>#DIV/0!</v>
      </c>
      <c r="V34" s="221" t="e">
        <f t="shared" si="2"/>
        <v>#DIV/0!</v>
      </c>
      <c r="W34" s="221" t="e">
        <f t="shared" si="2"/>
        <v>#DIV/0!</v>
      </c>
      <c r="X34" s="221" t="e">
        <f t="shared" si="2"/>
        <v>#DIV/0!</v>
      </c>
      <c r="Y34" s="221" t="e">
        <f t="shared" si="2"/>
        <v>#DIV/0!</v>
      </c>
      <c r="Z34" s="221" t="e">
        <f>AVERAGE(B3:Y33)</f>
        <v>#DIV/0!</v>
      </c>
      <c r="AA34" s="222" t="e">
        <f>(AVERAGE(最高))</f>
        <v>#DIV/0!</v>
      </c>
      <c r="AB34" s="223"/>
      <c r="AC34" s="224"/>
      <c r="AD34" s="222" t="e">
        <f>(AVERAGE(最低))</f>
        <v>#DIV/0!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0</v>
      </c>
      <c r="C46" s="3"/>
      <c r="D46" s="159"/>
      <c r="E46" s="201"/>
      <c r="F46" s="156"/>
      <c r="G46" s="157">
        <f>MIN(最低)</f>
        <v>0</v>
      </c>
      <c r="H46" s="3"/>
      <c r="I46" s="259"/>
    </row>
    <row r="47" spans="1:9" ht="11.25" customHeight="1">
      <c r="A47" s="160"/>
      <c r="B47" s="161"/>
      <c r="C47" s="158"/>
      <c r="D47" s="162"/>
      <c r="E47" s="201"/>
      <c r="F47" s="160"/>
      <c r="G47" s="161"/>
      <c r="H47" s="3"/>
      <c r="I47" s="2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7" t="s">
        <v>0</v>
      </c>
      <c r="C1" s="217"/>
      <c r="D1" s="217"/>
      <c r="E1" s="217" t="s">
        <v>1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1"/>
      <c r="T1" s="1"/>
      <c r="U1" s="1"/>
      <c r="V1" s="1"/>
      <c r="W1" s="1"/>
      <c r="X1" s="1"/>
      <c r="Y1" s="1"/>
      <c r="Z1" s="229">
        <v>2011</v>
      </c>
      <c r="AA1" s="1" t="s">
        <v>2</v>
      </c>
      <c r="AB1" s="230">
        <v>9</v>
      </c>
      <c r="AC1" s="216"/>
      <c r="AD1" s="1" t="s">
        <v>3</v>
      </c>
      <c r="AE1" s="1"/>
      <c r="AF1" s="1"/>
    </row>
    <row r="2" spans="1:32" ht="12" customHeight="1">
      <c r="A2" s="225" t="s">
        <v>4</v>
      </c>
      <c r="B2" s="226">
        <v>1</v>
      </c>
      <c r="C2" s="226">
        <v>2</v>
      </c>
      <c r="D2" s="226">
        <v>3</v>
      </c>
      <c r="E2" s="226">
        <v>4</v>
      </c>
      <c r="F2" s="226">
        <v>5</v>
      </c>
      <c r="G2" s="226">
        <v>6</v>
      </c>
      <c r="H2" s="226">
        <v>7</v>
      </c>
      <c r="I2" s="226">
        <v>8</v>
      </c>
      <c r="J2" s="226">
        <v>9</v>
      </c>
      <c r="K2" s="226">
        <v>10</v>
      </c>
      <c r="L2" s="226">
        <v>11</v>
      </c>
      <c r="M2" s="226">
        <v>12</v>
      </c>
      <c r="N2" s="226">
        <v>13</v>
      </c>
      <c r="O2" s="226">
        <v>14</v>
      </c>
      <c r="P2" s="226">
        <v>15</v>
      </c>
      <c r="Q2" s="226">
        <v>16</v>
      </c>
      <c r="R2" s="226">
        <v>17</v>
      </c>
      <c r="S2" s="226">
        <v>18</v>
      </c>
      <c r="T2" s="226">
        <v>19</v>
      </c>
      <c r="U2" s="226">
        <v>20</v>
      </c>
      <c r="V2" s="226">
        <v>21</v>
      </c>
      <c r="W2" s="226">
        <v>22</v>
      </c>
      <c r="X2" s="226">
        <v>23</v>
      </c>
      <c r="Y2" s="226">
        <v>24</v>
      </c>
      <c r="Z2" s="231" t="s">
        <v>5</v>
      </c>
      <c r="AA2" s="231" t="s">
        <v>6</v>
      </c>
      <c r="AB2" s="232" t="s">
        <v>7</v>
      </c>
      <c r="AC2" s="231" t="s">
        <v>4</v>
      </c>
      <c r="AD2" s="231" t="s">
        <v>8</v>
      </c>
      <c r="AE2" s="232" t="s">
        <v>9</v>
      </c>
      <c r="AF2" s="1"/>
    </row>
    <row r="3" spans="1:32" ht="11.25" customHeight="1">
      <c r="A3" s="219">
        <v>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8" t="e">
        <f aca="true" t="shared" si="0" ref="Z3:Z32">AVERAGE(B3:Y3)</f>
        <v>#DIV/0!</v>
      </c>
      <c r="AA3" s="151"/>
      <c r="AB3" s="152"/>
      <c r="AC3" s="2">
        <v>1</v>
      </c>
      <c r="AD3" s="151"/>
      <c r="AE3" s="257"/>
      <c r="AF3" s="1"/>
    </row>
    <row r="4" spans="1:32" ht="11.25" customHeight="1">
      <c r="A4" s="219">
        <v>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2"/>
      <c r="T4" s="211"/>
      <c r="U4" s="211"/>
      <c r="V4" s="211"/>
      <c r="W4" s="211"/>
      <c r="X4" s="211"/>
      <c r="Y4" s="211"/>
      <c r="Z4" s="218" t="e">
        <f t="shared" si="0"/>
        <v>#DIV/0!</v>
      </c>
      <c r="AA4" s="151"/>
      <c r="AB4" s="152"/>
      <c r="AC4" s="2">
        <v>2</v>
      </c>
      <c r="AD4" s="151"/>
      <c r="AE4" s="257"/>
      <c r="AF4" s="1"/>
    </row>
    <row r="5" spans="1:32" ht="11.25" customHeight="1">
      <c r="A5" s="219">
        <v>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8" t="e">
        <f t="shared" si="0"/>
        <v>#DIV/0!</v>
      </c>
      <c r="AA5" s="151"/>
      <c r="AB5" s="152"/>
      <c r="AC5" s="2">
        <v>3</v>
      </c>
      <c r="AD5" s="151"/>
      <c r="AE5" s="257"/>
      <c r="AF5" s="1"/>
    </row>
    <row r="6" spans="1:32" ht="11.25" customHeight="1">
      <c r="A6" s="219">
        <v>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8" t="e">
        <f t="shared" si="0"/>
        <v>#DIV/0!</v>
      </c>
      <c r="AA6" s="151"/>
      <c r="AB6" s="152"/>
      <c r="AC6" s="2">
        <v>4</v>
      </c>
      <c r="AD6" s="151"/>
      <c r="AE6" s="257"/>
      <c r="AF6" s="1"/>
    </row>
    <row r="7" spans="1:32" ht="11.25" customHeight="1">
      <c r="A7" s="219">
        <v>5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8" t="e">
        <f t="shared" si="0"/>
        <v>#DIV/0!</v>
      </c>
      <c r="AA7" s="151"/>
      <c r="AB7" s="152"/>
      <c r="AC7" s="2">
        <v>5</v>
      </c>
      <c r="AD7" s="151"/>
      <c r="AE7" s="257"/>
      <c r="AF7" s="1"/>
    </row>
    <row r="8" spans="1:32" ht="11.25" customHeight="1">
      <c r="A8" s="219">
        <v>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8" t="e">
        <f t="shared" si="0"/>
        <v>#DIV/0!</v>
      </c>
      <c r="AA8" s="151"/>
      <c r="AB8" s="152"/>
      <c r="AC8" s="2">
        <v>6</v>
      </c>
      <c r="AD8" s="151"/>
      <c r="AE8" s="257"/>
      <c r="AF8" s="1"/>
    </row>
    <row r="9" spans="1:32" ht="11.25" customHeight="1">
      <c r="A9" s="219">
        <v>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8" t="e">
        <f t="shared" si="0"/>
        <v>#DIV/0!</v>
      </c>
      <c r="AA9" s="151"/>
      <c r="AB9" s="152"/>
      <c r="AC9" s="2">
        <v>7</v>
      </c>
      <c r="AD9" s="151"/>
      <c r="AE9" s="257"/>
      <c r="AF9" s="1"/>
    </row>
    <row r="10" spans="1:32" ht="11.25" customHeight="1">
      <c r="A10" s="219">
        <v>8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8" t="e">
        <f t="shared" si="0"/>
        <v>#DIV/0!</v>
      </c>
      <c r="AA10" s="151"/>
      <c r="AB10" s="152"/>
      <c r="AC10" s="2">
        <v>8</v>
      </c>
      <c r="AD10" s="151"/>
      <c r="AE10" s="257"/>
      <c r="AF10" s="1"/>
    </row>
    <row r="11" spans="1:32" ht="11.25" customHeight="1">
      <c r="A11" s="219">
        <v>9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8" t="e">
        <f t="shared" si="0"/>
        <v>#DIV/0!</v>
      </c>
      <c r="AA11" s="151"/>
      <c r="AB11" s="152"/>
      <c r="AC11" s="2">
        <v>9</v>
      </c>
      <c r="AD11" s="151"/>
      <c r="AE11" s="257"/>
      <c r="AF11" s="1"/>
    </row>
    <row r="12" spans="1:32" ht="11.25" customHeight="1">
      <c r="A12" s="227">
        <v>10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28" t="e">
        <f t="shared" si="0"/>
        <v>#DIV/0!</v>
      </c>
      <c r="AA12" s="157"/>
      <c r="AB12" s="214"/>
      <c r="AC12" s="215">
        <v>10</v>
      </c>
      <c r="AD12" s="157"/>
      <c r="AE12" s="258"/>
      <c r="AF12" s="1"/>
    </row>
    <row r="13" spans="1:32" ht="11.25" customHeight="1">
      <c r="A13" s="219">
        <v>11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8" t="e">
        <f t="shared" si="0"/>
        <v>#DIV/0!</v>
      </c>
      <c r="AA13" s="151"/>
      <c r="AB13" s="152"/>
      <c r="AC13" s="2">
        <v>11</v>
      </c>
      <c r="AD13" s="151"/>
      <c r="AE13" s="257"/>
      <c r="AF13" s="1"/>
    </row>
    <row r="14" spans="1:32" ht="11.25" customHeight="1">
      <c r="A14" s="219">
        <v>12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8" t="e">
        <f t="shared" si="0"/>
        <v>#DIV/0!</v>
      </c>
      <c r="AA14" s="151"/>
      <c r="AB14" s="152"/>
      <c r="AC14" s="2">
        <v>12</v>
      </c>
      <c r="AD14" s="151"/>
      <c r="AE14" s="257"/>
      <c r="AF14" s="1"/>
    </row>
    <row r="15" spans="1:32" ht="11.25" customHeight="1">
      <c r="A15" s="219">
        <v>13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8" t="e">
        <f t="shared" si="0"/>
        <v>#DIV/0!</v>
      </c>
      <c r="AA15" s="151"/>
      <c r="AB15" s="152"/>
      <c r="AC15" s="2">
        <v>13</v>
      </c>
      <c r="AD15" s="151"/>
      <c r="AE15" s="257"/>
      <c r="AF15" s="1"/>
    </row>
    <row r="16" spans="1:32" ht="11.25" customHeight="1">
      <c r="A16" s="219">
        <v>14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8" t="e">
        <f t="shared" si="0"/>
        <v>#DIV/0!</v>
      </c>
      <c r="AA16" s="151"/>
      <c r="AB16" s="152"/>
      <c r="AC16" s="2">
        <v>14</v>
      </c>
      <c r="AD16" s="151"/>
      <c r="AE16" s="257"/>
      <c r="AF16" s="1"/>
    </row>
    <row r="17" spans="1:32" ht="11.25" customHeight="1">
      <c r="A17" s="219">
        <v>15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8" t="e">
        <f t="shared" si="0"/>
        <v>#DIV/0!</v>
      </c>
      <c r="AA17" s="151"/>
      <c r="AB17" s="152"/>
      <c r="AC17" s="2">
        <v>15</v>
      </c>
      <c r="AD17" s="151"/>
      <c r="AE17" s="257"/>
      <c r="AF17" s="1"/>
    </row>
    <row r="18" spans="1:32" ht="11.25" customHeight="1">
      <c r="A18" s="219">
        <v>16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8" t="e">
        <f t="shared" si="0"/>
        <v>#DIV/0!</v>
      </c>
      <c r="AA18" s="151"/>
      <c r="AB18" s="152"/>
      <c r="AC18" s="2">
        <v>16</v>
      </c>
      <c r="AD18" s="151"/>
      <c r="AE18" s="257"/>
      <c r="AF18" s="1"/>
    </row>
    <row r="19" spans="1:32" ht="11.25" customHeight="1">
      <c r="A19" s="219">
        <v>17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8" t="e">
        <f t="shared" si="0"/>
        <v>#DIV/0!</v>
      </c>
      <c r="AA19" s="151"/>
      <c r="AB19" s="152"/>
      <c r="AC19" s="2">
        <v>17</v>
      </c>
      <c r="AD19" s="151"/>
      <c r="AE19" s="257"/>
      <c r="AF19" s="1"/>
    </row>
    <row r="20" spans="1:32" ht="11.25" customHeight="1">
      <c r="A20" s="219">
        <v>18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8" t="e">
        <f t="shared" si="0"/>
        <v>#DIV/0!</v>
      </c>
      <c r="AA20" s="151"/>
      <c r="AB20" s="152"/>
      <c r="AC20" s="2">
        <v>18</v>
      </c>
      <c r="AD20" s="151"/>
      <c r="AE20" s="257"/>
      <c r="AF20" s="1"/>
    </row>
    <row r="21" spans="1:32" ht="11.25" customHeight="1">
      <c r="A21" s="219">
        <v>19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8" t="e">
        <f t="shared" si="0"/>
        <v>#DIV/0!</v>
      </c>
      <c r="AA21" s="151"/>
      <c r="AB21" s="152"/>
      <c r="AC21" s="2">
        <v>19</v>
      </c>
      <c r="AD21" s="151"/>
      <c r="AE21" s="257"/>
      <c r="AF21" s="1"/>
    </row>
    <row r="22" spans="1:32" ht="11.25" customHeight="1">
      <c r="A22" s="227">
        <v>20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28" t="e">
        <f t="shared" si="0"/>
        <v>#DIV/0!</v>
      </c>
      <c r="AA22" s="157"/>
      <c r="AB22" s="214"/>
      <c r="AC22" s="215">
        <v>20</v>
      </c>
      <c r="AD22" s="157"/>
      <c r="AE22" s="258"/>
      <c r="AF22" s="1"/>
    </row>
    <row r="23" spans="1:32" ht="11.25" customHeight="1">
      <c r="A23" s="219">
        <v>21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8" t="e">
        <f t="shared" si="0"/>
        <v>#DIV/0!</v>
      </c>
      <c r="AA23" s="151"/>
      <c r="AB23" s="152"/>
      <c r="AC23" s="2">
        <v>21</v>
      </c>
      <c r="AD23" s="151"/>
      <c r="AE23" s="257"/>
      <c r="AF23" s="1"/>
    </row>
    <row r="24" spans="1:32" ht="11.25" customHeight="1">
      <c r="A24" s="219">
        <v>22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8" t="e">
        <f t="shared" si="0"/>
        <v>#DIV/0!</v>
      </c>
      <c r="AA24" s="151"/>
      <c r="AB24" s="152"/>
      <c r="AC24" s="2">
        <v>22</v>
      </c>
      <c r="AD24" s="151"/>
      <c r="AE24" s="257"/>
      <c r="AF24" s="1"/>
    </row>
    <row r="25" spans="1:32" ht="11.25" customHeight="1">
      <c r="A25" s="219">
        <v>23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8" t="e">
        <f t="shared" si="0"/>
        <v>#DIV/0!</v>
      </c>
      <c r="AA25" s="151"/>
      <c r="AB25" s="152"/>
      <c r="AC25" s="2">
        <v>23</v>
      </c>
      <c r="AD25" s="151"/>
      <c r="AE25" s="257"/>
      <c r="AF25" s="1"/>
    </row>
    <row r="26" spans="1:32" ht="11.25" customHeight="1">
      <c r="A26" s="219">
        <v>24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8" t="e">
        <f t="shared" si="0"/>
        <v>#DIV/0!</v>
      </c>
      <c r="AA26" s="151"/>
      <c r="AB26" s="152"/>
      <c r="AC26" s="2">
        <v>24</v>
      </c>
      <c r="AD26" s="151"/>
      <c r="AE26" s="257"/>
      <c r="AF26" s="1"/>
    </row>
    <row r="27" spans="1:32" ht="11.25" customHeight="1">
      <c r="A27" s="219">
        <v>25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8" t="e">
        <f t="shared" si="0"/>
        <v>#DIV/0!</v>
      </c>
      <c r="AA27" s="151"/>
      <c r="AB27" s="152"/>
      <c r="AC27" s="2">
        <v>25</v>
      </c>
      <c r="AD27" s="151"/>
      <c r="AE27" s="257"/>
      <c r="AF27" s="1"/>
    </row>
    <row r="28" spans="1:32" ht="11.25" customHeight="1">
      <c r="A28" s="219">
        <v>26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8" t="e">
        <f t="shared" si="0"/>
        <v>#DIV/0!</v>
      </c>
      <c r="AA28" s="151"/>
      <c r="AB28" s="152"/>
      <c r="AC28" s="2">
        <v>26</v>
      </c>
      <c r="AD28" s="151"/>
      <c r="AE28" s="257"/>
      <c r="AF28" s="1"/>
    </row>
    <row r="29" spans="1:32" ht="11.25" customHeight="1">
      <c r="A29" s="219">
        <v>27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8" t="e">
        <f t="shared" si="0"/>
        <v>#DIV/0!</v>
      </c>
      <c r="AA29" s="151"/>
      <c r="AB29" s="152"/>
      <c r="AC29" s="2">
        <v>27</v>
      </c>
      <c r="AD29" s="151"/>
      <c r="AE29" s="257"/>
      <c r="AF29" s="1"/>
    </row>
    <row r="30" spans="1:32" ht="11.25" customHeight="1">
      <c r="A30" s="219">
        <v>28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8" t="e">
        <f t="shared" si="0"/>
        <v>#DIV/0!</v>
      </c>
      <c r="AA30" s="151"/>
      <c r="AB30" s="152"/>
      <c r="AC30" s="2">
        <v>28</v>
      </c>
      <c r="AD30" s="151"/>
      <c r="AE30" s="257"/>
      <c r="AF30" s="1"/>
    </row>
    <row r="31" spans="1:32" ht="11.25" customHeight="1">
      <c r="A31" s="219">
        <v>29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8" t="e">
        <f t="shared" si="0"/>
        <v>#DIV/0!</v>
      </c>
      <c r="AA31" s="151"/>
      <c r="AB31" s="152"/>
      <c r="AC31" s="2">
        <v>29</v>
      </c>
      <c r="AD31" s="151"/>
      <c r="AE31" s="257"/>
      <c r="AF31" s="1"/>
    </row>
    <row r="32" spans="1:32" ht="11.25" customHeight="1">
      <c r="A32" s="219">
        <v>30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8" t="e">
        <f t="shared" si="0"/>
        <v>#DIV/0!</v>
      </c>
      <c r="AA32" s="151"/>
      <c r="AB32" s="152"/>
      <c r="AC32" s="2">
        <v>30</v>
      </c>
      <c r="AD32" s="151"/>
      <c r="AE32" s="257"/>
      <c r="AF32" s="1"/>
    </row>
    <row r="33" spans="1:32" ht="11.25" customHeight="1">
      <c r="A33" s="219">
        <v>31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8"/>
      <c r="AA33" s="151"/>
      <c r="AB33" s="152"/>
      <c r="AC33" s="2"/>
      <c r="AD33" s="151"/>
      <c r="AE33" s="257"/>
      <c r="AF33" s="1"/>
    </row>
    <row r="34" spans="1:32" ht="15" customHeight="1">
      <c r="A34" s="220" t="s">
        <v>10</v>
      </c>
      <c r="B34" s="221" t="e">
        <f aca="true" t="shared" si="1" ref="B34:Q34">AVERAGE(B3:B33)</f>
        <v>#DIV/0!</v>
      </c>
      <c r="C34" s="221" t="e">
        <f t="shared" si="1"/>
        <v>#DIV/0!</v>
      </c>
      <c r="D34" s="221" t="e">
        <f t="shared" si="1"/>
        <v>#DIV/0!</v>
      </c>
      <c r="E34" s="221" t="e">
        <f t="shared" si="1"/>
        <v>#DIV/0!</v>
      </c>
      <c r="F34" s="221" t="e">
        <f t="shared" si="1"/>
        <v>#DIV/0!</v>
      </c>
      <c r="G34" s="221" t="e">
        <f t="shared" si="1"/>
        <v>#DIV/0!</v>
      </c>
      <c r="H34" s="221" t="e">
        <f t="shared" si="1"/>
        <v>#DIV/0!</v>
      </c>
      <c r="I34" s="221" t="e">
        <f t="shared" si="1"/>
        <v>#DIV/0!</v>
      </c>
      <c r="J34" s="221" t="e">
        <f t="shared" si="1"/>
        <v>#DIV/0!</v>
      </c>
      <c r="K34" s="221" t="e">
        <f t="shared" si="1"/>
        <v>#DIV/0!</v>
      </c>
      <c r="L34" s="221" t="e">
        <f t="shared" si="1"/>
        <v>#DIV/0!</v>
      </c>
      <c r="M34" s="221" t="e">
        <f t="shared" si="1"/>
        <v>#DIV/0!</v>
      </c>
      <c r="N34" s="221" t="e">
        <f t="shared" si="1"/>
        <v>#DIV/0!</v>
      </c>
      <c r="O34" s="221" t="e">
        <f t="shared" si="1"/>
        <v>#DIV/0!</v>
      </c>
      <c r="P34" s="221" t="e">
        <f t="shared" si="1"/>
        <v>#DIV/0!</v>
      </c>
      <c r="Q34" s="221" t="e">
        <f t="shared" si="1"/>
        <v>#DIV/0!</v>
      </c>
      <c r="R34" s="221" t="e">
        <f>AVERAGE(R3:R33)</f>
        <v>#DIV/0!</v>
      </c>
      <c r="S34" s="221" t="e">
        <f aca="true" t="shared" si="2" ref="S34:Y34">AVERAGE(S3:S33)</f>
        <v>#DIV/0!</v>
      </c>
      <c r="T34" s="221" t="e">
        <f t="shared" si="2"/>
        <v>#DIV/0!</v>
      </c>
      <c r="U34" s="221" t="e">
        <f t="shared" si="2"/>
        <v>#DIV/0!</v>
      </c>
      <c r="V34" s="221" t="e">
        <f t="shared" si="2"/>
        <v>#DIV/0!</v>
      </c>
      <c r="W34" s="221" t="e">
        <f t="shared" si="2"/>
        <v>#DIV/0!</v>
      </c>
      <c r="X34" s="221" t="e">
        <f t="shared" si="2"/>
        <v>#DIV/0!</v>
      </c>
      <c r="Y34" s="221" t="e">
        <f t="shared" si="2"/>
        <v>#DIV/0!</v>
      </c>
      <c r="Z34" s="221" t="e">
        <f>AVERAGE(B3:Y33)</f>
        <v>#DIV/0!</v>
      </c>
      <c r="AA34" s="222" t="e">
        <f>(AVERAGE(最高))</f>
        <v>#DIV/0!</v>
      </c>
      <c r="AB34" s="223"/>
      <c r="AC34" s="224"/>
      <c r="AD34" s="222" t="e">
        <f>(AVERAGE(最低))</f>
        <v>#DIV/0!</v>
      </c>
      <c r="AE34" s="223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</row>
    <row r="37" spans="1:9" ht="11.25" customHeight="1">
      <c r="A37" s="202" t="s">
        <v>12</v>
      </c>
      <c r="B37" s="203"/>
      <c r="C37" s="203"/>
      <c r="D37" s="153">
        <f>COUNTIF(mean,"&lt;0")</f>
        <v>0</v>
      </c>
      <c r="E37" s="201"/>
      <c r="F37" s="201"/>
      <c r="G37" s="201"/>
      <c r="H37" s="201"/>
      <c r="I37" s="201"/>
    </row>
    <row r="38" spans="1:9" ht="11.25" customHeight="1">
      <c r="A38" s="204" t="s">
        <v>13</v>
      </c>
      <c r="B38" s="205"/>
      <c r="C38" s="205"/>
      <c r="D38" s="154">
        <f>COUNTIF(mean,"&gt;=25")</f>
        <v>0</v>
      </c>
      <c r="E38" s="201"/>
      <c r="F38" s="201"/>
      <c r="G38" s="201"/>
      <c r="H38" s="201"/>
      <c r="I38" s="201"/>
    </row>
    <row r="39" spans="1:9" ht="11.25" customHeight="1">
      <c r="A39" s="202" t="s">
        <v>14</v>
      </c>
      <c r="B39" s="203"/>
      <c r="C39" s="203"/>
      <c r="D39" s="153">
        <f>COUNTIF(最低,"&lt;0")</f>
        <v>0</v>
      </c>
      <c r="E39" s="201"/>
      <c r="F39" s="201"/>
      <c r="G39" s="201"/>
      <c r="H39" s="201"/>
      <c r="I39" s="201"/>
    </row>
    <row r="40" spans="1:9" ht="11.25" customHeight="1">
      <c r="A40" s="204" t="s">
        <v>15</v>
      </c>
      <c r="B40" s="205"/>
      <c r="C40" s="205"/>
      <c r="D40" s="154">
        <f>COUNTIF(最低,"&gt;=25")</f>
        <v>0</v>
      </c>
      <c r="E40" s="201"/>
      <c r="F40" s="201"/>
      <c r="G40" s="201"/>
      <c r="H40" s="201"/>
      <c r="I40" s="201"/>
    </row>
    <row r="41" spans="1:9" ht="11.25" customHeight="1">
      <c r="A41" s="202" t="s">
        <v>16</v>
      </c>
      <c r="B41" s="203"/>
      <c r="C41" s="203"/>
      <c r="D41" s="153">
        <f>COUNTIF(最高,"&lt;0")</f>
        <v>0</v>
      </c>
      <c r="E41" s="201"/>
      <c r="F41" s="201"/>
      <c r="G41" s="201"/>
      <c r="H41" s="201"/>
      <c r="I41" s="201"/>
    </row>
    <row r="42" spans="1:9" ht="11.25" customHeight="1">
      <c r="A42" s="204" t="s">
        <v>17</v>
      </c>
      <c r="B42" s="205"/>
      <c r="C42" s="205"/>
      <c r="D42" s="154">
        <f>COUNTIF(最高,"&gt;=25")</f>
        <v>0</v>
      </c>
      <c r="E42" s="201"/>
      <c r="F42" s="201"/>
      <c r="G42" s="201"/>
      <c r="H42" s="201"/>
      <c r="I42" s="201"/>
    </row>
    <row r="43" spans="1:9" ht="11.25" customHeight="1">
      <c r="A43" s="206" t="s">
        <v>18</v>
      </c>
      <c r="B43" s="207"/>
      <c r="C43" s="207"/>
      <c r="D43" s="155">
        <f>COUNTIF(最高,"&gt;=30")</f>
        <v>0</v>
      </c>
      <c r="E43" s="201"/>
      <c r="F43" s="201"/>
      <c r="G43" s="201"/>
      <c r="H43" s="201"/>
      <c r="I43" s="201"/>
    </row>
    <row r="44" spans="1:9" ht="11.25" customHeight="1">
      <c r="A44" s="201" t="s">
        <v>19</v>
      </c>
      <c r="B44" s="201"/>
      <c r="C44" s="201"/>
      <c r="D44" s="201"/>
      <c r="E44" s="201"/>
      <c r="F44" s="201"/>
      <c r="G44" s="201"/>
      <c r="H44" s="201"/>
      <c r="I44" s="201"/>
    </row>
    <row r="45" spans="1:9" ht="11.25" customHeight="1">
      <c r="A45" s="209" t="s">
        <v>20</v>
      </c>
      <c r="B45" s="208"/>
      <c r="C45" s="208" t="s">
        <v>4</v>
      </c>
      <c r="D45" s="210" t="s">
        <v>7</v>
      </c>
      <c r="E45" s="201"/>
      <c r="F45" s="209" t="s">
        <v>21</v>
      </c>
      <c r="G45" s="208"/>
      <c r="H45" s="208" t="s">
        <v>4</v>
      </c>
      <c r="I45" s="210" t="s">
        <v>9</v>
      </c>
    </row>
    <row r="46" spans="1:9" ht="11.25" customHeight="1">
      <c r="A46" s="156"/>
      <c r="B46" s="157">
        <f>MAX(最高)</f>
        <v>0</v>
      </c>
      <c r="C46" s="3"/>
      <c r="D46" s="159"/>
      <c r="E46" s="201"/>
      <c r="F46" s="156"/>
      <c r="G46" s="157">
        <f>MIN(最低)</f>
        <v>0</v>
      </c>
      <c r="H46" s="3"/>
      <c r="I46" s="259"/>
    </row>
    <row r="47" spans="1:9" ht="11.25" customHeight="1">
      <c r="A47" s="160"/>
      <c r="B47" s="161"/>
      <c r="C47" s="158"/>
      <c r="D47" s="162"/>
      <c r="E47" s="201"/>
      <c r="F47" s="160"/>
      <c r="G47" s="161"/>
      <c r="H47" s="3"/>
      <c r="I47" s="259"/>
    </row>
    <row r="48" spans="1:9" ht="11.25" customHeight="1">
      <c r="A48" s="163"/>
      <c r="B48" s="164"/>
      <c r="C48" s="165"/>
      <c r="D48" s="155"/>
      <c r="E48" s="201"/>
      <c r="F48" s="163"/>
      <c r="G48" s="164"/>
      <c r="H48" s="165"/>
      <c r="I48" s="166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2010-01-08T04:47:01Z</cp:lastPrinted>
  <dcterms:created xsi:type="dcterms:W3CDTF">1998-01-05T04:07:11Z</dcterms:created>
  <dcterms:modified xsi:type="dcterms:W3CDTF">2012-02-15T06:56:27Z</dcterms:modified>
  <cp:category/>
  <cp:version/>
  <cp:contentType/>
  <cp:contentStatus/>
</cp:coreProperties>
</file>