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0" windowWidth="15045" windowHeight="1065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<sst xmlns="http://schemas.openxmlformats.org/spreadsheetml/2006/main" count="1281" uniqueCount="518">
  <si>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</si>
  <si>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</si>
  <si>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</si>
  <si>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</si>
  <si>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</si>
  <si>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</si>
  <si>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</si>
  <si>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</si>
  <si>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</si>
  <si>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</si>
  <si>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</si>
  <si>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</si>
  <si>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</si>
  <si>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</si>
  <si>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</si>
  <si>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</si>
  <si>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</si>
  <si>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</si>
  <si>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</si>
  <si>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</si>
  <si>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</si>
  <si>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</si>
  <si>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</si>
  <si>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</si>
  <si>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</si>
  <si>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</si>
  <si>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</si>
  <si>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</si>
  <si>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</si>
  <si>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</si>
  <si>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</si>
  <si>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</si>
  <si>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</si>
  <si>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</si>
  <si>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</si>
  <si>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</si>
  <si>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</si>
  <si>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</si>
  <si>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</si>
  <si>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</si>
  <si>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</si>
  <si>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</si>
  <si>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</si>
  <si>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</si>
  <si>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</si>
  <si>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</si>
  <si>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</si>
  <si>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</si>
  <si>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</si>
  <si>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</si>
  <si>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</si>
  <si>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</si>
  <si>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</si>
  <si>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</si>
  <si>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11:44</t>
  </si>
  <si>
    <t>10:58</t>
  </si>
  <si>
    <t>12:03</t>
  </si>
  <si>
    <t>12:31</t>
  </si>
  <si>
    <t>11:25</t>
  </si>
  <si>
    <t>12:10</t>
  </si>
  <si>
    <t>11:08</t>
  </si>
  <si>
    <t>14:21</t>
  </si>
  <si>
    <t>13:12</t>
  </si>
  <si>
    <t>12:38</t>
  </si>
  <si>
    <t>10:56</t>
  </si>
  <si>
    <t>9:52</t>
  </si>
  <si>
    <t>11:36</t>
  </si>
  <si>
    <t>12:24</t>
  </si>
  <si>
    <t>12:43</t>
  </si>
  <si>
    <t>14:37</t>
  </si>
  <si>
    <t>6:13</t>
  </si>
  <si>
    <t>12:09</t>
  </si>
  <si>
    <t>11:04</t>
  </si>
  <si>
    <t>10:29</t>
  </si>
  <si>
    <t>12:21</t>
  </si>
  <si>
    <t>11:28</t>
  </si>
  <si>
    <t>11:46</t>
  </si>
  <si>
    <t>14:41</t>
  </si>
  <si>
    <t>11:13</t>
  </si>
  <si>
    <t>12:41</t>
  </si>
  <si>
    <t>0:02</t>
  </si>
  <si>
    <t>5:31</t>
  </si>
  <si>
    <t>6:58</t>
  </si>
  <si>
    <t>7:07</t>
  </si>
  <si>
    <t>4:25</t>
  </si>
  <si>
    <t>7:46</t>
  </si>
  <si>
    <t>23:39</t>
  </si>
  <si>
    <t>0:26</t>
  </si>
  <si>
    <t>1:50</t>
  </si>
  <si>
    <t>6:48</t>
  </si>
  <si>
    <t>20:59</t>
  </si>
  <si>
    <t>23:59</t>
  </si>
  <si>
    <t>6:59</t>
  </si>
  <si>
    <t>2:44</t>
  </si>
  <si>
    <t>23:53</t>
  </si>
  <si>
    <t>6:27</t>
  </si>
  <si>
    <t>5:34</t>
  </si>
  <si>
    <t>23:51</t>
  </si>
  <si>
    <t>3:44</t>
  </si>
  <si>
    <t>1:05</t>
  </si>
  <si>
    <t>23:44</t>
  </si>
  <si>
    <t>4:37</t>
  </si>
  <si>
    <t>6:57</t>
  </si>
  <si>
    <t>7:05</t>
  </si>
  <si>
    <t>23:54</t>
  </si>
  <si>
    <t>23:38</t>
  </si>
  <si>
    <t>2:07</t>
  </si>
  <si>
    <t>10:10</t>
  </si>
  <si>
    <t>14:07</t>
  </si>
  <si>
    <t>14:31</t>
  </si>
  <si>
    <t>12:01</t>
  </si>
  <si>
    <t>12:19</t>
  </si>
  <si>
    <t>12:14</t>
  </si>
  <si>
    <t>12:11</t>
  </si>
  <si>
    <t>11:52</t>
  </si>
  <si>
    <t>12:02</t>
  </si>
  <si>
    <t>12:28</t>
  </si>
  <si>
    <t>11:39</t>
  </si>
  <si>
    <t>12:22</t>
  </si>
  <si>
    <t>12:25</t>
  </si>
  <si>
    <t>12:36</t>
  </si>
  <si>
    <t>12:23</t>
  </si>
  <si>
    <t>14:11</t>
  </si>
  <si>
    <t>12:30</t>
  </si>
  <si>
    <t>11:19</t>
  </si>
  <si>
    <t>14:45</t>
  </si>
  <si>
    <t>11:32</t>
  </si>
  <si>
    <t>11:53</t>
  </si>
  <si>
    <t>2:59</t>
  </si>
  <si>
    <t>23:09</t>
  </si>
  <si>
    <t>5:27</t>
  </si>
  <si>
    <t>23:40</t>
  </si>
  <si>
    <t>6:29</t>
  </si>
  <si>
    <t>7:21</t>
  </si>
  <si>
    <t>5:53</t>
  </si>
  <si>
    <t>6:53</t>
  </si>
  <si>
    <t>23:33</t>
  </si>
  <si>
    <t>5:22</t>
  </si>
  <si>
    <t>3:02</t>
  </si>
  <si>
    <t>5:02</t>
  </si>
  <si>
    <t>5:54</t>
  </si>
  <si>
    <t>6:41</t>
  </si>
  <si>
    <t>7:17</t>
  </si>
  <si>
    <t>6:36</t>
  </si>
  <si>
    <t>6:28</t>
  </si>
  <si>
    <t>6:23</t>
  </si>
  <si>
    <t>7:00</t>
  </si>
  <si>
    <t>6:16</t>
  </si>
  <si>
    <t>0:34</t>
  </si>
  <si>
    <t>6:10</t>
  </si>
  <si>
    <t>6:25</t>
  </si>
  <si>
    <t>7:40</t>
  </si>
  <si>
    <t>5:32</t>
  </si>
  <si>
    <t>1:33</t>
  </si>
  <si>
    <t>4:58</t>
  </si>
  <si>
    <t>**.*</t>
  </si>
  <si>
    <t>**.*</t>
  </si>
  <si>
    <t>10:12</t>
  </si>
  <si>
    <t>11:55</t>
  </si>
  <si>
    <t>0:00</t>
  </si>
  <si>
    <t>10:57</t>
  </si>
  <si>
    <t>11:17</t>
  </si>
  <si>
    <t>11:24</t>
  </si>
  <si>
    <t>0:51</t>
  </si>
  <si>
    <t>12:29</t>
  </si>
  <si>
    <t>12:04</t>
  </si>
  <si>
    <t>12:34</t>
  </si>
  <si>
    <t>15:06</t>
  </si>
  <si>
    <t>10:32</t>
  </si>
  <si>
    <t>1:04</t>
  </si>
  <si>
    <t>15:10</t>
  </si>
  <si>
    <t>14:14</t>
  </si>
  <si>
    <t>16:23</t>
  </si>
  <si>
    <t>11:23</t>
  </si>
  <si>
    <t>10:40</t>
  </si>
  <si>
    <t>11:07</t>
  </si>
  <si>
    <t>14:52</t>
  </si>
  <si>
    <t>2:08</t>
  </si>
  <si>
    <t>23:46</t>
  </si>
  <si>
    <t>5:19</t>
  </si>
  <si>
    <t>5:40</t>
  </si>
  <si>
    <t>6:11</t>
  </si>
  <si>
    <t>11:31</t>
  </si>
  <si>
    <t>6:05</t>
  </si>
  <si>
    <t>6:06</t>
  </si>
  <si>
    <t>6:02</t>
  </si>
  <si>
    <t>5:55</t>
  </si>
  <si>
    <t>6:00</t>
  </si>
  <si>
    <t>3:28</t>
  </si>
  <si>
    <t>0:56</t>
  </si>
  <si>
    <t>5:49</t>
  </si>
  <si>
    <t>6:01</t>
  </si>
  <si>
    <t>4:33</t>
  </si>
  <si>
    <t>22:07</t>
  </si>
  <si>
    <t>4:43</t>
  </si>
  <si>
    <t>5:46</t>
  </si>
  <si>
    <t>23:55</t>
  </si>
  <si>
    <t>6:17</t>
  </si>
  <si>
    <t>**:**</t>
  </si>
  <si>
    <t>**:**</t>
  </si>
  <si>
    <t>14:55</t>
  </si>
  <si>
    <t>14:13</t>
  </si>
  <si>
    <t>10:45</t>
  </si>
  <si>
    <t>15:53</t>
  </si>
  <si>
    <t>12:59</t>
  </si>
  <si>
    <t>9:57</t>
  </si>
  <si>
    <t>12:27</t>
  </si>
  <si>
    <t>14:18</t>
  </si>
  <si>
    <t>15:51</t>
  </si>
  <si>
    <t>11:54</t>
  </si>
  <si>
    <t>7:26</t>
  </si>
  <si>
    <t>12:57</t>
  </si>
  <si>
    <t>12:39</t>
  </si>
  <si>
    <t>13:02</t>
  </si>
  <si>
    <t>10:26</t>
  </si>
  <si>
    <t>2:37</t>
  </si>
  <si>
    <t>13:17</t>
  </si>
  <si>
    <t>12:17</t>
  </si>
  <si>
    <t>8:56</t>
  </si>
  <si>
    <t>11:22</t>
  </si>
  <si>
    <t>15:15</t>
  </si>
  <si>
    <t>4:56</t>
  </si>
  <si>
    <t>6:04</t>
  </si>
  <si>
    <t>4:04</t>
  </si>
  <si>
    <t>5:12</t>
  </si>
  <si>
    <t>23:58</t>
  </si>
  <si>
    <t>23:36</t>
  </si>
  <si>
    <t>5:59</t>
  </si>
  <si>
    <t>5:24</t>
  </si>
  <si>
    <t>1:26</t>
  </si>
  <si>
    <t>5:33</t>
  </si>
  <si>
    <t>2:58</t>
  </si>
  <si>
    <t>1:38</t>
  </si>
  <si>
    <t>0:20</t>
  </si>
  <si>
    <t>23:50</t>
  </si>
  <si>
    <t>1:53</t>
  </si>
  <si>
    <t>19:39</t>
  </si>
  <si>
    <t>4:47</t>
  </si>
  <si>
    <t>4:31</t>
  </si>
  <si>
    <t>1:14</t>
  </si>
  <si>
    <t>23:30</t>
  </si>
  <si>
    <t>23:52</t>
  </si>
  <si>
    <t>4:34</t>
  </si>
  <si>
    <t>12:54</t>
  </si>
  <si>
    <t>14:36</t>
  </si>
  <si>
    <t>10:53</t>
  </si>
  <si>
    <t>13:34</t>
  </si>
  <si>
    <t>0:04</t>
  </si>
  <si>
    <t>10:25</t>
  </si>
  <si>
    <t>10:33</t>
  </si>
  <si>
    <t>11:01</t>
  </si>
  <si>
    <t>12:40</t>
  </si>
  <si>
    <t>13:19</t>
  </si>
  <si>
    <t>9:55</t>
  </si>
  <si>
    <t>11:35</t>
  </si>
  <si>
    <t>12:08</t>
  </si>
  <si>
    <t>13:40</t>
  </si>
  <si>
    <t>11:18</t>
  </si>
  <si>
    <t>10:21</t>
  </si>
  <si>
    <t>8:58</t>
  </si>
  <si>
    <t>15:13</t>
  </si>
  <si>
    <t>14:02</t>
  </si>
  <si>
    <t>8:30</t>
  </si>
  <si>
    <t>15:55</t>
  </si>
  <si>
    <t>3:40</t>
  </si>
  <si>
    <t>3:46</t>
  </si>
  <si>
    <t>4:28</t>
  </si>
  <si>
    <t>0:16</t>
  </si>
  <si>
    <t>3:31</t>
  </si>
  <si>
    <t>5:06</t>
  </si>
  <si>
    <t>4:32</t>
  </si>
  <si>
    <t>21:48</t>
  </si>
  <si>
    <t>1:57</t>
  </si>
  <si>
    <t>23:49</t>
  </si>
  <si>
    <t>4:09</t>
  </si>
  <si>
    <t>3:25</t>
  </si>
  <si>
    <t>1:56</t>
  </si>
  <si>
    <t>5:37</t>
  </si>
  <si>
    <t>4:49</t>
  </si>
  <si>
    <t>4:55</t>
  </si>
  <si>
    <t>15:36</t>
  </si>
  <si>
    <t>23:17</t>
  </si>
  <si>
    <t>23:10</t>
  </si>
  <si>
    <t>5:01</t>
  </si>
  <si>
    <t>5:11</t>
  </si>
  <si>
    <t>17:34</t>
  </si>
  <si>
    <t>23:56</t>
  </si>
  <si>
    <t>13:42</t>
  </si>
  <si>
    <t>14:04</t>
  </si>
  <si>
    <t>10:15</t>
  </si>
  <si>
    <t>10:34</t>
  </si>
  <si>
    <t>13:53</t>
  </si>
  <si>
    <t>10:48</t>
  </si>
  <si>
    <t>13:43</t>
  </si>
  <si>
    <t>16:04</t>
  </si>
  <si>
    <t>11:45</t>
  </si>
  <si>
    <t>17:57</t>
  </si>
  <si>
    <t>11:43</t>
  </si>
  <si>
    <t>11:57</t>
  </si>
  <si>
    <t>10:42</t>
  </si>
  <si>
    <t>10:36</t>
  </si>
  <si>
    <t>13:16</t>
  </si>
  <si>
    <t>14:01</t>
  </si>
  <si>
    <t>15:44</t>
  </si>
  <si>
    <t>12:07</t>
  </si>
  <si>
    <t>13:28</t>
  </si>
  <si>
    <t>10:09</t>
  </si>
  <si>
    <t>17:25</t>
  </si>
  <si>
    <t>10:28</t>
  </si>
  <si>
    <t>11:51</t>
  </si>
  <si>
    <t>4:13</t>
  </si>
  <si>
    <t>1:29</t>
  </si>
  <si>
    <t>5:16</t>
  </si>
  <si>
    <t>4:16</t>
  </si>
  <si>
    <t>21:36</t>
  </si>
  <si>
    <t>4:26</t>
  </si>
  <si>
    <t>4:45</t>
  </si>
  <si>
    <t>4:10</t>
  </si>
  <si>
    <t>5:05</t>
  </si>
  <si>
    <t>6:21</t>
  </si>
  <si>
    <t>23:45</t>
  </si>
  <si>
    <t>20:31</t>
  </si>
  <si>
    <t>3:33</t>
  </si>
  <si>
    <t>5:08</t>
  </si>
  <si>
    <t>4:01</t>
  </si>
  <si>
    <t>4:42</t>
  </si>
  <si>
    <t>4:21</t>
  </si>
  <si>
    <t>13:37</t>
  </si>
  <si>
    <t>5:57</t>
  </si>
  <si>
    <t>6:22</t>
  </si>
  <si>
    <t>0:08</t>
  </si>
  <si>
    <t>4:06</t>
  </si>
  <si>
    <t>10:08</t>
  </si>
  <si>
    <t>14:22</t>
  </si>
  <si>
    <t>8:59</t>
  </si>
  <si>
    <t>14:29</t>
  </si>
  <si>
    <t>9:49</t>
  </si>
  <si>
    <t>11:49</t>
  </si>
  <si>
    <t>17:51</t>
  </si>
  <si>
    <t>11:41</t>
  </si>
  <si>
    <t>10:55</t>
  </si>
  <si>
    <t>10:11</t>
  </si>
  <si>
    <t>11:05</t>
  </si>
  <si>
    <t>9:19</t>
  </si>
  <si>
    <t>9:29</t>
  </si>
  <si>
    <t>0:01</t>
  </si>
  <si>
    <t>7:16</t>
  </si>
  <si>
    <t>12:44</t>
  </si>
  <si>
    <t>12:49</t>
  </si>
  <si>
    <t>12:20</t>
  </si>
  <si>
    <t>14:19</t>
  </si>
  <si>
    <t>21:25</t>
  </si>
  <si>
    <t>8:10</t>
  </si>
  <si>
    <t>0:14</t>
  </si>
  <si>
    <t>4:27</t>
  </si>
  <si>
    <t>4:22</t>
  </si>
  <si>
    <t>8:29</t>
  </si>
  <si>
    <t>7:23</t>
  </si>
  <si>
    <t>0:36</t>
  </si>
  <si>
    <t>4:44</t>
  </si>
  <si>
    <t>4:59</t>
  </si>
  <si>
    <t>5:03</t>
  </si>
  <si>
    <t>4:54</t>
  </si>
  <si>
    <t>22:09</t>
  </si>
  <si>
    <t>19:36</t>
  </si>
  <si>
    <t>21:45</t>
  </si>
  <si>
    <t>0:21</t>
  </si>
  <si>
    <t>3:22</t>
  </si>
  <si>
    <t>4:39</t>
  </si>
  <si>
    <t>1:02</t>
  </si>
  <si>
    <t>0:47</t>
  </si>
  <si>
    <t>6:07</t>
  </si>
  <si>
    <t>14:32</t>
  </si>
  <si>
    <t>11:48</t>
  </si>
  <si>
    <t>12:46</t>
  </si>
  <si>
    <t>11:38</t>
  </si>
  <si>
    <t>12:18</t>
  </si>
  <si>
    <t>9:27</t>
  </si>
  <si>
    <t>9:41</t>
  </si>
  <si>
    <t>11:34</t>
  </si>
  <si>
    <t>11:15</t>
  </si>
  <si>
    <t>10:49</t>
  </si>
  <si>
    <t>10:41</t>
  </si>
  <si>
    <t>14:50</t>
  </si>
  <si>
    <t>23:28</t>
  </si>
  <si>
    <t>14:59</t>
  </si>
  <si>
    <t>15:42</t>
  </si>
  <si>
    <t>8:03</t>
  </si>
  <si>
    <t>14:47</t>
  </si>
  <si>
    <t>4:17</t>
  </si>
  <si>
    <t>3:18</t>
  </si>
  <si>
    <t>3:04</t>
  </si>
  <si>
    <t>5:42</t>
  </si>
  <si>
    <t>23:03</t>
  </si>
  <si>
    <t>23:27</t>
  </si>
  <si>
    <t>7:03</t>
  </si>
  <si>
    <t>2:52</t>
  </si>
  <si>
    <t>2:43</t>
  </si>
  <si>
    <t>5:21</t>
  </si>
  <si>
    <t>4:57</t>
  </si>
  <si>
    <t>5:10</t>
  </si>
  <si>
    <t>5:26</t>
  </si>
  <si>
    <t>21:05</t>
  </si>
  <si>
    <t>1:18</t>
  </si>
  <si>
    <t>1:43</t>
  </si>
  <si>
    <t>0:46</t>
  </si>
  <si>
    <t>5:17</t>
  </si>
  <si>
    <t>6:12</t>
  </si>
  <si>
    <t>4:51</t>
  </si>
  <si>
    <t>13:31</t>
  </si>
  <si>
    <t>11:30</t>
  </si>
  <si>
    <t>15:31</t>
  </si>
  <si>
    <t>10:59</t>
  </si>
  <si>
    <t>9:22</t>
  </si>
  <si>
    <t>10:19</t>
  </si>
  <si>
    <t>9:50</t>
  </si>
  <si>
    <t>10:16</t>
  </si>
  <si>
    <t>10:07</t>
  </si>
  <si>
    <t>12:53</t>
  </si>
  <si>
    <t>18:47</t>
  </si>
  <si>
    <t>11:50</t>
  </si>
  <si>
    <t>16:13</t>
  </si>
  <si>
    <t>8:18</t>
  </si>
  <si>
    <t>12:12</t>
  </si>
  <si>
    <t>23:13</t>
  </si>
  <si>
    <t>4:30</t>
  </si>
  <si>
    <t>22:33</t>
  </si>
  <si>
    <t>5:18</t>
  </si>
  <si>
    <t>5:38</t>
  </si>
  <si>
    <t>18:30</t>
  </si>
  <si>
    <t>5:35</t>
  </si>
  <si>
    <t>5:51</t>
  </si>
  <si>
    <t>23:37</t>
  </si>
  <si>
    <t>3:39</t>
  </si>
  <si>
    <t>2:47</t>
  </si>
  <si>
    <t>6:26</t>
  </si>
  <si>
    <t>21:41</t>
  </si>
  <si>
    <t>13:25</t>
  </si>
  <si>
    <t>11:09</t>
  </si>
  <si>
    <t>9:40</t>
  </si>
  <si>
    <t>10:27</t>
  </si>
  <si>
    <t>10:51</t>
  </si>
  <si>
    <t>11:20</t>
  </si>
  <si>
    <t>9:53</t>
  </si>
  <si>
    <t>13:49</t>
  </si>
  <si>
    <t>12:06</t>
  </si>
  <si>
    <t>10:46</t>
  </si>
  <si>
    <t>23:34</t>
  </si>
  <si>
    <t>23:14</t>
  </si>
  <si>
    <t>3:15</t>
  </si>
  <si>
    <t>5:30</t>
  </si>
  <si>
    <t>22:40</t>
  </si>
  <si>
    <t>4:23</t>
  </si>
  <si>
    <t>5:39</t>
  </si>
  <si>
    <t>5:45</t>
  </si>
  <si>
    <t>2:24</t>
  </si>
  <si>
    <t>0:45</t>
  </si>
  <si>
    <t>3:21</t>
  </si>
  <si>
    <t>1:42</t>
  </si>
  <si>
    <t>17:40</t>
  </si>
  <si>
    <t>6:46</t>
  </si>
  <si>
    <t>6:38</t>
  </si>
  <si>
    <t>10:22</t>
  </si>
  <si>
    <t>11:26</t>
  </si>
  <si>
    <t>11:10</t>
  </si>
  <si>
    <t>11:00</t>
  </si>
  <si>
    <t>9:11</t>
  </si>
  <si>
    <t>10:47</t>
  </si>
  <si>
    <t>11:56</t>
  </si>
  <si>
    <t>10:54</t>
  </si>
  <si>
    <t>21:13</t>
  </si>
  <si>
    <t>12:00</t>
  </si>
  <si>
    <t>15:27</t>
  </si>
  <si>
    <t>18:57</t>
  </si>
  <si>
    <t>10:20</t>
  </si>
  <si>
    <t>12:05</t>
  </si>
  <si>
    <t>13:39</t>
  </si>
  <si>
    <t>11:59</t>
  </si>
  <si>
    <t>15:00</t>
  </si>
  <si>
    <t>10:44</t>
  </si>
  <si>
    <t>5:29</t>
  </si>
  <si>
    <t>22:54</t>
  </si>
  <si>
    <t>23:19</t>
  </si>
  <si>
    <t>23:08</t>
  </si>
  <si>
    <t>6:24</t>
  </si>
  <si>
    <t>23:02</t>
  </si>
  <si>
    <t>6:35</t>
  </si>
  <si>
    <t>3:38</t>
  </si>
  <si>
    <t>1:07</t>
  </si>
  <si>
    <t>6:40</t>
  </si>
  <si>
    <t>3:05</t>
  </si>
  <si>
    <t>23:42</t>
  </si>
  <si>
    <t>22:17</t>
  </si>
  <si>
    <t>11:47</t>
  </si>
  <si>
    <t>11:58</t>
  </si>
  <si>
    <t>8:36</t>
  </si>
  <si>
    <t>12:15</t>
  </si>
  <si>
    <t>14:39</t>
  </si>
  <si>
    <t>12:16</t>
  </si>
  <si>
    <t>13:45</t>
  </si>
  <si>
    <t>13:23</t>
  </si>
  <si>
    <t>12:13</t>
  </si>
  <si>
    <t>11:14</t>
  </si>
  <si>
    <t>23:57</t>
  </si>
  <si>
    <t>23:00</t>
  </si>
  <si>
    <t>4:00</t>
  </si>
  <si>
    <t>7:22</t>
  </si>
  <si>
    <t>5:56</t>
  </si>
  <si>
    <t>7:14</t>
  </si>
  <si>
    <t>21:33</t>
  </si>
  <si>
    <t>4:24</t>
  </si>
  <si>
    <t>6:18</t>
  </si>
  <si>
    <t>7:12</t>
  </si>
  <si>
    <t>3:36</t>
  </si>
  <si>
    <t>22:35</t>
  </si>
  <si>
    <t>23:35</t>
  </si>
  <si>
    <t>3:54</t>
  </si>
  <si>
    <t>6:55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</si>
</sst>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0.0_ "/>
  </numFmts>
  <fonts count="24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8"/>
      <color indexed="9"/>
      <name val="ＭＳ 明朝"/>
      <family val="1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22" applyFont="1" applyBorder="1" applyAlignment="1" quotePrefix="1">
      <alignment horizontal="left"/>
      <protection/>
    </xf>
    <xf numFmtId="176" fontId="0" fillId="0" borderId="0" xfId="22" applyFont="1" applyBorder="1" applyAlignment="1">
      <alignment horizontal="left"/>
      <protection/>
    </xf>
    <xf numFmtId="176" fontId="0" fillId="0" borderId="0" xfId="22" applyFont="1" applyBorder="1" applyAlignment="1" applyProtection="1">
      <alignment horizontal="left"/>
      <protection/>
    </xf>
    <xf numFmtId="176" fontId="0" fillId="0" borderId="0" xfId="22" applyFont="1" applyBorder="1">
      <alignment/>
      <protection/>
    </xf>
    <xf numFmtId="176" fontId="0" fillId="0" borderId="0" xfId="22" applyFont="1">
      <alignment/>
      <protection/>
    </xf>
    <xf numFmtId="176" fontId="0" fillId="0" borderId="1" xfId="22" applyFont="1" applyBorder="1" applyAlignment="1" applyProtection="1">
      <alignment horizontal="right"/>
      <protection/>
    </xf>
    <xf numFmtId="176" fontId="0" fillId="0" borderId="1" xfId="22" applyFont="1" applyBorder="1" applyProtection="1">
      <alignment/>
      <protection/>
    </xf>
    <xf numFmtId="176" fontId="0" fillId="0" borderId="2" xfId="22" applyFont="1" applyBorder="1" applyProtection="1">
      <alignment/>
      <protection/>
    </xf>
    <xf numFmtId="176" fontId="0" fillId="0" borderId="3" xfId="22" applyFont="1" applyBorder="1" applyProtection="1">
      <alignment/>
      <protection/>
    </xf>
    <xf numFmtId="176" fontId="0" fillId="0" borderId="4" xfId="22" applyFont="1" applyBorder="1">
      <alignment/>
      <protection/>
    </xf>
    <xf numFmtId="176" fontId="6" fillId="0" borderId="4" xfId="22" applyFont="1" applyBorder="1" applyAlignment="1" applyProtection="1">
      <alignment horizontal="center"/>
      <protection/>
    </xf>
    <xf numFmtId="176" fontId="6" fillId="0" borderId="5" xfId="22" applyFont="1" applyBorder="1" applyAlignment="1" applyProtection="1">
      <alignment horizontal="center"/>
      <protection/>
    </xf>
    <xf numFmtId="176" fontId="6" fillId="0" borderId="6" xfId="22" applyFont="1" applyBorder="1" applyAlignment="1" applyProtection="1">
      <alignment horizontal="center"/>
      <protection/>
    </xf>
    <xf numFmtId="176" fontId="0" fillId="0" borderId="7" xfId="22" applyFont="1" applyBorder="1" applyAlignment="1" applyProtection="1">
      <alignment horizontal="left"/>
      <protection/>
    </xf>
    <xf numFmtId="176" fontId="0" fillId="0" borderId="7" xfId="22" applyFont="1" applyBorder="1">
      <alignment/>
      <protection/>
    </xf>
    <xf numFmtId="176" fontId="0" fillId="0" borderId="8" xfId="22" applyFont="1" applyBorder="1">
      <alignment/>
      <protection/>
    </xf>
    <xf numFmtId="176" fontId="0" fillId="0" borderId="9" xfId="22" applyFont="1" applyBorder="1">
      <alignment/>
      <protection/>
    </xf>
    <xf numFmtId="0" fontId="0" fillId="0" borderId="10" xfId="22" applyNumberFormat="1" applyFont="1" applyBorder="1" applyProtection="1">
      <alignment/>
      <protection/>
    </xf>
    <xf numFmtId="176" fontId="10" fillId="0" borderId="10" xfId="22" applyNumberFormat="1" applyFont="1" applyBorder="1" applyProtection="1">
      <alignment/>
      <protection/>
    </xf>
    <xf numFmtId="176" fontId="10" fillId="0" borderId="11" xfId="22" applyNumberFormat="1" applyFont="1" applyBorder="1" applyProtection="1">
      <alignment/>
      <protection/>
    </xf>
    <xf numFmtId="176" fontId="10" fillId="0" borderId="12" xfId="22" applyNumberFormat="1" applyFont="1" applyBorder="1" applyProtection="1">
      <alignment/>
      <protection/>
    </xf>
    <xf numFmtId="0" fontId="0" fillId="0" borderId="13" xfId="22" applyNumberFormat="1" applyFont="1" applyBorder="1" applyProtection="1">
      <alignment/>
      <protection/>
    </xf>
    <xf numFmtId="176" fontId="10" fillId="0" borderId="13" xfId="22" applyNumberFormat="1" applyFont="1" applyBorder="1" applyProtection="1">
      <alignment/>
      <protection/>
    </xf>
    <xf numFmtId="176" fontId="10" fillId="0" borderId="14" xfId="22" applyNumberFormat="1" applyFont="1" applyBorder="1" applyProtection="1">
      <alignment/>
      <protection/>
    </xf>
    <xf numFmtId="176" fontId="10" fillId="0" borderId="15" xfId="22" applyNumberFormat="1" applyFont="1" applyBorder="1" applyProtection="1">
      <alignment/>
      <protection/>
    </xf>
    <xf numFmtId="0" fontId="0" fillId="0" borderId="16" xfId="22" applyNumberFormat="1" applyFont="1" applyBorder="1" applyProtection="1">
      <alignment/>
      <protection/>
    </xf>
    <xf numFmtId="176" fontId="10" fillId="0" borderId="16" xfId="22" applyNumberFormat="1" applyFont="1" applyBorder="1" applyProtection="1">
      <alignment/>
      <protection/>
    </xf>
    <xf numFmtId="176" fontId="10" fillId="0" borderId="17" xfId="22" applyNumberFormat="1" applyFont="1" applyBorder="1" applyProtection="1">
      <alignment/>
      <protection/>
    </xf>
    <xf numFmtId="176" fontId="10" fillId="0" borderId="18" xfId="22" applyNumberFormat="1" applyFont="1" applyBorder="1" applyProtection="1">
      <alignment/>
      <protection/>
    </xf>
    <xf numFmtId="0" fontId="0" fillId="0" borderId="19" xfId="22" applyNumberFormat="1" applyFont="1" applyBorder="1" applyProtection="1">
      <alignment/>
      <protection/>
    </xf>
    <xf numFmtId="176" fontId="10" fillId="0" borderId="19" xfId="22" applyNumberFormat="1" applyFont="1" applyBorder="1" applyProtection="1">
      <alignment/>
      <protection/>
    </xf>
    <xf numFmtId="176" fontId="10" fillId="0" borderId="20" xfId="22" applyNumberFormat="1" applyFont="1" applyBorder="1" applyProtection="1">
      <alignment/>
      <protection/>
    </xf>
    <xf numFmtId="176" fontId="10" fillId="0" borderId="21" xfId="22" applyNumberFormat="1" applyFont="1" applyBorder="1" applyProtection="1">
      <alignment/>
      <protection/>
    </xf>
    <xf numFmtId="176" fontId="0" fillId="0" borderId="10" xfId="22" applyFont="1" applyBorder="1" applyAlignment="1" applyProtection="1">
      <alignment horizontal="distributed"/>
      <protection/>
    </xf>
    <xf numFmtId="176" fontId="10" fillId="0" borderId="10" xfId="22" applyFont="1" applyBorder="1" applyProtection="1">
      <alignment/>
      <protection/>
    </xf>
    <xf numFmtId="176" fontId="10" fillId="0" borderId="11" xfId="22" applyFont="1" applyBorder="1" applyProtection="1">
      <alignment/>
      <protection/>
    </xf>
    <xf numFmtId="176" fontId="10" fillId="0" borderId="12" xfId="22" applyFont="1" applyBorder="1" applyProtection="1">
      <alignment/>
      <protection/>
    </xf>
    <xf numFmtId="176" fontId="0" fillId="0" borderId="13" xfId="22" applyFont="1" applyBorder="1" applyAlignment="1" applyProtection="1">
      <alignment horizontal="distributed"/>
      <protection/>
    </xf>
    <xf numFmtId="176" fontId="10" fillId="0" borderId="13" xfId="22" applyFont="1" applyBorder="1" applyProtection="1">
      <alignment/>
      <protection/>
    </xf>
    <xf numFmtId="176" fontId="10" fillId="0" borderId="14" xfId="22" applyFont="1" applyBorder="1" applyProtection="1">
      <alignment/>
      <protection/>
    </xf>
    <xf numFmtId="176" fontId="10" fillId="0" borderId="15" xfId="22" applyFont="1" applyBorder="1" applyProtection="1">
      <alignment/>
      <protection/>
    </xf>
    <xf numFmtId="176" fontId="0" fillId="0" borderId="16" xfId="22" applyFont="1" applyBorder="1" applyAlignment="1" applyProtection="1">
      <alignment horizontal="distributed"/>
      <protection/>
    </xf>
    <xf numFmtId="176" fontId="10" fillId="0" borderId="16" xfId="22" applyFont="1" applyBorder="1" applyProtection="1">
      <alignment/>
      <protection/>
    </xf>
    <xf numFmtId="176" fontId="10" fillId="0" borderId="17" xfId="22" applyFont="1" applyBorder="1" applyProtection="1">
      <alignment/>
      <protection/>
    </xf>
    <xf numFmtId="176" fontId="10" fillId="0" borderId="18" xfId="22" applyFont="1" applyBorder="1" applyProtection="1">
      <alignment/>
      <protection/>
    </xf>
    <xf numFmtId="176" fontId="9" fillId="0" borderId="0" xfId="20" applyFont="1" applyBorder="1" applyAlignment="1" quotePrefix="1">
      <alignment horizontal="left"/>
      <protection/>
    </xf>
    <xf numFmtId="176" fontId="0" fillId="0" borderId="0" xfId="20" applyFont="1" applyBorder="1" applyAlignment="1" applyProtection="1">
      <alignment horizontal="left"/>
      <protection/>
    </xf>
    <xf numFmtId="176" fontId="0" fillId="0" borderId="0" xfId="20" applyFont="1" applyBorder="1" applyAlignment="1">
      <alignment horizontal="left"/>
      <protection/>
    </xf>
    <xf numFmtId="176" fontId="0" fillId="0" borderId="0" xfId="20" applyBorder="1">
      <alignment/>
      <protection/>
    </xf>
    <xf numFmtId="176" fontId="0" fillId="0" borderId="0" xfId="20">
      <alignment/>
      <protection/>
    </xf>
    <xf numFmtId="176" fontId="0" fillId="0" borderId="1" xfId="20" applyBorder="1" applyAlignment="1" applyProtection="1">
      <alignment horizontal="right"/>
      <protection/>
    </xf>
    <xf numFmtId="176" fontId="0" fillId="0" borderId="1" xfId="20" applyBorder="1" applyProtection="1">
      <alignment/>
      <protection/>
    </xf>
    <xf numFmtId="176" fontId="0" fillId="0" borderId="2" xfId="20" applyBorder="1" applyProtection="1">
      <alignment/>
      <protection/>
    </xf>
    <xf numFmtId="176" fontId="0" fillId="0" borderId="3" xfId="20" applyBorder="1" applyProtection="1">
      <alignment/>
      <protection/>
    </xf>
    <xf numFmtId="176" fontId="0" fillId="0" borderId="4" xfId="20" applyBorder="1">
      <alignment/>
      <protection/>
    </xf>
    <xf numFmtId="176" fontId="6" fillId="0" borderId="4" xfId="20" applyFont="1" applyBorder="1" applyAlignment="1" applyProtection="1">
      <alignment horizontal="center"/>
      <protection/>
    </xf>
    <xf numFmtId="176" fontId="6" fillId="0" borderId="5" xfId="20" applyFont="1" applyBorder="1" applyAlignment="1" applyProtection="1">
      <alignment horizontal="center"/>
      <protection/>
    </xf>
    <xf numFmtId="176" fontId="6" fillId="0" borderId="6" xfId="20" applyFont="1" applyBorder="1" applyAlignment="1" applyProtection="1">
      <alignment horizontal="center"/>
      <protection/>
    </xf>
    <xf numFmtId="176" fontId="0" fillId="0" borderId="7" xfId="20" applyBorder="1" applyAlignment="1" applyProtection="1">
      <alignment horizontal="left"/>
      <protection/>
    </xf>
    <xf numFmtId="176" fontId="0" fillId="0" borderId="7" xfId="20" applyBorder="1">
      <alignment/>
      <protection/>
    </xf>
    <xf numFmtId="176" fontId="0" fillId="0" borderId="8" xfId="20" applyBorder="1">
      <alignment/>
      <protection/>
    </xf>
    <xf numFmtId="176" fontId="0" fillId="0" borderId="9" xfId="20" applyBorder="1">
      <alignment/>
      <protection/>
    </xf>
    <xf numFmtId="0" fontId="0" fillId="0" borderId="10" xfId="20" applyNumberFormat="1" applyBorder="1" applyProtection="1">
      <alignment/>
      <protection/>
    </xf>
    <xf numFmtId="176" fontId="11" fillId="0" borderId="10" xfId="20" applyNumberFormat="1" applyFont="1" applyBorder="1" applyProtection="1">
      <alignment/>
      <protection/>
    </xf>
    <xf numFmtId="176" fontId="11" fillId="0" borderId="11" xfId="20" applyNumberFormat="1" applyFont="1" applyBorder="1" applyProtection="1">
      <alignment/>
      <protection/>
    </xf>
    <xf numFmtId="176" fontId="11" fillId="0" borderId="12" xfId="20" applyNumberFormat="1" applyFont="1" applyBorder="1" applyProtection="1">
      <alignment/>
      <protection/>
    </xf>
    <xf numFmtId="0" fontId="0" fillId="0" borderId="13" xfId="20" applyNumberFormat="1" applyBorder="1" applyProtection="1">
      <alignment/>
      <protection/>
    </xf>
    <xf numFmtId="176" fontId="11" fillId="0" borderId="13" xfId="20" applyNumberFormat="1" applyFont="1" applyBorder="1" applyProtection="1">
      <alignment/>
      <protection/>
    </xf>
    <xf numFmtId="176" fontId="11" fillId="0" borderId="14" xfId="20" applyNumberFormat="1" applyFont="1" applyBorder="1" applyProtection="1">
      <alignment/>
      <protection/>
    </xf>
    <xf numFmtId="176" fontId="11" fillId="0" borderId="15" xfId="20" applyNumberFormat="1" applyFont="1" applyBorder="1" applyProtection="1">
      <alignment/>
      <protection/>
    </xf>
    <xf numFmtId="0" fontId="0" fillId="0" borderId="16" xfId="20" applyNumberFormat="1" applyBorder="1" applyProtection="1">
      <alignment/>
      <protection/>
    </xf>
    <xf numFmtId="176" fontId="11" fillId="0" borderId="16" xfId="20" applyNumberFormat="1" applyFont="1" applyBorder="1" applyProtection="1">
      <alignment/>
      <protection/>
    </xf>
    <xf numFmtId="176" fontId="11" fillId="0" borderId="17" xfId="20" applyNumberFormat="1" applyFont="1" applyBorder="1" applyProtection="1">
      <alignment/>
      <protection/>
    </xf>
    <xf numFmtId="176" fontId="11" fillId="0" borderId="18" xfId="20" applyNumberFormat="1" applyFont="1" applyBorder="1" applyProtection="1">
      <alignment/>
      <protection/>
    </xf>
    <xf numFmtId="0" fontId="0" fillId="0" borderId="19" xfId="20" applyNumberFormat="1" applyBorder="1" applyProtection="1">
      <alignment/>
      <protection/>
    </xf>
    <xf numFmtId="176" fontId="11" fillId="0" borderId="19" xfId="20" applyNumberFormat="1" applyFont="1" applyBorder="1" applyProtection="1">
      <alignment/>
      <protection/>
    </xf>
    <xf numFmtId="176" fontId="11" fillId="0" borderId="20" xfId="20" applyNumberFormat="1" applyFont="1" applyBorder="1" applyProtection="1">
      <alignment/>
      <protection/>
    </xf>
    <xf numFmtId="176" fontId="11" fillId="0" borderId="21" xfId="20" applyNumberFormat="1" applyFont="1" applyBorder="1" applyProtection="1">
      <alignment/>
      <protection/>
    </xf>
    <xf numFmtId="2" fontId="0" fillId="0" borderId="0" xfId="20" applyNumberFormat="1" applyBorder="1" applyProtection="1">
      <alignment/>
      <protection/>
    </xf>
    <xf numFmtId="176" fontId="11" fillId="0" borderId="10" xfId="20" applyFont="1" applyBorder="1" applyProtection="1">
      <alignment/>
      <protection/>
    </xf>
    <xf numFmtId="176" fontId="11" fillId="0" borderId="11" xfId="20" applyFont="1" applyBorder="1" applyProtection="1">
      <alignment/>
      <protection/>
    </xf>
    <xf numFmtId="176" fontId="11" fillId="0" borderId="12" xfId="20" applyFont="1" applyBorder="1" applyProtection="1">
      <alignment/>
      <protection/>
    </xf>
    <xf numFmtId="176" fontId="11" fillId="0" borderId="13" xfId="20" applyFont="1" applyBorder="1" applyProtection="1">
      <alignment/>
      <protection/>
    </xf>
    <xf numFmtId="176" fontId="11" fillId="0" borderId="14" xfId="20" applyFont="1" applyBorder="1" applyProtection="1">
      <alignment/>
      <protection/>
    </xf>
    <xf numFmtId="176" fontId="11" fillId="0" borderId="15" xfId="20" applyFont="1" applyBorder="1" applyProtection="1">
      <alignment/>
      <protection/>
    </xf>
    <xf numFmtId="176" fontId="11" fillId="0" borderId="16" xfId="20" applyFont="1" applyBorder="1" applyProtection="1">
      <alignment/>
      <protection/>
    </xf>
    <xf numFmtId="176" fontId="11" fillId="0" borderId="17" xfId="20" applyFont="1" applyBorder="1" applyProtection="1">
      <alignment/>
      <protection/>
    </xf>
    <xf numFmtId="176" fontId="11" fillId="0" borderId="18" xfId="20" applyFont="1" applyBorder="1" applyProtection="1">
      <alignment/>
      <protection/>
    </xf>
    <xf numFmtId="1" fontId="0" fillId="0" borderId="4" xfId="20" applyNumberFormat="1" applyBorder="1" applyProtection="1">
      <alignment/>
      <protection/>
    </xf>
    <xf numFmtId="1" fontId="0" fillId="0" borderId="5" xfId="20" applyNumberFormat="1" applyBorder="1" applyProtection="1">
      <alignment/>
      <protection/>
    </xf>
    <xf numFmtId="1" fontId="0" fillId="0" borderId="6" xfId="20" applyNumberFormat="1" applyBorder="1" applyProtection="1">
      <alignment/>
      <protection/>
    </xf>
    <xf numFmtId="1" fontId="0" fillId="0" borderId="19" xfId="20" applyNumberFormat="1" applyBorder="1" applyProtection="1">
      <alignment/>
      <protection/>
    </xf>
    <xf numFmtId="1" fontId="0" fillId="0" borderId="20" xfId="20" applyNumberFormat="1" applyBorder="1" applyProtection="1">
      <alignment/>
      <protection/>
    </xf>
    <xf numFmtId="1" fontId="0" fillId="0" borderId="21" xfId="20" applyNumberFormat="1" applyBorder="1" applyProtection="1">
      <alignment/>
      <protection/>
    </xf>
    <xf numFmtId="1" fontId="0" fillId="0" borderId="16" xfId="20" applyNumberFormat="1" applyBorder="1" applyProtection="1">
      <alignment/>
      <protection/>
    </xf>
    <xf numFmtId="1" fontId="0" fillId="0" borderId="17" xfId="20" applyNumberFormat="1" applyBorder="1" applyProtection="1">
      <alignment/>
      <protection/>
    </xf>
    <xf numFmtId="1" fontId="0" fillId="0" borderId="18" xfId="20" applyNumberFormat="1" applyBorder="1" applyProtection="1">
      <alignment/>
      <protection/>
    </xf>
    <xf numFmtId="176" fontId="0" fillId="0" borderId="0" xfId="20" applyAlignment="1" applyProtection="1">
      <alignment horizontal="left"/>
      <protection/>
    </xf>
    <xf numFmtId="176" fontId="0" fillId="0" borderId="0" xfId="20" applyAlignment="1" applyProtection="1">
      <alignment horizontal="right"/>
      <protection/>
    </xf>
    <xf numFmtId="176" fontId="0" fillId="0" borderId="0" xfId="20" applyProtection="1">
      <alignment/>
      <protection/>
    </xf>
    <xf numFmtId="176" fontId="9" fillId="0" borderId="0" xfId="21" applyFont="1" applyBorder="1" applyAlignment="1" quotePrefix="1">
      <alignment horizontal="left"/>
      <protection/>
    </xf>
    <xf numFmtId="176" fontId="0" fillId="0" borderId="0" xfId="21" applyFont="1" applyBorder="1" applyAlignment="1" applyProtection="1">
      <alignment horizontal="left"/>
      <protection/>
    </xf>
    <xf numFmtId="176" fontId="0" fillId="0" borderId="0" xfId="21" applyFont="1" applyBorder="1" applyAlignment="1">
      <alignment horizontal="left"/>
      <protection/>
    </xf>
    <xf numFmtId="176" fontId="0" fillId="0" borderId="0" xfId="21" applyBorder="1">
      <alignment/>
      <protection/>
    </xf>
    <xf numFmtId="176" fontId="0" fillId="0" borderId="0" xfId="21">
      <alignment/>
      <protection/>
    </xf>
    <xf numFmtId="176" fontId="0" fillId="0" borderId="1" xfId="21" applyBorder="1" applyAlignment="1" applyProtection="1">
      <alignment horizontal="right"/>
      <protection/>
    </xf>
    <xf numFmtId="176" fontId="0" fillId="0" borderId="1" xfId="21" applyBorder="1" applyProtection="1">
      <alignment/>
      <protection/>
    </xf>
    <xf numFmtId="176" fontId="0" fillId="0" borderId="2" xfId="21" applyBorder="1" applyProtection="1">
      <alignment/>
      <protection/>
    </xf>
    <xf numFmtId="176" fontId="0" fillId="0" borderId="3" xfId="21" applyBorder="1" applyProtection="1">
      <alignment/>
      <protection/>
    </xf>
    <xf numFmtId="176" fontId="0" fillId="0" borderId="4" xfId="21" applyBorder="1">
      <alignment/>
      <protection/>
    </xf>
    <xf numFmtId="176" fontId="6" fillId="0" borderId="4" xfId="21" applyFont="1" applyBorder="1" applyAlignment="1" applyProtection="1">
      <alignment horizontal="center"/>
      <protection/>
    </xf>
    <xf numFmtId="176" fontId="6" fillId="0" borderId="5" xfId="21" applyFont="1" applyBorder="1" applyAlignment="1" applyProtection="1">
      <alignment horizontal="center"/>
      <protection/>
    </xf>
    <xf numFmtId="176" fontId="6" fillId="0" borderId="6" xfId="21" applyFont="1" applyBorder="1" applyAlignment="1" applyProtection="1">
      <alignment horizontal="center"/>
      <protection/>
    </xf>
    <xf numFmtId="176" fontId="0" fillId="0" borderId="7" xfId="21" applyBorder="1" applyAlignment="1" applyProtection="1">
      <alignment horizontal="left"/>
      <protection/>
    </xf>
    <xf numFmtId="176" fontId="0" fillId="0" borderId="7" xfId="21" applyBorder="1">
      <alignment/>
      <protection/>
    </xf>
    <xf numFmtId="176" fontId="0" fillId="0" borderId="8" xfId="21" applyBorder="1">
      <alignment/>
      <protection/>
    </xf>
    <xf numFmtId="176" fontId="0" fillId="0" borderId="9" xfId="21" applyBorder="1">
      <alignment/>
      <protection/>
    </xf>
    <xf numFmtId="0" fontId="0" fillId="0" borderId="10" xfId="21" applyNumberFormat="1" applyBorder="1" applyProtection="1">
      <alignment/>
      <protection/>
    </xf>
    <xf numFmtId="176" fontId="11" fillId="0" borderId="10" xfId="21" applyNumberFormat="1" applyFont="1" applyBorder="1" applyProtection="1">
      <alignment/>
      <protection/>
    </xf>
    <xf numFmtId="176" fontId="11" fillId="0" borderId="11" xfId="21" applyNumberFormat="1" applyFont="1" applyBorder="1" applyProtection="1">
      <alignment/>
      <protection/>
    </xf>
    <xf numFmtId="176" fontId="11" fillId="0" borderId="12" xfId="21" applyNumberFormat="1" applyFont="1" applyBorder="1" applyProtection="1">
      <alignment/>
      <protection/>
    </xf>
    <xf numFmtId="0" fontId="0" fillId="0" borderId="13" xfId="21" applyNumberFormat="1" applyBorder="1" applyProtection="1">
      <alignment/>
      <protection/>
    </xf>
    <xf numFmtId="176" fontId="11" fillId="0" borderId="13" xfId="21" applyNumberFormat="1" applyFont="1" applyBorder="1" applyProtection="1">
      <alignment/>
      <protection/>
    </xf>
    <xf numFmtId="176" fontId="11" fillId="0" borderId="14" xfId="21" applyNumberFormat="1" applyFont="1" applyBorder="1" applyProtection="1">
      <alignment/>
      <protection/>
    </xf>
    <xf numFmtId="176" fontId="11" fillId="0" borderId="15" xfId="21" applyNumberFormat="1" applyFont="1" applyBorder="1" applyProtection="1">
      <alignment/>
      <protection/>
    </xf>
    <xf numFmtId="0" fontId="0" fillId="0" borderId="16" xfId="21" applyNumberFormat="1" applyBorder="1" applyProtection="1">
      <alignment/>
      <protection/>
    </xf>
    <xf numFmtId="176" fontId="11" fillId="0" borderId="16" xfId="21" applyNumberFormat="1" applyFont="1" applyBorder="1" applyProtection="1">
      <alignment/>
      <protection/>
    </xf>
    <xf numFmtId="176" fontId="11" fillId="0" borderId="17" xfId="21" applyNumberFormat="1" applyFont="1" applyBorder="1" applyProtection="1">
      <alignment/>
      <protection/>
    </xf>
    <xf numFmtId="176" fontId="11" fillId="0" borderId="18" xfId="21" applyNumberFormat="1" applyFont="1" applyBorder="1" applyProtection="1">
      <alignment/>
      <protection/>
    </xf>
    <xf numFmtId="0" fontId="0" fillId="0" borderId="19" xfId="21" applyNumberFormat="1" applyBorder="1" applyProtection="1">
      <alignment/>
      <protection/>
    </xf>
    <xf numFmtId="176" fontId="11" fillId="0" borderId="10" xfId="21" applyFont="1" applyBorder="1" applyProtection="1">
      <alignment/>
      <protection/>
    </xf>
    <xf numFmtId="176" fontId="11" fillId="0" borderId="11" xfId="21" applyFont="1" applyBorder="1" applyProtection="1">
      <alignment/>
      <protection/>
    </xf>
    <xf numFmtId="176" fontId="11" fillId="0" borderId="12" xfId="21" applyFont="1" applyBorder="1" applyProtection="1">
      <alignment/>
      <protection/>
    </xf>
    <xf numFmtId="176" fontId="11" fillId="0" borderId="14" xfId="21" applyFont="1" applyBorder="1" applyProtection="1">
      <alignment/>
      <protection/>
    </xf>
    <xf numFmtId="176" fontId="11" fillId="0" borderId="15" xfId="21" applyFont="1" applyBorder="1" applyProtection="1">
      <alignment/>
      <protection/>
    </xf>
    <xf numFmtId="176" fontId="11" fillId="0" borderId="16" xfId="21" applyFont="1" applyBorder="1" applyProtection="1">
      <alignment/>
      <protection/>
    </xf>
    <xf numFmtId="176" fontId="11" fillId="0" borderId="17" xfId="21" applyFont="1" applyBorder="1" applyProtection="1">
      <alignment/>
      <protection/>
    </xf>
    <xf numFmtId="176" fontId="11" fillId="0" borderId="18" xfId="21" applyFont="1" applyBorder="1" applyProtection="1">
      <alignment/>
      <protection/>
    </xf>
    <xf numFmtId="1" fontId="0" fillId="0" borderId="4" xfId="21" applyNumberFormat="1" applyBorder="1" applyProtection="1">
      <alignment/>
      <protection/>
    </xf>
    <xf numFmtId="1" fontId="0" fillId="0" borderId="5" xfId="21" applyNumberFormat="1" applyBorder="1" applyProtection="1">
      <alignment/>
      <protection/>
    </xf>
    <xf numFmtId="1" fontId="0" fillId="0" borderId="6" xfId="21" applyNumberFormat="1" applyBorder="1" applyProtection="1">
      <alignment/>
      <protection/>
    </xf>
    <xf numFmtId="1" fontId="0" fillId="0" borderId="16" xfId="21" applyNumberFormat="1" applyBorder="1" applyProtection="1">
      <alignment/>
      <protection/>
    </xf>
    <xf numFmtId="1" fontId="0" fillId="0" borderId="17" xfId="21" applyNumberFormat="1" applyBorder="1" applyProtection="1">
      <alignment/>
      <protection/>
    </xf>
    <xf numFmtId="1" fontId="0" fillId="0" borderId="18" xfId="21" applyNumberFormat="1" applyBorder="1" applyProtection="1">
      <alignment/>
      <protection/>
    </xf>
    <xf numFmtId="176" fontId="0" fillId="0" borderId="0" xfId="21" applyAlignment="1" applyProtection="1">
      <alignment horizontal="left"/>
      <protection/>
    </xf>
    <xf numFmtId="176" fontId="0" fillId="0" borderId="0" xfId="21" applyAlignment="1" applyProtection="1">
      <alignment horizontal="right"/>
      <protection/>
    </xf>
    <xf numFmtId="176" fontId="0" fillId="0" borderId="0" xfId="2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20" fontId="11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21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176" fontId="12" fillId="0" borderId="0" xfId="21" applyFont="1" applyBorder="1" applyAlignment="1">
      <alignment horizontal="left"/>
      <protection/>
    </xf>
    <xf numFmtId="176" fontId="12" fillId="0" borderId="0" xfId="21" applyFont="1" applyBorder="1" applyAlignment="1" applyProtection="1" quotePrefix="1">
      <alignment horizontal="left"/>
      <protection/>
    </xf>
    <xf numFmtId="0" fontId="12" fillId="0" borderId="0" xfId="21" applyNumberFormat="1" applyFont="1" applyBorder="1" applyAlignment="1">
      <alignment horizontal="left"/>
      <protection/>
    </xf>
    <xf numFmtId="176" fontId="12" fillId="0" borderId="0" xfId="20" applyFont="1" applyBorder="1" applyAlignment="1">
      <alignment horizontal="left"/>
      <protection/>
    </xf>
    <xf numFmtId="176" fontId="12" fillId="0" borderId="0" xfId="20" applyFont="1" applyBorder="1" applyAlignment="1" applyProtection="1" quotePrefix="1">
      <alignment horizontal="left"/>
      <protection/>
    </xf>
    <xf numFmtId="0" fontId="12" fillId="0" borderId="0" xfId="20" applyNumberFormat="1" applyFont="1" applyBorder="1" applyAlignment="1">
      <alignment horizontal="left"/>
      <protection/>
    </xf>
    <xf numFmtId="176" fontId="12" fillId="0" borderId="0" xfId="22" applyFont="1" applyBorder="1" applyAlignment="1">
      <alignment horizontal="left"/>
      <protection/>
    </xf>
    <xf numFmtId="176" fontId="12" fillId="0" borderId="0" xfId="22" applyFont="1" applyBorder="1" applyAlignment="1" quotePrefix="1">
      <alignment horizontal="left"/>
      <protection/>
    </xf>
    <xf numFmtId="0" fontId="12" fillId="0" borderId="0" xfId="22" applyNumberFormat="1" applyFont="1" applyBorder="1" applyAlignment="1">
      <alignment horizontal="left"/>
      <protection/>
    </xf>
    <xf numFmtId="176" fontId="14" fillId="2" borderId="24" xfId="22" applyFont="1" applyFill="1" applyBorder="1" applyAlignment="1">
      <alignment horizontal="distributed"/>
      <protection/>
    </xf>
    <xf numFmtId="176" fontId="15" fillId="2" borderId="24" xfId="22" applyFont="1" applyFill="1" applyBorder="1">
      <alignment/>
      <protection/>
    </xf>
    <xf numFmtId="176" fontId="15" fillId="2" borderId="25" xfId="22" applyFont="1" applyFill="1" applyBorder="1">
      <alignment/>
      <protection/>
    </xf>
    <xf numFmtId="176" fontId="15" fillId="2" borderId="26" xfId="22" applyFont="1" applyFill="1" applyBorder="1">
      <alignment/>
      <protection/>
    </xf>
    <xf numFmtId="176" fontId="7" fillId="3" borderId="1" xfId="22" applyFont="1" applyFill="1" applyBorder="1" applyAlignment="1" applyProtection="1">
      <alignment horizontal="distributed"/>
      <protection/>
    </xf>
    <xf numFmtId="176" fontId="16" fillId="3" borderId="1" xfId="22" applyFont="1" applyFill="1" applyBorder="1" applyProtection="1">
      <alignment/>
      <protection/>
    </xf>
    <xf numFmtId="176" fontId="16" fillId="3" borderId="2" xfId="22" applyFont="1" applyFill="1" applyBorder="1" applyProtection="1">
      <alignment/>
      <protection/>
    </xf>
    <xf numFmtId="176" fontId="16" fillId="3" borderId="3" xfId="22" applyFont="1" applyFill="1" applyBorder="1" applyProtection="1">
      <alignment/>
      <protection/>
    </xf>
    <xf numFmtId="176" fontId="17" fillId="3" borderId="1" xfId="20" applyFont="1" applyFill="1" applyBorder="1" applyProtection="1">
      <alignment/>
      <protection/>
    </xf>
    <xf numFmtId="176" fontId="17" fillId="3" borderId="2" xfId="20" applyFont="1" applyFill="1" applyBorder="1" applyProtection="1">
      <alignment/>
      <protection/>
    </xf>
    <xf numFmtId="176" fontId="17" fillId="3" borderId="3" xfId="20" applyFont="1" applyFill="1" applyBorder="1" applyProtection="1">
      <alignment/>
      <protection/>
    </xf>
    <xf numFmtId="176" fontId="15" fillId="2" borderId="7" xfId="20" applyFont="1" applyFill="1" applyBorder="1">
      <alignment/>
      <protection/>
    </xf>
    <xf numFmtId="176" fontId="15" fillId="2" borderId="8" xfId="20" applyFont="1" applyFill="1" applyBorder="1">
      <alignment/>
      <protection/>
    </xf>
    <xf numFmtId="176" fontId="15" fillId="2" borderId="9" xfId="20" applyFont="1" applyFill="1" applyBorder="1">
      <alignment/>
      <protection/>
    </xf>
    <xf numFmtId="176" fontId="17" fillId="3" borderId="1" xfId="21" applyFont="1" applyFill="1" applyBorder="1" applyProtection="1">
      <alignment/>
      <protection/>
    </xf>
    <xf numFmtId="176" fontId="17" fillId="3" borderId="2" xfId="21" applyFont="1" applyFill="1" applyBorder="1" applyProtection="1">
      <alignment/>
      <protection/>
    </xf>
    <xf numFmtId="176" fontId="17" fillId="3" borderId="3" xfId="21" applyFont="1" applyFill="1" applyBorder="1" applyProtection="1">
      <alignment/>
      <protection/>
    </xf>
    <xf numFmtId="176" fontId="15" fillId="2" borderId="24" xfId="21" applyFont="1" applyFill="1" applyBorder="1">
      <alignment/>
      <protection/>
    </xf>
    <xf numFmtId="176" fontId="15" fillId="2" borderId="25" xfId="21" applyFont="1" applyFill="1" applyBorder="1">
      <alignment/>
      <protection/>
    </xf>
    <xf numFmtId="176" fontId="15" fillId="2" borderId="26" xfId="21" applyFont="1" applyFill="1" applyBorder="1">
      <alignment/>
      <protection/>
    </xf>
    <xf numFmtId="20" fontId="11" fillId="0" borderId="18" xfId="0" applyNumberFormat="1" applyFont="1" applyBorder="1" applyAlignment="1">
      <alignment horizontal="center"/>
    </xf>
    <xf numFmtId="176" fontId="11" fillId="0" borderId="13" xfId="2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22" xfId="0" applyNumberFormat="1" applyFont="1" applyBorder="1" applyAlignment="1">
      <alignment/>
    </xf>
    <xf numFmtId="2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5" fillId="4" borderId="28" xfId="0" applyFont="1" applyFill="1" applyBorder="1" applyAlignment="1">
      <alignment horizontal="center"/>
    </xf>
    <xf numFmtId="176" fontId="11" fillId="3" borderId="28" xfId="0" applyNumberFormat="1" applyFont="1" applyFill="1" applyBorder="1" applyAlignment="1">
      <alignment/>
    </xf>
    <xf numFmtId="176" fontId="11" fillId="0" borderId="28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18" fillId="5" borderId="27" xfId="0" applyFont="1" applyFill="1" applyBorder="1" applyAlignment="1">
      <alignment/>
    </xf>
    <xf numFmtId="0" fontId="19" fillId="5" borderId="27" xfId="0" applyFont="1" applyFill="1" applyBorder="1" applyAlignment="1">
      <alignment horizontal="center"/>
    </xf>
    <xf numFmtId="0" fontId="11" fillId="4" borderId="22" xfId="0" applyFont="1" applyFill="1" applyBorder="1" applyAlignment="1">
      <alignment/>
    </xf>
    <xf numFmtId="176" fontId="11" fillId="3" borderId="22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5" borderId="27" xfId="0" applyFont="1" applyFill="1" applyBorder="1" applyAlignment="1">
      <alignment horizontal="center"/>
    </xf>
    <xf numFmtId="0" fontId="18" fillId="5" borderId="27" xfId="0" applyFont="1" applyFill="1" applyBorder="1" applyAlignment="1">
      <alignment/>
    </xf>
    <xf numFmtId="176" fontId="22" fillId="6" borderId="1" xfId="20" applyFont="1" applyFill="1" applyBorder="1" applyProtection="1">
      <alignment/>
      <protection/>
    </xf>
    <xf numFmtId="176" fontId="22" fillId="6" borderId="2" xfId="20" applyFont="1" applyFill="1" applyBorder="1" applyProtection="1">
      <alignment/>
      <protection/>
    </xf>
    <xf numFmtId="176" fontId="22" fillId="6" borderId="3" xfId="20" applyFont="1" applyFill="1" applyBorder="1" applyProtection="1">
      <alignment/>
      <protection/>
    </xf>
    <xf numFmtId="176" fontId="7" fillId="3" borderId="1" xfId="20" applyFont="1" applyFill="1" applyBorder="1" applyAlignment="1" applyProtection="1">
      <alignment horizontal="distributed"/>
      <protection/>
    </xf>
    <xf numFmtId="176" fontId="14" fillId="6" borderId="1" xfId="20" applyFont="1" applyFill="1" applyBorder="1" applyAlignment="1" applyProtection="1">
      <alignment horizontal="distributed"/>
      <protection/>
    </xf>
    <xf numFmtId="176" fontId="0" fillId="0" borderId="10" xfId="20" applyBorder="1" applyAlignment="1" applyProtection="1">
      <alignment horizontal="distributed"/>
      <protection/>
    </xf>
    <xf numFmtId="176" fontId="0" fillId="0" borderId="13" xfId="20" applyBorder="1" applyAlignment="1" applyProtection="1">
      <alignment horizontal="distributed"/>
      <protection/>
    </xf>
    <xf numFmtId="176" fontId="0" fillId="0" borderId="16" xfId="20" applyBorder="1" applyAlignment="1" applyProtection="1">
      <alignment horizontal="distributed"/>
      <protection/>
    </xf>
    <xf numFmtId="176" fontId="0" fillId="0" borderId="4" xfId="20" applyBorder="1" applyAlignment="1" applyProtection="1">
      <alignment horizontal="distributed"/>
      <protection/>
    </xf>
    <xf numFmtId="176" fontId="0" fillId="0" borderId="19" xfId="20" applyBorder="1" applyAlignment="1" applyProtection="1">
      <alignment horizontal="distributed"/>
      <protection/>
    </xf>
    <xf numFmtId="176" fontId="14" fillId="2" borderId="7" xfId="20" applyFont="1" applyFill="1" applyBorder="1" applyAlignment="1">
      <alignment horizontal="distributed"/>
      <protection/>
    </xf>
    <xf numFmtId="176" fontId="22" fillId="2" borderId="1" xfId="21" applyFont="1" applyFill="1" applyBorder="1" applyProtection="1">
      <alignment/>
      <protection/>
    </xf>
    <xf numFmtId="176" fontId="22" fillId="2" borderId="2" xfId="21" applyFont="1" applyFill="1" applyBorder="1" applyProtection="1">
      <alignment/>
      <protection/>
    </xf>
    <xf numFmtId="176" fontId="22" fillId="2" borderId="3" xfId="21" applyFont="1" applyFill="1" applyBorder="1" applyProtection="1">
      <alignment/>
      <protection/>
    </xf>
    <xf numFmtId="176" fontId="7" fillId="3" borderId="1" xfId="21" applyFont="1" applyFill="1" applyBorder="1" applyAlignment="1" applyProtection="1">
      <alignment horizontal="distributed"/>
      <protection/>
    </xf>
    <xf numFmtId="176" fontId="14" fillId="2" borderId="1" xfId="21" applyFont="1" applyFill="1" applyBorder="1" applyAlignment="1" applyProtection="1">
      <alignment horizontal="distributed"/>
      <protection/>
    </xf>
    <xf numFmtId="176" fontId="0" fillId="0" borderId="10" xfId="21" applyBorder="1" applyAlignment="1" applyProtection="1">
      <alignment horizontal="distributed"/>
      <protection/>
    </xf>
    <xf numFmtId="176" fontId="0" fillId="0" borderId="13" xfId="21" applyBorder="1" applyAlignment="1" applyProtection="1">
      <alignment horizontal="distributed"/>
      <protection/>
    </xf>
    <xf numFmtId="176" fontId="0" fillId="0" borderId="16" xfId="21" applyBorder="1" applyAlignment="1" applyProtection="1">
      <alignment horizontal="distributed"/>
      <protection/>
    </xf>
    <xf numFmtId="176" fontId="0" fillId="0" borderId="4" xfId="21" applyBorder="1" applyAlignment="1" applyProtection="1">
      <alignment horizontal="distributed"/>
      <protection/>
    </xf>
    <xf numFmtId="176" fontId="14" fillId="2" borderId="24" xfId="21" applyFont="1" applyFill="1" applyBorder="1" applyAlignment="1">
      <alignment horizontal="distributed"/>
      <protection/>
    </xf>
    <xf numFmtId="176" fontId="11" fillId="0" borderId="17" xfId="21" applyFont="1" applyBorder="1">
      <alignment/>
      <protection/>
    </xf>
    <xf numFmtId="176" fontId="0" fillId="0" borderId="0" xfId="20" applyFont="1" applyProtection="1">
      <alignment/>
      <protection/>
    </xf>
    <xf numFmtId="176" fontId="0" fillId="0" borderId="0" xfId="2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20" fontId="10" fillId="0" borderId="21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最高気温" xfId="20"/>
    <cellStyle name="標準_最低気温" xfId="21"/>
    <cellStyle name="標準_平均気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1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2.257999897003174</v>
      </c>
      <c r="C3" s="209">
        <v>2.996999979019165</v>
      </c>
      <c r="D3" s="209">
        <v>1.3930000066757202</v>
      </c>
      <c r="E3" s="209">
        <v>2.7760000228881836</v>
      </c>
      <c r="F3" s="209">
        <v>2.4070000648498535</v>
      </c>
      <c r="G3" s="209">
        <v>3.6419999599456787</v>
      </c>
      <c r="H3" s="209">
        <v>3.6530001163482666</v>
      </c>
      <c r="I3" s="209">
        <v>5.7769999504089355</v>
      </c>
      <c r="J3" s="209">
        <v>6.146999835968018</v>
      </c>
      <c r="K3" s="209">
        <v>6.517000198364258</v>
      </c>
      <c r="L3" s="209">
        <v>6.9720001220703125</v>
      </c>
      <c r="M3" s="209">
        <v>7.570000171661377</v>
      </c>
      <c r="N3" s="209">
        <v>7.360000133514404</v>
      </c>
      <c r="O3" s="209">
        <v>7.75</v>
      </c>
      <c r="P3" s="209">
        <v>7.619999885559082</v>
      </c>
      <c r="Q3" s="209">
        <v>7.28000020980835</v>
      </c>
      <c r="R3" s="209">
        <v>6.230000019073486</v>
      </c>
      <c r="S3" s="209">
        <v>5.7129998207092285</v>
      </c>
      <c r="T3" s="209">
        <v>5.22599983215332</v>
      </c>
      <c r="U3" s="209">
        <v>5.703000068664551</v>
      </c>
      <c r="V3" s="209">
        <v>5.331999778747559</v>
      </c>
      <c r="W3" s="209">
        <v>4.584000110626221</v>
      </c>
      <c r="X3" s="209">
        <v>4.381999969482422</v>
      </c>
      <c r="Y3" s="209">
        <v>3.9690001010894775</v>
      </c>
      <c r="Z3" s="216">
        <f>AVERAGE(B3:Y3)</f>
        <v>5.135750010609627</v>
      </c>
      <c r="AA3" s="150">
        <v>8.1899995803833</v>
      </c>
      <c r="AB3" s="151" t="s">
        <v>108</v>
      </c>
      <c r="AC3" s="2">
        <v>1</v>
      </c>
      <c r="AD3" s="150">
        <v>1.371999979019165</v>
      </c>
      <c r="AE3" s="255" t="s">
        <v>128</v>
      </c>
      <c r="AF3" s="1"/>
    </row>
    <row r="4" spans="1:32" ht="11.25" customHeight="1">
      <c r="A4" s="217">
        <v>2</v>
      </c>
      <c r="B4" s="209">
        <v>4.073999881744385</v>
      </c>
      <c r="C4" s="209">
        <v>4.264999866485596</v>
      </c>
      <c r="D4" s="209">
        <v>4.232999801635742</v>
      </c>
      <c r="E4" s="209">
        <v>3.9159998893737793</v>
      </c>
      <c r="F4" s="209">
        <v>4.011000156402588</v>
      </c>
      <c r="G4" s="209">
        <v>3.9049999713897705</v>
      </c>
      <c r="H4" s="209">
        <v>3.325000047683716</v>
      </c>
      <c r="I4" s="209">
        <v>4.276000022888184</v>
      </c>
      <c r="J4" s="209">
        <v>5.335000038146973</v>
      </c>
      <c r="K4" s="209">
        <v>7.489999771118164</v>
      </c>
      <c r="L4" s="209">
        <v>7.679999828338623</v>
      </c>
      <c r="M4" s="209">
        <v>8.760000228881836</v>
      </c>
      <c r="N4" s="209">
        <v>8.270000457763672</v>
      </c>
      <c r="O4" s="209">
        <v>9.039999961853027</v>
      </c>
      <c r="P4" s="209">
        <v>9</v>
      </c>
      <c r="Q4" s="209">
        <v>8.529999732971191</v>
      </c>
      <c r="R4" s="209">
        <v>7.300000190734863</v>
      </c>
      <c r="S4" s="210">
        <v>5.3420000076293945</v>
      </c>
      <c r="T4" s="209">
        <v>4.263999938964844</v>
      </c>
      <c r="U4" s="209">
        <v>3.3340001106262207</v>
      </c>
      <c r="V4" s="209">
        <v>2.9130001068115234</v>
      </c>
      <c r="W4" s="209">
        <v>2.690999984741211</v>
      </c>
      <c r="X4" s="209">
        <v>1.034000039100647</v>
      </c>
      <c r="Y4" s="209">
        <v>1.878000020980835</v>
      </c>
      <c r="Z4" s="216">
        <f aca="true" t="shared" si="0" ref="Z4:Z19">AVERAGE(B4:Y4)</f>
        <v>5.202750002344449</v>
      </c>
      <c r="AA4" s="150">
        <v>9.390000343322754</v>
      </c>
      <c r="AB4" s="151" t="s">
        <v>109</v>
      </c>
      <c r="AC4" s="2">
        <v>2</v>
      </c>
      <c r="AD4" s="150">
        <v>0.41100001335144043</v>
      </c>
      <c r="AE4" s="255" t="s">
        <v>129</v>
      </c>
      <c r="AF4" s="1"/>
    </row>
    <row r="5" spans="1:32" ht="11.25" customHeight="1">
      <c r="A5" s="217">
        <v>3</v>
      </c>
      <c r="B5" s="209">
        <v>-0.07400000095367432</v>
      </c>
      <c r="C5" s="209">
        <v>0.14800000190734863</v>
      </c>
      <c r="D5" s="209">
        <v>0.48500001430511475</v>
      </c>
      <c r="E5" s="209">
        <v>-0.13699999451637268</v>
      </c>
      <c r="F5" s="209">
        <v>1.3300000429153442</v>
      </c>
      <c r="G5" s="209">
        <v>-1.2979999780654907</v>
      </c>
      <c r="H5" s="209">
        <v>-1.3079999685287476</v>
      </c>
      <c r="I5" s="209">
        <v>-0.9599999785423279</v>
      </c>
      <c r="J5" s="209">
        <v>2.5439999103546143</v>
      </c>
      <c r="K5" s="209">
        <v>6.145999908447266</v>
      </c>
      <c r="L5" s="209">
        <v>7.96999979019165</v>
      </c>
      <c r="M5" s="209">
        <v>10.399999618530273</v>
      </c>
      <c r="N5" s="209">
        <v>8.479999542236328</v>
      </c>
      <c r="O5" s="209">
        <v>8.350000381469727</v>
      </c>
      <c r="P5" s="209">
        <v>7.869999885559082</v>
      </c>
      <c r="Q5" s="209">
        <v>8.149999618530273</v>
      </c>
      <c r="R5" s="209">
        <v>7.150000095367432</v>
      </c>
      <c r="S5" s="209">
        <v>5.1620001792907715</v>
      </c>
      <c r="T5" s="209">
        <v>5.860000133514404</v>
      </c>
      <c r="U5" s="209">
        <v>5.754000186920166</v>
      </c>
      <c r="V5" s="209">
        <v>5.36299991607666</v>
      </c>
      <c r="W5" s="209">
        <v>5.383999824523926</v>
      </c>
      <c r="X5" s="209">
        <v>1.4129999876022339</v>
      </c>
      <c r="Y5" s="209">
        <v>1.159999966621399</v>
      </c>
      <c r="Z5" s="216">
        <f t="shared" si="0"/>
        <v>3.9725832951565585</v>
      </c>
      <c r="AA5" s="150">
        <v>11.010000228881836</v>
      </c>
      <c r="AB5" s="151" t="s">
        <v>57</v>
      </c>
      <c r="AC5" s="2">
        <v>3</v>
      </c>
      <c r="AD5" s="150">
        <v>-2.13100004196167</v>
      </c>
      <c r="AE5" s="255" t="s">
        <v>130</v>
      </c>
      <c r="AF5" s="1"/>
    </row>
    <row r="6" spans="1:32" ht="11.25" customHeight="1">
      <c r="A6" s="217">
        <v>4</v>
      </c>
      <c r="B6" s="209">
        <v>1.128999948501587</v>
      </c>
      <c r="C6" s="209">
        <v>0.9390000104904175</v>
      </c>
      <c r="D6" s="209">
        <v>0.7179999947547913</v>
      </c>
      <c r="E6" s="209">
        <v>0.9390000104904175</v>
      </c>
      <c r="F6" s="209">
        <v>1.3609999418258667</v>
      </c>
      <c r="G6" s="209">
        <v>3.6530001163482666</v>
      </c>
      <c r="H6" s="209">
        <v>0.781000018119812</v>
      </c>
      <c r="I6" s="209">
        <v>0.9179999828338623</v>
      </c>
      <c r="J6" s="209">
        <v>4.11899995803833</v>
      </c>
      <c r="K6" s="209">
        <v>7.460000038146973</v>
      </c>
      <c r="L6" s="209">
        <v>8.670000076293945</v>
      </c>
      <c r="M6" s="209">
        <v>9.510000228881836</v>
      </c>
      <c r="N6" s="209">
        <v>8.609999656677246</v>
      </c>
      <c r="O6" s="209">
        <v>8.789999961853027</v>
      </c>
      <c r="P6" s="209">
        <v>8.4399995803833</v>
      </c>
      <c r="Q6" s="209">
        <v>7.550000190734863</v>
      </c>
      <c r="R6" s="209">
        <v>6.302999973297119</v>
      </c>
      <c r="S6" s="209">
        <v>4.89900016784668</v>
      </c>
      <c r="T6" s="209">
        <v>4.011000156402588</v>
      </c>
      <c r="U6" s="209">
        <v>3.566999912261963</v>
      </c>
      <c r="V6" s="209">
        <v>2.299999952316284</v>
      </c>
      <c r="W6" s="209">
        <v>1.7940000295639038</v>
      </c>
      <c r="X6" s="209">
        <v>0.8550000190734863</v>
      </c>
      <c r="Y6" s="209">
        <v>0.17900000512599945</v>
      </c>
      <c r="Z6" s="216">
        <f t="shared" si="0"/>
        <v>4.0622916637609405</v>
      </c>
      <c r="AA6" s="150">
        <v>9.819999694824219</v>
      </c>
      <c r="AB6" s="151" t="s">
        <v>110</v>
      </c>
      <c r="AC6" s="2">
        <v>4</v>
      </c>
      <c r="AD6" s="150">
        <v>-0.3160000145435333</v>
      </c>
      <c r="AE6" s="255" t="s">
        <v>131</v>
      </c>
      <c r="AF6" s="1"/>
    </row>
    <row r="7" spans="1:32" ht="11.25" customHeight="1">
      <c r="A7" s="217">
        <v>5</v>
      </c>
      <c r="B7" s="209">
        <v>1.065999984741211</v>
      </c>
      <c r="C7" s="209">
        <v>0.11599999666213989</v>
      </c>
      <c r="D7" s="209">
        <v>2.0260000228881836</v>
      </c>
      <c r="E7" s="209">
        <v>-1.350000023841858</v>
      </c>
      <c r="F7" s="209">
        <v>-1.6239999532699585</v>
      </c>
      <c r="G7" s="209">
        <v>-1.1920000314712524</v>
      </c>
      <c r="H7" s="209">
        <v>-2.183000087738037</v>
      </c>
      <c r="I7" s="209">
        <v>-0.5699999928474426</v>
      </c>
      <c r="J7" s="209">
        <v>1.899999976158142</v>
      </c>
      <c r="K7" s="209">
        <v>5.60699987411499</v>
      </c>
      <c r="L7" s="209">
        <v>8.010000228881836</v>
      </c>
      <c r="M7" s="209">
        <v>9.59000015258789</v>
      </c>
      <c r="N7" s="209">
        <v>8.390000343322754</v>
      </c>
      <c r="O7" s="209">
        <v>9.130000114440918</v>
      </c>
      <c r="P7" s="209">
        <v>9.380000114440918</v>
      </c>
      <c r="Q7" s="209">
        <v>9.039999961853027</v>
      </c>
      <c r="R7" s="209">
        <v>7.230000019073486</v>
      </c>
      <c r="S7" s="209">
        <v>6.991000175476074</v>
      </c>
      <c r="T7" s="209">
        <v>6.49399995803833</v>
      </c>
      <c r="U7" s="209">
        <v>6.177000045776367</v>
      </c>
      <c r="V7" s="209">
        <v>3.177000045776367</v>
      </c>
      <c r="W7" s="209">
        <v>2.0480000972747803</v>
      </c>
      <c r="X7" s="209">
        <v>2.4690001010894775</v>
      </c>
      <c r="Y7" s="209">
        <v>0.17900000512599945</v>
      </c>
      <c r="Z7" s="216">
        <f t="shared" si="0"/>
        <v>3.8375417136897645</v>
      </c>
      <c r="AA7" s="150">
        <v>11.270000457763672</v>
      </c>
      <c r="AB7" s="151" t="s">
        <v>111</v>
      </c>
      <c r="AC7" s="2">
        <v>5</v>
      </c>
      <c r="AD7" s="150">
        <v>-2.436000108718872</v>
      </c>
      <c r="AE7" s="255" t="s">
        <v>132</v>
      </c>
      <c r="AF7" s="1"/>
    </row>
    <row r="8" spans="1:32" ht="11.25" customHeight="1">
      <c r="A8" s="217">
        <v>6</v>
      </c>
      <c r="B8" s="209">
        <v>0.2529999911785126</v>
      </c>
      <c r="C8" s="209">
        <v>1.1080000400543213</v>
      </c>
      <c r="D8" s="209">
        <v>1.4670000076293945</v>
      </c>
      <c r="E8" s="209">
        <v>0.2529999911785126</v>
      </c>
      <c r="F8" s="209">
        <v>2.7230000495910645</v>
      </c>
      <c r="G8" s="209">
        <v>3.1559998989105225</v>
      </c>
      <c r="H8" s="209">
        <v>2.6700000762939453</v>
      </c>
      <c r="I8" s="209">
        <v>1.8049999475479126</v>
      </c>
      <c r="J8" s="209">
        <v>4.9629998207092285</v>
      </c>
      <c r="K8" s="209">
        <v>6.96999979019165</v>
      </c>
      <c r="L8" s="209">
        <v>8.119999885559082</v>
      </c>
      <c r="M8" s="209">
        <v>9.0600004196167</v>
      </c>
      <c r="N8" s="209">
        <v>8.020000457763672</v>
      </c>
      <c r="O8" s="209">
        <v>7.789999961853027</v>
      </c>
      <c r="P8" s="209">
        <v>7.340000152587891</v>
      </c>
      <c r="Q8" s="209">
        <v>6.208000183105469</v>
      </c>
      <c r="R8" s="209">
        <v>4.718999862670898</v>
      </c>
      <c r="S8" s="209">
        <v>3.4519999027252197</v>
      </c>
      <c r="T8" s="209">
        <v>2.490999937057495</v>
      </c>
      <c r="U8" s="209">
        <v>1.5299999713897705</v>
      </c>
      <c r="V8" s="209">
        <v>0.7910000085830688</v>
      </c>
      <c r="W8" s="209">
        <v>0.41200000047683716</v>
      </c>
      <c r="X8" s="209">
        <v>0.43299999833106995</v>
      </c>
      <c r="Y8" s="209">
        <v>-0.17900000512599945</v>
      </c>
      <c r="Z8" s="216">
        <f t="shared" si="0"/>
        <v>3.5647916812449694</v>
      </c>
      <c r="AA8" s="150">
        <v>9.970000267028809</v>
      </c>
      <c r="AB8" s="151" t="s">
        <v>112</v>
      </c>
      <c r="AC8" s="2">
        <v>6</v>
      </c>
      <c r="AD8" s="150">
        <v>-0.8759999871253967</v>
      </c>
      <c r="AE8" s="255" t="s">
        <v>93</v>
      </c>
      <c r="AF8" s="1"/>
    </row>
    <row r="9" spans="1:32" ht="11.25" customHeight="1">
      <c r="A9" s="217">
        <v>7</v>
      </c>
      <c r="B9" s="209">
        <v>-0.9919999837875366</v>
      </c>
      <c r="C9" s="209">
        <v>-0.9810000061988831</v>
      </c>
      <c r="D9" s="209">
        <v>-0.6959999799728394</v>
      </c>
      <c r="E9" s="209">
        <v>-0.949999988079071</v>
      </c>
      <c r="F9" s="209">
        <v>-1.149999976158142</v>
      </c>
      <c r="G9" s="209">
        <v>-1.0549999475479126</v>
      </c>
      <c r="H9" s="209">
        <v>-1.3930000066757202</v>
      </c>
      <c r="I9" s="209">
        <v>-1.815000057220459</v>
      </c>
      <c r="J9" s="209">
        <v>1.5199999809265137</v>
      </c>
      <c r="K9" s="209">
        <v>3.3919999599456787</v>
      </c>
      <c r="L9" s="209">
        <v>5.010000228881836</v>
      </c>
      <c r="M9" s="209">
        <v>6.214000225067139</v>
      </c>
      <c r="N9" s="209">
        <v>4.859000205993652</v>
      </c>
      <c r="O9" s="209">
        <v>5.038000106811523</v>
      </c>
      <c r="P9" s="209">
        <v>5.11299991607666</v>
      </c>
      <c r="Q9" s="209">
        <v>4.256999969482422</v>
      </c>
      <c r="R9" s="209">
        <v>3.2739999294281006</v>
      </c>
      <c r="S9" s="209">
        <v>2.3329999446868896</v>
      </c>
      <c r="T9" s="209">
        <v>1.7740000486373901</v>
      </c>
      <c r="U9" s="209">
        <v>0.9710000157356262</v>
      </c>
      <c r="V9" s="209">
        <v>-0.13699999451637268</v>
      </c>
      <c r="W9" s="209">
        <v>0.07400000095367432</v>
      </c>
      <c r="X9" s="209">
        <v>-1.371000051498413</v>
      </c>
      <c r="Y9" s="209">
        <v>-0.9919999837875366</v>
      </c>
      <c r="Z9" s="216">
        <f t="shared" si="0"/>
        <v>1.3457083565493424</v>
      </c>
      <c r="AA9" s="150">
        <v>6.5</v>
      </c>
      <c r="AB9" s="151" t="s">
        <v>113</v>
      </c>
      <c r="AC9" s="2">
        <v>7</v>
      </c>
      <c r="AD9" s="150">
        <v>-2.828000068664551</v>
      </c>
      <c r="AE9" s="255" t="s">
        <v>133</v>
      </c>
      <c r="AF9" s="1"/>
    </row>
    <row r="10" spans="1:32" ht="11.25" customHeight="1">
      <c r="A10" s="217">
        <v>8</v>
      </c>
      <c r="B10" s="209">
        <v>-1.3919999599456787</v>
      </c>
      <c r="C10" s="209">
        <v>-2.078000068664551</v>
      </c>
      <c r="D10" s="209">
        <v>-1.878000020980835</v>
      </c>
      <c r="E10" s="209">
        <v>-1.3509999513626099</v>
      </c>
      <c r="F10" s="209">
        <v>-2.7219998836517334</v>
      </c>
      <c r="G10" s="209">
        <v>-4.166999816894531</v>
      </c>
      <c r="H10" s="209">
        <v>-2.2160000801086426</v>
      </c>
      <c r="I10" s="209">
        <v>-2.7119998931884766</v>
      </c>
      <c r="J10" s="209">
        <v>1.277999997138977</v>
      </c>
      <c r="K10" s="209">
        <v>3.3580000400543213</v>
      </c>
      <c r="L10" s="209">
        <v>6.339000225067139</v>
      </c>
      <c r="M10" s="209">
        <v>7.210000038146973</v>
      </c>
      <c r="N10" s="209">
        <v>6.423999786376953</v>
      </c>
      <c r="O10" s="209">
        <v>6.932000160217285</v>
      </c>
      <c r="P10" s="209">
        <v>7.269999980926514</v>
      </c>
      <c r="Q10" s="209">
        <v>6.888000011444092</v>
      </c>
      <c r="R10" s="209">
        <v>6.38100004196167</v>
      </c>
      <c r="S10" s="209">
        <v>3.6429998874664307</v>
      </c>
      <c r="T10" s="209">
        <v>3.484999895095825</v>
      </c>
      <c r="U10" s="209">
        <v>3.0190000534057617</v>
      </c>
      <c r="V10" s="209">
        <v>0.8970000147819519</v>
      </c>
      <c r="W10" s="209">
        <v>0.3269999921321869</v>
      </c>
      <c r="X10" s="209">
        <v>0.23199999332427979</v>
      </c>
      <c r="Y10" s="209">
        <v>-0.4959999918937683</v>
      </c>
      <c r="Z10" s="216">
        <f t="shared" si="0"/>
        <v>1.8612916854520638</v>
      </c>
      <c r="AA10" s="150">
        <v>8.960000038146973</v>
      </c>
      <c r="AB10" s="151" t="s">
        <v>111</v>
      </c>
      <c r="AC10" s="2">
        <v>8</v>
      </c>
      <c r="AD10" s="150">
        <v>-4.335000038146973</v>
      </c>
      <c r="AE10" s="255" t="s">
        <v>134</v>
      </c>
      <c r="AF10" s="1"/>
    </row>
    <row r="11" spans="1:32" ht="11.25" customHeight="1">
      <c r="A11" s="217">
        <v>9</v>
      </c>
      <c r="B11" s="209">
        <v>-0.9070000052452087</v>
      </c>
      <c r="C11" s="209">
        <v>-1.465999960899353</v>
      </c>
      <c r="D11" s="209">
        <v>-2.2790000438690186</v>
      </c>
      <c r="E11" s="209">
        <v>-2.2049999237060547</v>
      </c>
      <c r="F11" s="209">
        <v>-2.8269999027252197</v>
      </c>
      <c r="G11" s="209">
        <v>-2.828000068664551</v>
      </c>
      <c r="H11" s="209">
        <v>-3.26200008392334</v>
      </c>
      <c r="I11" s="209">
        <v>1.3940000534057617</v>
      </c>
      <c r="J11" s="209">
        <v>3.9709999561309814</v>
      </c>
      <c r="K11" s="209">
        <v>6.211999893188477</v>
      </c>
      <c r="L11" s="209">
        <v>9.220000267028809</v>
      </c>
      <c r="M11" s="209">
        <v>11.319999694824219</v>
      </c>
      <c r="N11" s="209">
        <v>7.78000020980835</v>
      </c>
      <c r="O11" s="209">
        <v>6.052999973297119</v>
      </c>
      <c r="P11" s="209">
        <v>5.205999851226807</v>
      </c>
      <c r="Q11" s="209">
        <v>4.39300012588501</v>
      </c>
      <c r="R11" s="209">
        <v>3.7699999809265137</v>
      </c>
      <c r="S11" s="209">
        <v>3.072999954223633</v>
      </c>
      <c r="T11" s="209">
        <v>3.177999973297119</v>
      </c>
      <c r="U11" s="209">
        <v>2.997999906539917</v>
      </c>
      <c r="V11" s="209">
        <v>2.881999969482422</v>
      </c>
      <c r="W11" s="209">
        <v>2.755000114440918</v>
      </c>
      <c r="X11" s="209">
        <v>2.2899999618530273</v>
      </c>
      <c r="Y11" s="209">
        <v>1.656999945640564</v>
      </c>
      <c r="Z11" s="216">
        <f t="shared" si="0"/>
        <v>2.599083326756954</v>
      </c>
      <c r="AA11" s="150">
        <v>11.779999732971191</v>
      </c>
      <c r="AB11" s="151" t="s">
        <v>114</v>
      </c>
      <c r="AC11" s="2">
        <v>9</v>
      </c>
      <c r="AD11" s="150">
        <v>-3.302999973297119</v>
      </c>
      <c r="AE11" s="255" t="s">
        <v>135</v>
      </c>
      <c r="AF11" s="1"/>
    </row>
    <row r="12" spans="1:32" ht="11.25" customHeight="1">
      <c r="A12" s="225">
        <v>10</v>
      </c>
      <c r="B12" s="211">
        <v>0.781000018119812</v>
      </c>
      <c r="C12" s="211">
        <v>0.6019999980926514</v>
      </c>
      <c r="D12" s="211">
        <v>1.0449999570846558</v>
      </c>
      <c r="E12" s="211">
        <v>1.0870000123977661</v>
      </c>
      <c r="F12" s="211">
        <v>0.4749999940395355</v>
      </c>
      <c r="G12" s="211">
        <v>0.06300000101327896</v>
      </c>
      <c r="H12" s="211">
        <v>-0.41200000047683716</v>
      </c>
      <c r="I12" s="211">
        <v>0.5699999928474426</v>
      </c>
      <c r="J12" s="211">
        <v>1.9429999589920044</v>
      </c>
      <c r="K12" s="211">
        <v>3.4649999141693115</v>
      </c>
      <c r="L12" s="211">
        <v>4.763999938964844</v>
      </c>
      <c r="M12" s="211">
        <v>5.23799991607666</v>
      </c>
      <c r="N12" s="211">
        <v>4.446000099182129</v>
      </c>
      <c r="O12" s="211">
        <v>4.806000232696533</v>
      </c>
      <c r="P12" s="211">
        <v>4.329999923706055</v>
      </c>
      <c r="Q12" s="211">
        <v>3.5899999141693115</v>
      </c>
      <c r="R12" s="211">
        <v>2.513000011444092</v>
      </c>
      <c r="S12" s="211">
        <v>1.8899999856948853</v>
      </c>
      <c r="T12" s="211">
        <v>1.2979999780654907</v>
      </c>
      <c r="U12" s="211">
        <v>1.1510000228881836</v>
      </c>
      <c r="V12" s="211">
        <v>0.12700000405311584</v>
      </c>
      <c r="W12" s="211">
        <v>-1.1080000400543213</v>
      </c>
      <c r="X12" s="211">
        <v>-1.434999942779541</v>
      </c>
      <c r="Y12" s="211">
        <v>-1.2130000591278076</v>
      </c>
      <c r="Z12" s="226">
        <f t="shared" si="0"/>
        <v>1.6673333263024688</v>
      </c>
      <c r="AA12" s="156">
        <v>5.947999954223633</v>
      </c>
      <c r="AB12" s="212" t="s">
        <v>74</v>
      </c>
      <c r="AC12" s="213">
        <v>10</v>
      </c>
      <c r="AD12" s="156">
        <v>-1.8990000486373901</v>
      </c>
      <c r="AE12" s="256" t="s">
        <v>136</v>
      </c>
      <c r="AF12" s="1"/>
    </row>
    <row r="13" spans="1:32" ht="11.25" customHeight="1">
      <c r="A13" s="217">
        <v>11</v>
      </c>
      <c r="B13" s="209">
        <v>-2.8380000591278076</v>
      </c>
      <c r="C13" s="209">
        <v>-3.5759999752044678</v>
      </c>
      <c r="D13" s="209">
        <v>-2.6480000019073486</v>
      </c>
      <c r="E13" s="209">
        <v>-3.0280001163482666</v>
      </c>
      <c r="F13" s="209">
        <v>-2.2060000896453857</v>
      </c>
      <c r="G13" s="209">
        <v>-4.052000045776367</v>
      </c>
      <c r="H13" s="209">
        <v>-4.230999946594238</v>
      </c>
      <c r="I13" s="209">
        <v>-2.1110000610351562</v>
      </c>
      <c r="J13" s="209">
        <v>0.8240000009536743</v>
      </c>
      <c r="K13" s="209">
        <v>0.8450000286102295</v>
      </c>
      <c r="L13" s="209">
        <v>2.5999999046325684</v>
      </c>
      <c r="M13" s="209">
        <v>5.031000137329102</v>
      </c>
      <c r="N13" s="209">
        <v>5.622000217437744</v>
      </c>
      <c r="O13" s="209">
        <v>5.21999979019165</v>
      </c>
      <c r="P13" s="209">
        <v>5.696000099182129</v>
      </c>
      <c r="Q13" s="209">
        <v>5.007999897003174</v>
      </c>
      <c r="R13" s="209">
        <v>4.004000186920166</v>
      </c>
      <c r="S13" s="209">
        <v>3.61299991607666</v>
      </c>
      <c r="T13" s="209">
        <v>1.2039999961853027</v>
      </c>
      <c r="U13" s="209">
        <v>0.12700000405311584</v>
      </c>
      <c r="V13" s="209">
        <v>-0.27399998903274536</v>
      </c>
      <c r="W13" s="209">
        <v>1.4459999799728394</v>
      </c>
      <c r="X13" s="209">
        <v>2.059000015258789</v>
      </c>
      <c r="Y13" s="209">
        <v>2.1440000534057617</v>
      </c>
      <c r="Z13" s="216">
        <f t="shared" si="0"/>
        <v>0.8532916642725468</v>
      </c>
      <c r="AA13" s="150">
        <v>6.46999979019165</v>
      </c>
      <c r="AB13" s="151" t="s">
        <v>111</v>
      </c>
      <c r="AC13" s="2">
        <v>11</v>
      </c>
      <c r="AD13" s="150">
        <v>-4.388999938964844</v>
      </c>
      <c r="AE13" s="255" t="s">
        <v>137</v>
      </c>
      <c r="AF13" s="1"/>
    </row>
    <row r="14" spans="1:32" ht="11.25" customHeight="1">
      <c r="A14" s="217">
        <v>12</v>
      </c>
      <c r="B14" s="209">
        <v>1.4780000448226929</v>
      </c>
      <c r="C14" s="209">
        <v>2.186000108718872</v>
      </c>
      <c r="D14" s="209">
        <v>-0.7390000224113464</v>
      </c>
      <c r="E14" s="209">
        <v>0.041999999433755875</v>
      </c>
      <c r="F14" s="209">
        <v>-0.6230000257492065</v>
      </c>
      <c r="G14" s="209">
        <v>0.6759999990463257</v>
      </c>
      <c r="H14" s="209">
        <v>-0.27399998903274536</v>
      </c>
      <c r="I14" s="209">
        <v>0.6759999990463257</v>
      </c>
      <c r="J14" s="209">
        <v>3.190000057220459</v>
      </c>
      <c r="K14" s="209">
        <v>5.419000148773193</v>
      </c>
      <c r="L14" s="209">
        <v>7.25</v>
      </c>
      <c r="M14" s="209">
        <v>8.430000305175781</v>
      </c>
      <c r="N14" s="209">
        <v>8.1899995803833</v>
      </c>
      <c r="O14" s="209">
        <v>8.949999809265137</v>
      </c>
      <c r="P14" s="209">
        <v>8.920000076293945</v>
      </c>
      <c r="Q14" s="209">
        <v>8.069999694824219</v>
      </c>
      <c r="R14" s="209">
        <v>6.401000022888184</v>
      </c>
      <c r="S14" s="209">
        <v>4.085999965667725</v>
      </c>
      <c r="T14" s="209">
        <v>2.4809999465942383</v>
      </c>
      <c r="U14" s="209">
        <v>1.8049999475479126</v>
      </c>
      <c r="V14" s="209">
        <v>1.0549999475479126</v>
      </c>
      <c r="W14" s="209">
        <v>0.31700000166893005</v>
      </c>
      <c r="X14" s="209">
        <v>0.5379999876022339</v>
      </c>
      <c r="Y14" s="209">
        <v>-0.3269999921321869</v>
      </c>
      <c r="Z14" s="216">
        <f t="shared" si="0"/>
        <v>3.2582083172164857</v>
      </c>
      <c r="AA14" s="150">
        <v>10.229999542236328</v>
      </c>
      <c r="AB14" s="151" t="s">
        <v>57</v>
      </c>
      <c r="AC14" s="2">
        <v>12</v>
      </c>
      <c r="AD14" s="150">
        <v>-0.8659999966621399</v>
      </c>
      <c r="AE14" s="255" t="s">
        <v>138</v>
      </c>
      <c r="AF14" s="1"/>
    </row>
    <row r="15" spans="1:32" ht="11.25" customHeight="1">
      <c r="A15" s="217">
        <v>13</v>
      </c>
      <c r="B15" s="209">
        <v>-0.06300000101327896</v>
      </c>
      <c r="C15" s="209">
        <v>-0.24300000071525574</v>
      </c>
      <c r="D15" s="209">
        <v>-0.8130000233650208</v>
      </c>
      <c r="E15" s="209">
        <v>-1.4140000343322754</v>
      </c>
      <c r="F15" s="209">
        <v>-1.5410000085830688</v>
      </c>
      <c r="G15" s="209">
        <v>-0.29600000381469727</v>
      </c>
      <c r="H15" s="209">
        <v>-1.1820000410079956</v>
      </c>
      <c r="I15" s="209">
        <v>-0.7390000224113464</v>
      </c>
      <c r="J15" s="209">
        <v>2.872999906539917</v>
      </c>
      <c r="K15" s="209">
        <v>4.034999847412109</v>
      </c>
      <c r="L15" s="209">
        <v>5.366000175476074</v>
      </c>
      <c r="M15" s="209">
        <v>7.110000133514404</v>
      </c>
      <c r="N15" s="209">
        <v>5.72599983215332</v>
      </c>
      <c r="O15" s="209">
        <v>5.281000137329102</v>
      </c>
      <c r="P15" s="209">
        <v>5.164999961853027</v>
      </c>
      <c r="Q15" s="209">
        <v>4.561999797821045</v>
      </c>
      <c r="R15" s="209">
        <v>3.052000045776367</v>
      </c>
      <c r="S15" s="209">
        <v>1.9850000143051147</v>
      </c>
      <c r="T15" s="209">
        <v>1.4040000438690186</v>
      </c>
      <c r="U15" s="209">
        <v>0.31700000166893005</v>
      </c>
      <c r="V15" s="209">
        <v>-0.3799999952316284</v>
      </c>
      <c r="W15" s="209">
        <v>-0.2639999985694885</v>
      </c>
      <c r="X15" s="209">
        <v>-0.5490000247955322</v>
      </c>
      <c r="Y15" s="209">
        <v>-0.7919999957084656</v>
      </c>
      <c r="Z15" s="216">
        <f t="shared" si="0"/>
        <v>1.6083333228404324</v>
      </c>
      <c r="AA15" s="150">
        <v>7.369999885559082</v>
      </c>
      <c r="AB15" s="151" t="s">
        <v>115</v>
      </c>
      <c r="AC15" s="2">
        <v>13</v>
      </c>
      <c r="AD15" s="150">
        <v>-2.0369999408721924</v>
      </c>
      <c r="AE15" s="255" t="s">
        <v>139</v>
      </c>
      <c r="AF15" s="1"/>
    </row>
    <row r="16" spans="1:32" ht="11.25" customHeight="1">
      <c r="A16" s="217">
        <v>14</v>
      </c>
      <c r="B16" s="209">
        <v>-1.4459999799728394</v>
      </c>
      <c r="C16" s="209">
        <v>-1.7619999647140503</v>
      </c>
      <c r="D16" s="209">
        <v>-2.184000015258789</v>
      </c>
      <c r="E16" s="209">
        <v>-2.311000108718872</v>
      </c>
      <c r="F16" s="209">
        <v>-3.134000062942505</v>
      </c>
      <c r="G16" s="209">
        <v>-2.9549999237060547</v>
      </c>
      <c r="H16" s="209">
        <v>-2.3540000915527344</v>
      </c>
      <c r="I16" s="209">
        <v>-2.7019999027252197</v>
      </c>
      <c r="J16" s="209">
        <v>0.24300000071525574</v>
      </c>
      <c r="K16" s="209">
        <v>2.693000078201294</v>
      </c>
      <c r="L16" s="209">
        <v>5.440000057220459</v>
      </c>
      <c r="M16" s="209">
        <v>6.381999969482422</v>
      </c>
      <c r="N16" s="209">
        <v>6.138000011444092</v>
      </c>
      <c r="O16" s="209">
        <v>5.618000030517578</v>
      </c>
      <c r="P16" s="209">
        <v>5.386000156402588</v>
      </c>
      <c r="Q16" s="209">
        <v>5.333000183105469</v>
      </c>
      <c r="R16" s="209">
        <v>4.752999782562256</v>
      </c>
      <c r="S16" s="209">
        <v>4.361999988555908</v>
      </c>
      <c r="T16" s="209">
        <v>4.0980000495910645</v>
      </c>
      <c r="U16" s="209">
        <v>2.628999948501587</v>
      </c>
      <c r="V16" s="209">
        <v>2.0480000972747803</v>
      </c>
      <c r="W16" s="209">
        <v>1.815999984741211</v>
      </c>
      <c r="X16" s="209">
        <v>1.9529999494552612</v>
      </c>
      <c r="Y16" s="209">
        <v>-0.27399998903274536</v>
      </c>
      <c r="Z16" s="216">
        <f t="shared" si="0"/>
        <v>1.6570833437144756</v>
      </c>
      <c r="AA16" s="150">
        <v>7.619999885559082</v>
      </c>
      <c r="AB16" s="151" t="s">
        <v>76</v>
      </c>
      <c r="AC16" s="2">
        <v>14</v>
      </c>
      <c r="AD16" s="150">
        <v>-4.114999771118164</v>
      </c>
      <c r="AE16" s="255" t="s">
        <v>137</v>
      </c>
      <c r="AF16" s="1"/>
    </row>
    <row r="17" spans="1:32" ht="11.25" customHeight="1">
      <c r="A17" s="217">
        <v>15</v>
      </c>
      <c r="B17" s="209">
        <v>-1.128999948501587</v>
      </c>
      <c r="C17" s="209">
        <v>-1.9199999570846558</v>
      </c>
      <c r="D17" s="209">
        <v>-0.8870000243186951</v>
      </c>
      <c r="E17" s="209">
        <v>-2.6689999103546143</v>
      </c>
      <c r="F17" s="209">
        <v>-2.553999900817871</v>
      </c>
      <c r="G17" s="209">
        <v>-3.134000062942505</v>
      </c>
      <c r="H17" s="209">
        <v>-2.828000068664551</v>
      </c>
      <c r="I17" s="209">
        <v>-0.9819999933242798</v>
      </c>
      <c r="J17" s="209">
        <v>1.1720000505447388</v>
      </c>
      <c r="K17" s="209">
        <v>1.4889999628067017</v>
      </c>
      <c r="L17" s="209">
        <v>5.083000183105469</v>
      </c>
      <c r="M17" s="209">
        <v>6.329999923706055</v>
      </c>
      <c r="N17" s="209">
        <v>4.933000087738037</v>
      </c>
      <c r="O17" s="209">
        <v>5.048999786376953</v>
      </c>
      <c r="P17" s="209">
        <v>4.913000106811523</v>
      </c>
      <c r="Q17" s="209">
        <v>4.415999889373779</v>
      </c>
      <c r="R17" s="209">
        <v>4.046000003814697</v>
      </c>
      <c r="S17" s="209">
        <v>3.8559999465942383</v>
      </c>
      <c r="T17" s="209">
        <v>2.9579999446868896</v>
      </c>
      <c r="U17" s="209">
        <v>2.7149999141693115</v>
      </c>
      <c r="V17" s="209">
        <v>0.7710000276565552</v>
      </c>
      <c r="W17" s="209">
        <v>0</v>
      </c>
      <c r="X17" s="209">
        <v>-0.13699999451637268</v>
      </c>
      <c r="Y17" s="209">
        <v>-0.20000000298023224</v>
      </c>
      <c r="Z17" s="216">
        <f t="shared" si="0"/>
        <v>1.3037916651616495</v>
      </c>
      <c r="AA17" s="150">
        <v>6.732999801635742</v>
      </c>
      <c r="AB17" s="151" t="s">
        <v>76</v>
      </c>
      <c r="AC17" s="2">
        <v>15</v>
      </c>
      <c r="AD17" s="150">
        <v>-3.4189999103546143</v>
      </c>
      <c r="AE17" s="255" t="s">
        <v>140</v>
      </c>
      <c r="AF17" s="1"/>
    </row>
    <row r="18" spans="1:32" ht="11.25" customHeight="1">
      <c r="A18" s="217">
        <v>16</v>
      </c>
      <c r="B18" s="209">
        <v>-0.8970000147819519</v>
      </c>
      <c r="C18" s="209">
        <v>-0.9179999828338623</v>
      </c>
      <c r="D18" s="209">
        <v>-1.5410000085830688</v>
      </c>
      <c r="E18" s="209">
        <v>-1.6469999551773071</v>
      </c>
      <c r="F18" s="209">
        <v>-1.5199999809265137</v>
      </c>
      <c r="G18" s="209">
        <v>-1.9420000314712524</v>
      </c>
      <c r="H18" s="209">
        <v>-2.0899999141693115</v>
      </c>
      <c r="I18" s="209">
        <v>-2.1429998874664307</v>
      </c>
      <c r="J18" s="209">
        <v>-0.6650000214576721</v>
      </c>
      <c r="K18" s="209">
        <v>0.6970000267028809</v>
      </c>
      <c r="L18" s="209">
        <v>2.6410000324249268</v>
      </c>
      <c r="M18" s="209">
        <v>3.813999891281128</v>
      </c>
      <c r="N18" s="209">
        <v>3.2739999294281006</v>
      </c>
      <c r="O18" s="209">
        <v>3.3589999675750732</v>
      </c>
      <c r="P18" s="209">
        <v>2.7980000972747803</v>
      </c>
      <c r="Q18" s="209">
        <v>2.1640000343322754</v>
      </c>
      <c r="R18" s="209">
        <v>1.0859999656677246</v>
      </c>
      <c r="S18" s="209">
        <v>-0.07400000095367432</v>
      </c>
      <c r="T18" s="209">
        <v>-0.7599999904632568</v>
      </c>
      <c r="U18" s="209">
        <v>-0.8130000233650208</v>
      </c>
      <c r="V18" s="209">
        <v>-1.3609999418258667</v>
      </c>
      <c r="W18" s="209">
        <v>-1.3289999961853027</v>
      </c>
      <c r="X18" s="209">
        <v>-1.1069999933242798</v>
      </c>
      <c r="Y18" s="209">
        <v>-1.1390000581741333</v>
      </c>
      <c r="Z18" s="216">
        <f t="shared" si="0"/>
        <v>-0.004708327353000641</v>
      </c>
      <c r="AA18" s="150">
        <v>4.828999996185303</v>
      </c>
      <c r="AB18" s="151" t="s">
        <v>116</v>
      </c>
      <c r="AC18" s="2">
        <v>16</v>
      </c>
      <c r="AD18" s="150">
        <v>-2.2799999713897705</v>
      </c>
      <c r="AE18" s="255" t="s">
        <v>141</v>
      </c>
      <c r="AF18" s="1"/>
    </row>
    <row r="19" spans="1:32" ht="11.25" customHeight="1">
      <c r="A19" s="217">
        <v>17</v>
      </c>
      <c r="B19" s="209">
        <v>-1.9199999570846558</v>
      </c>
      <c r="C19" s="209">
        <v>-2.2260000705718994</v>
      </c>
      <c r="D19" s="209">
        <v>-2.6070001125335693</v>
      </c>
      <c r="E19" s="209">
        <v>-2.996999979019165</v>
      </c>
      <c r="F19" s="209">
        <v>-3.059999942779541</v>
      </c>
      <c r="G19" s="209">
        <v>-3.683000087738037</v>
      </c>
      <c r="H19" s="209">
        <v>-4.093999862670898</v>
      </c>
      <c r="I19" s="209">
        <v>-2.2799999713897705</v>
      </c>
      <c r="J19" s="209">
        <v>0.4749999940395355</v>
      </c>
      <c r="K19" s="209">
        <v>4.456999778747559</v>
      </c>
      <c r="L19" s="209">
        <v>6.835999965667725</v>
      </c>
      <c r="M19" s="209">
        <v>7.699999809265137</v>
      </c>
      <c r="N19" s="209">
        <v>7.210000038146973</v>
      </c>
      <c r="O19" s="209">
        <v>7.340000152587891</v>
      </c>
      <c r="P19" s="209">
        <v>7.039999961853027</v>
      </c>
      <c r="Q19" s="209">
        <v>6.357999801635742</v>
      </c>
      <c r="R19" s="209">
        <v>4.859000205993652</v>
      </c>
      <c r="S19" s="209">
        <v>3.674999952316284</v>
      </c>
      <c r="T19" s="209">
        <v>1.9429999589920044</v>
      </c>
      <c r="U19" s="209">
        <v>0.9819999933242798</v>
      </c>
      <c r="V19" s="209">
        <v>0.41200000047683716</v>
      </c>
      <c r="W19" s="209">
        <v>-0.020999999716877937</v>
      </c>
      <c r="X19" s="209">
        <v>-0.11599999666213989</v>
      </c>
      <c r="Y19" s="209">
        <v>-1.097000002861023</v>
      </c>
      <c r="Z19" s="216">
        <f t="shared" si="0"/>
        <v>1.4660833179174613</v>
      </c>
      <c r="AA19" s="150">
        <v>8.3100004196167</v>
      </c>
      <c r="AB19" s="151" t="s">
        <v>111</v>
      </c>
      <c r="AC19" s="2">
        <v>17</v>
      </c>
      <c r="AD19" s="150">
        <v>-4.189000129699707</v>
      </c>
      <c r="AE19" s="255" t="s">
        <v>142</v>
      </c>
      <c r="AF19" s="1"/>
    </row>
    <row r="20" spans="1:32" ht="11.25" customHeight="1">
      <c r="A20" s="217">
        <v>18</v>
      </c>
      <c r="B20" s="209">
        <v>-1.065999984741211</v>
      </c>
      <c r="C20" s="209">
        <v>-0.4959999918937683</v>
      </c>
      <c r="D20" s="209">
        <v>-2.375</v>
      </c>
      <c r="E20" s="209">
        <v>-1.2239999771118164</v>
      </c>
      <c r="F20" s="209">
        <v>-3.2709999084472656</v>
      </c>
      <c r="G20" s="209">
        <v>-3.3450000286102295</v>
      </c>
      <c r="H20" s="209">
        <v>-2.9130001068115234</v>
      </c>
      <c r="I20" s="209">
        <v>-1.8370000123977661</v>
      </c>
      <c r="J20" s="209">
        <v>0.8029999732971191</v>
      </c>
      <c r="K20" s="209">
        <v>5.261000156402588</v>
      </c>
      <c r="L20" s="209">
        <v>8.520000457763672</v>
      </c>
      <c r="M20" s="209">
        <v>8.079999923706055</v>
      </c>
      <c r="N20" s="209">
        <v>8.020000457763672</v>
      </c>
      <c r="O20" s="209">
        <v>7.260000228881836</v>
      </c>
      <c r="P20" s="209">
        <v>7.400000095367432</v>
      </c>
      <c r="Q20" s="209">
        <v>7.130000114440918</v>
      </c>
      <c r="R20" s="209">
        <v>6.339000225067139</v>
      </c>
      <c r="S20" s="209">
        <v>4.245999813079834</v>
      </c>
      <c r="T20" s="209">
        <v>3.992000102996826</v>
      </c>
      <c r="U20" s="209">
        <v>3.0199999809265137</v>
      </c>
      <c r="V20" s="209">
        <v>1.7730000019073486</v>
      </c>
      <c r="W20" s="209">
        <v>0.7490000128746033</v>
      </c>
      <c r="X20" s="209">
        <v>1.4040000438690186</v>
      </c>
      <c r="Y20" s="209">
        <v>-0.1899999976158142</v>
      </c>
      <c r="Z20" s="216">
        <f aca="true" t="shared" si="1" ref="Z20:Z33">AVERAGE(B20:Y20)</f>
        <v>2.386666732529799</v>
      </c>
      <c r="AA20" s="150">
        <v>9.119999885559082</v>
      </c>
      <c r="AB20" s="151" t="s">
        <v>117</v>
      </c>
      <c r="AC20" s="2">
        <v>18</v>
      </c>
      <c r="AD20" s="150">
        <v>-3.555999994277954</v>
      </c>
      <c r="AE20" s="255" t="s">
        <v>143</v>
      </c>
      <c r="AF20" s="1"/>
    </row>
    <row r="21" spans="1:32" ht="11.25" customHeight="1">
      <c r="A21" s="217">
        <v>19</v>
      </c>
      <c r="B21" s="209">
        <v>-0.5379999876022339</v>
      </c>
      <c r="C21" s="209">
        <v>-1.4249999523162842</v>
      </c>
      <c r="D21" s="209">
        <v>-1.784000039100647</v>
      </c>
      <c r="E21" s="209">
        <v>-1.4149999618530273</v>
      </c>
      <c r="F21" s="209">
        <v>-2.0480000972747803</v>
      </c>
      <c r="G21" s="209">
        <v>-2.502000093460083</v>
      </c>
      <c r="H21" s="209">
        <v>-2.375999927520752</v>
      </c>
      <c r="I21" s="209">
        <v>-1.3730000257492065</v>
      </c>
      <c r="J21" s="209">
        <v>1.5529999732971191</v>
      </c>
      <c r="K21" s="209">
        <v>5.432000160217285</v>
      </c>
      <c r="L21" s="209">
        <v>7.28000020980835</v>
      </c>
      <c r="M21" s="209">
        <v>8.710000038146973</v>
      </c>
      <c r="N21" s="209">
        <v>9.34000015258789</v>
      </c>
      <c r="O21" s="209">
        <v>8.84000015258789</v>
      </c>
      <c r="P21" s="209">
        <v>7.659999847412109</v>
      </c>
      <c r="Q21" s="209">
        <v>7.460000038146973</v>
      </c>
      <c r="R21" s="209">
        <v>5.429999828338623</v>
      </c>
      <c r="S21" s="209">
        <v>4.045000076293945</v>
      </c>
      <c r="T21" s="209">
        <v>3.5910000801086426</v>
      </c>
      <c r="U21" s="209">
        <v>2.503000020980835</v>
      </c>
      <c r="V21" s="209">
        <v>1.9220000505447388</v>
      </c>
      <c r="W21" s="209">
        <v>0.949999988079071</v>
      </c>
      <c r="X21" s="209">
        <v>0.5379999876022339</v>
      </c>
      <c r="Y21" s="209">
        <v>-0.010999999940395355</v>
      </c>
      <c r="Z21" s="216">
        <f t="shared" si="1"/>
        <v>2.5742500216389694</v>
      </c>
      <c r="AA21" s="150">
        <v>10.899999618530273</v>
      </c>
      <c r="AB21" s="151" t="s">
        <v>118</v>
      </c>
      <c r="AC21" s="2">
        <v>19</v>
      </c>
      <c r="AD21" s="150">
        <v>-2.8929998874664307</v>
      </c>
      <c r="AE21" s="255" t="s">
        <v>144</v>
      </c>
      <c r="AF21" s="1"/>
    </row>
    <row r="22" spans="1:32" ht="11.25" customHeight="1">
      <c r="A22" s="225">
        <v>20</v>
      </c>
      <c r="B22" s="211">
        <v>-0.10599999874830246</v>
      </c>
      <c r="C22" s="211">
        <v>-0.4959999918937683</v>
      </c>
      <c r="D22" s="211">
        <v>-2.059000015258789</v>
      </c>
      <c r="E22" s="211">
        <v>-2.196000099182129</v>
      </c>
      <c r="F22" s="211">
        <v>-2.75600004196167</v>
      </c>
      <c r="G22" s="211">
        <v>-3.0940001010894775</v>
      </c>
      <c r="H22" s="211">
        <v>-3.2100000381469727</v>
      </c>
      <c r="I22" s="211">
        <v>-2.2179999351501465</v>
      </c>
      <c r="J22" s="211">
        <v>1.5210000276565552</v>
      </c>
      <c r="K22" s="211">
        <v>4.763999938964844</v>
      </c>
      <c r="L22" s="211">
        <v>6.442999839782715</v>
      </c>
      <c r="M22" s="211">
        <v>8.359999656677246</v>
      </c>
      <c r="N22" s="211">
        <v>7.239999771118164</v>
      </c>
      <c r="O22" s="211">
        <v>6.994999885559082</v>
      </c>
      <c r="P22" s="211">
        <v>6.581999778747559</v>
      </c>
      <c r="Q22" s="211">
        <v>5.810999870300293</v>
      </c>
      <c r="R22" s="211">
        <v>4.183000087738037</v>
      </c>
      <c r="S22" s="211">
        <v>2.734999895095825</v>
      </c>
      <c r="T22" s="211">
        <v>1.5729999542236328</v>
      </c>
      <c r="U22" s="211">
        <v>1.4670000076293945</v>
      </c>
      <c r="V22" s="211">
        <v>0.421999990940094</v>
      </c>
      <c r="W22" s="211">
        <v>-0.41200000047683716</v>
      </c>
      <c r="X22" s="211">
        <v>0.1899999976158142</v>
      </c>
      <c r="Y22" s="211">
        <v>-1.2139999866485596</v>
      </c>
      <c r="Z22" s="226">
        <f t="shared" si="1"/>
        <v>1.6885416038955252</v>
      </c>
      <c r="AA22" s="156">
        <v>8.779999732971191</v>
      </c>
      <c r="AB22" s="212" t="s">
        <v>119</v>
      </c>
      <c r="AC22" s="213">
        <v>20</v>
      </c>
      <c r="AD22" s="156">
        <v>-3.494999885559082</v>
      </c>
      <c r="AE22" s="256" t="s">
        <v>145</v>
      </c>
      <c r="AF22" s="1"/>
    </row>
    <row r="23" spans="1:32" ht="11.25" customHeight="1">
      <c r="A23" s="217">
        <v>21</v>
      </c>
      <c r="B23" s="209">
        <v>-0.5809999704360962</v>
      </c>
      <c r="C23" s="209">
        <v>0.8339999914169312</v>
      </c>
      <c r="D23" s="209">
        <v>1.2569999694824219</v>
      </c>
      <c r="E23" s="209">
        <v>0.9710000157356262</v>
      </c>
      <c r="F23" s="209">
        <v>-0.13699999451637268</v>
      </c>
      <c r="G23" s="209">
        <v>-1.8890000581741333</v>
      </c>
      <c r="H23" s="209">
        <v>-2.131999969482422</v>
      </c>
      <c r="I23" s="209">
        <v>-0.43299999833106995</v>
      </c>
      <c r="J23" s="209">
        <v>2.746000051498413</v>
      </c>
      <c r="K23" s="209">
        <v>4.935999870300293</v>
      </c>
      <c r="L23" s="209">
        <v>6.373000144958496</v>
      </c>
      <c r="M23" s="209">
        <v>7.389999866485596</v>
      </c>
      <c r="N23" s="209">
        <v>6.625</v>
      </c>
      <c r="O23" s="209">
        <v>6.328000068664551</v>
      </c>
      <c r="P23" s="209">
        <v>6.677000045776367</v>
      </c>
      <c r="Q23" s="209">
        <v>6.4019999504089355</v>
      </c>
      <c r="R23" s="209">
        <v>5.366000175476074</v>
      </c>
      <c r="S23" s="209">
        <v>4.573999881744385</v>
      </c>
      <c r="T23" s="209">
        <v>3.674999952316284</v>
      </c>
      <c r="U23" s="209">
        <v>0.3799999952316284</v>
      </c>
      <c r="V23" s="209">
        <v>-0.4959999918937683</v>
      </c>
      <c r="W23" s="209">
        <v>-0.7490000128746033</v>
      </c>
      <c r="X23" s="209">
        <v>-0.8230000138282776</v>
      </c>
      <c r="Y23" s="209">
        <v>-0.33799999952316284</v>
      </c>
      <c r="Z23" s="216">
        <f t="shared" si="1"/>
        <v>2.3731666654348373</v>
      </c>
      <c r="AA23" s="150">
        <v>8.470000267028809</v>
      </c>
      <c r="AB23" s="151" t="s">
        <v>118</v>
      </c>
      <c r="AC23" s="2">
        <v>21</v>
      </c>
      <c r="AD23" s="150">
        <v>-2.2690000534057617</v>
      </c>
      <c r="AE23" s="255" t="s">
        <v>146</v>
      </c>
      <c r="AF23" s="1"/>
    </row>
    <row r="24" spans="1:32" ht="11.25" customHeight="1">
      <c r="A24" s="217">
        <v>22</v>
      </c>
      <c r="B24" s="209">
        <v>2.3340001106262207</v>
      </c>
      <c r="C24" s="209">
        <v>-0.31700000166893005</v>
      </c>
      <c r="D24" s="209">
        <v>0.210999995470047</v>
      </c>
      <c r="E24" s="209">
        <v>0.13699999451637268</v>
      </c>
      <c r="F24" s="209">
        <v>0.5490000247955322</v>
      </c>
      <c r="G24" s="209">
        <v>-0.9079999923706055</v>
      </c>
      <c r="H24" s="209">
        <v>-1.847000002861023</v>
      </c>
      <c r="I24" s="209">
        <v>-0.7599999904632568</v>
      </c>
      <c r="J24" s="209">
        <v>1.9429999589920044</v>
      </c>
      <c r="K24" s="209">
        <v>5.683000087738037</v>
      </c>
      <c r="L24" s="209">
        <v>7.269999980926514</v>
      </c>
      <c r="M24" s="209">
        <v>9.260000228881836</v>
      </c>
      <c r="N24" s="209">
        <v>8.460000038146973</v>
      </c>
      <c r="O24" s="209">
        <v>8.739999771118164</v>
      </c>
      <c r="P24" s="209">
        <v>8.470000267028809</v>
      </c>
      <c r="Q24" s="209">
        <v>7.53000020980835</v>
      </c>
      <c r="R24" s="209">
        <v>6.624000072479248</v>
      </c>
      <c r="S24" s="209">
        <v>5.451000213623047</v>
      </c>
      <c r="T24" s="209">
        <v>4.76200008392334</v>
      </c>
      <c r="U24" s="209">
        <v>3.5789999961853027</v>
      </c>
      <c r="V24" s="209">
        <v>2.872999906539917</v>
      </c>
      <c r="W24" s="209">
        <v>1.9110000133514404</v>
      </c>
      <c r="X24" s="209">
        <v>1.003000020980835</v>
      </c>
      <c r="Y24" s="209">
        <v>0.08399999886751175</v>
      </c>
      <c r="Z24" s="216">
        <f t="shared" si="1"/>
        <v>3.4600833744431534</v>
      </c>
      <c r="AA24" s="150">
        <v>9.880000114440918</v>
      </c>
      <c r="AB24" s="151" t="s">
        <v>120</v>
      </c>
      <c r="AC24" s="2">
        <v>22</v>
      </c>
      <c r="AD24" s="150">
        <v>-1.909999966621399</v>
      </c>
      <c r="AE24" s="255" t="s">
        <v>146</v>
      </c>
      <c r="AF24" s="1"/>
    </row>
    <row r="25" spans="1:32" ht="11.25" customHeight="1">
      <c r="A25" s="217">
        <v>23</v>
      </c>
      <c r="B25" s="209">
        <v>-0.48500001430511475</v>
      </c>
      <c r="C25" s="209">
        <v>-1.065999984741211</v>
      </c>
      <c r="D25" s="209">
        <v>-1.593000054359436</v>
      </c>
      <c r="E25" s="209">
        <v>-1.7940000295639038</v>
      </c>
      <c r="F25" s="209">
        <v>-1.8259999752044678</v>
      </c>
      <c r="G25" s="209">
        <v>-2.4800000190734863</v>
      </c>
      <c r="H25" s="209">
        <v>-1.847000002861023</v>
      </c>
      <c r="I25" s="209">
        <v>-1.6779999732971191</v>
      </c>
      <c r="J25" s="209">
        <v>1.4249999523162842</v>
      </c>
      <c r="K25" s="209">
        <v>3.453000068664551</v>
      </c>
      <c r="L25" s="209">
        <v>6.624000072479248</v>
      </c>
      <c r="M25" s="209">
        <v>7.659999847412109</v>
      </c>
      <c r="N25" s="209">
        <v>6.3379998207092285</v>
      </c>
      <c r="O25" s="209">
        <v>6.441999912261963</v>
      </c>
      <c r="P25" s="209">
        <v>6.513999938964844</v>
      </c>
      <c r="Q25" s="209">
        <v>6.229000091552734</v>
      </c>
      <c r="R25" s="209">
        <v>5.629000186920166</v>
      </c>
      <c r="S25" s="209">
        <v>4.868000030517578</v>
      </c>
      <c r="T25" s="209">
        <v>4.339000225067139</v>
      </c>
      <c r="U25" s="209">
        <v>4.0229997634887695</v>
      </c>
      <c r="V25" s="209">
        <v>3.3989999294281006</v>
      </c>
      <c r="W25" s="209">
        <v>3.453000068664551</v>
      </c>
      <c r="X25" s="209">
        <v>3.009000062942505</v>
      </c>
      <c r="Y25" s="209">
        <v>1.7730000019073486</v>
      </c>
      <c r="Z25" s="216">
        <f t="shared" si="1"/>
        <v>2.60037499666214</v>
      </c>
      <c r="AA25" s="150">
        <v>9.100000381469727</v>
      </c>
      <c r="AB25" s="151" t="s">
        <v>121</v>
      </c>
      <c r="AC25" s="2">
        <v>23</v>
      </c>
      <c r="AD25" s="150">
        <v>-2.944000005722046</v>
      </c>
      <c r="AE25" s="255" t="s">
        <v>147</v>
      </c>
      <c r="AF25" s="1"/>
    </row>
    <row r="26" spans="1:32" ht="11.25" customHeight="1">
      <c r="A26" s="217">
        <v>24</v>
      </c>
      <c r="B26" s="209">
        <v>0.46399998664855957</v>
      </c>
      <c r="C26" s="209">
        <v>0.6959999799728394</v>
      </c>
      <c r="D26" s="209">
        <v>0.7910000085830688</v>
      </c>
      <c r="E26" s="209">
        <v>0.6019999980926514</v>
      </c>
      <c r="F26" s="209">
        <v>0.45399999618530273</v>
      </c>
      <c r="G26" s="209">
        <v>0.5910000205039978</v>
      </c>
      <c r="H26" s="209">
        <v>0.6330000162124634</v>
      </c>
      <c r="I26" s="209">
        <v>1.2139999866485596</v>
      </c>
      <c r="J26" s="209">
        <v>1.7630000114440918</v>
      </c>
      <c r="K26" s="209">
        <v>3.749000072479248</v>
      </c>
      <c r="L26" s="209">
        <v>4.267000198364258</v>
      </c>
      <c r="M26" s="209">
        <v>5.546000003814697</v>
      </c>
      <c r="N26" s="209">
        <v>6.073999881744385</v>
      </c>
      <c r="O26" s="209">
        <v>6.517000198364258</v>
      </c>
      <c r="P26" s="209">
        <v>6.189000129699707</v>
      </c>
      <c r="Q26" s="209">
        <v>5.513000011444092</v>
      </c>
      <c r="R26" s="209">
        <v>4.931000232696533</v>
      </c>
      <c r="S26" s="209">
        <v>4.859000205993652</v>
      </c>
      <c r="T26" s="209">
        <v>4.613999843597412</v>
      </c>
      <c r="U26" s="209">
        <v>3.9170000553131104</v>
      </c>
      <c r="V26" s="209">
        <v>3.5160000324249268</v>
      </c>
      <c r="W26" s="209">
        <v>3.240999937057495</v>
      </c>
      <c r="X26" s="209">
        <v>2.7230000495910645</v>
      </c>
      <c r="Y26" s="209">
        <v>2.0250000953674316</v>
      </c>
      <c r="Z26" s="216">
        <f t="shared" si="1"/>
        <v>3.120375039676825</v>
      </c>
      <c r="AA26" s="150">
        <v>6.960999965667725</v>
      </c>
      <c r="AB26" s="151" t="s">
        <v>122</v>
      </c>
      <c r="AC26" s="2">
        <v>24</v>
      </c>
      <c r="AD26" s="150">
        <v>0.3269999921321869</v>
      </c>
      <c r="AE26" s="255" t="s">
        <v>148</v>
      </c>
      <c r="AF26" s="1"/>
    </row>
    <row r="27" spans="1:32" ht="11.25" customHeight="1">
      <c r="A27" s="217">
        <v>25</v>
      </c>
      <c r="B27" s="209">
        <v>1.434999942779541</v>
      </c>
      <c r="C27" s="209">
        <v>1.1920000314712524</v>
      </c>
      <c r="D27" s="209">
        <v>0.4009999930858612</v>
      </c>
      <c r="E27" s="209">
        <v>-0.5799999833106995</v>
      </c>
      <c r="F27" s="209">
        <v>-0.3799999952316284</v>
      </c>
      <c r="G27" s="209">
        <v>-0.7179999947547913</v>
      </c>
      <c r="H27" s="209">
        <v>-0.5910000205039978</v>
      </c>
      <c r="I27" s="209">
        <v>-0.22200000286102295</v>
      </c>
      <c r="J27" s="209">
        <v>2.819999933242798</v>
      </c>
      <c r="K27" s="209">
        <v>5.197000026702881</v>
      </c>
      <c r="L27" s="209">
        <v>6.940000057220459</v>
      </c>
      <c r="M27" s="209">
        <v>8.880000114440918</v>
      </c>
      <c r="N27" s="209">
        <v>7.170000076293945</v>
      </c>
      <c r="O27" s="209">
        <v>6.335999965667725</v>
      </c>
      <c r="P27" s="209">
        <v>6.515999794006348</v>
      </c>
      <c r="Q27" s="209">
        <v>6.388999938964844</v>
      </c>
      <c r="R27" s="209">
        <v>5.078999996185303</v>
      </c>
      <c r="S27" s="209">
        <v>4.309000015258789</v>
      </c>
      <c r="T27" s="209">
        <v>3.505000114440918</v>
      </c>
      <c r="U27" s="209">
        <v>2.6500000953674316</v>
      </c>
      <c r="V27" s="209">
        <v>0.6650000214576721</v>
      </c>
      <c r="W27" s="209">
        <v>0.3479999899864197</v>
      </c>
      <c r="X27" s="209">
        <v>0.8550000190734863</v>
      </c>
      <c r="Y27" s="209">
        <v>1.034000039100647</v>
      </c>
      <c r="Z27" s="216">
        <f t="shared" si="1"/>
        <v>2.8845833403368792</v>
      </c>
      <c r="AA27" s="150">
        <v>9.609999656677246</v>
      </c>
      <c r="AB27" s="151" t="s">
        <v>123</v>
      </c>
      <c r="AC27" s="2">
        <v>25</v>
      </c>
      <c r="AD27" s="150">
        <v>-1.0130000114440918</v>
      </c>
      <c r="AE27" s="255" t="s">
        <v>149</v>
      </c>
      <c r="AF27" s="1"/>
    </row>
    <row r="28" spans="1:32" ht="11.25" customHeight="1">
      <c r="A28" s="217">
        <v>26</v>
      </c>
      <c r="B28" s="209">
        <v>1.0980000495910645</v>
      </c>
      <c r="C28" s="209">
        <v>-1.8359999656677246</v>
      </c>
      <c r="D28" s="209">
        <v>-2.4579999446868896</v>
      </c>
      <c r="E28" s="209">
        <v>-0.43299999833106995</v>
      </c>
      <c r="F28" s="209">
        <v>-2.805999994277954</v>
      </c>
      <c r="G28" s="209">
        <v>-2.9010000228881836</v>
      </c>
      <c r="H28" s="209">
        <v>-3.1019999980926514</v>
      </c>
      <c r="I28" s="209">
        <v>-2.4170000553131104</v>
      </c>
      <c r="J28" s="209">
        <v>0.8550000190734863</v>
      </c>
      <c r="K28" s="209">
        <v>4.224999904632568</v>
      </c>
      <c r="L28" s="209">
        <v>8.220000267028809</v>
      </c>
      <c r="M28" s="209">
        <v>7.320000171661377</v>
      </c>
      <c r="N28" s="209">
        <v>7.139999866485596</v>
      </c>
      <c r="O28" s="209">
        <v>7.300000190734863</v>
      </c>
      <c r="P28" s="209">
        <v>6.961999893188477</v>
      </c>
      <c r="Q28" s="209">
        <v>6.802000045776367</v>
      </c>
      <c r="R28" s="209">
        <v>5.310999870300293</v>
      </c>
      <c r="S28" s="209">
        <v>3.5260000228881836</v>
      </c>
      <c r="T28" s="209">
        <v>3.3469998836517334</v>
      </c>
      <c r="U28" s="209">
        <v>3.1040000915527344</v>
      </c>
      <c r="V28" s="209">
        <v>2.5969998836517334</v>
      </c>
      <c r="W28" s="209">
        <v>0.6330000162124634</v>
      </c>
      <c r="X28" s="209">
        <v>0.8650000095367432</v>
      </c>
      <c r="Y28" s="209">
        <v>0.781000018119812</v>
      </c>
      <c r="Z28" s="216">
        <f t="shared" si="1"/>
        <v>2.25554167603453</v>
      </c>
      <c r="AA28" s="150">
        <v>9.420000076293945</v>
      </c>
      <c r="AB28" s="151" t="s">
        <v>124</v>
      </c>
      <c r="AC28" s="2">
        <v>26</v>
      </c>
      <c r="AD28" s="150">
        <v>-3.7980000972747803</v>
      </c>
      <c r="AE28" s="255" t="s">
        <v>150</v>
      </c>
      <c r="AF28" s="1"/>
    </row>
    <row r="29" spans="1:32" ht="11.25" customHeight="1">
      <c r="A29" s="217">
        <v>27</v>
      </c>
      <c r="B29" s="209">
        <v>-0.8539999723434448</v>
      </c>
      <c r="C29" s="209">
        <v>-0.7590000033378601</v>
      </c>
      <c r="D29" s="209">
        <v>-0.5799999833106995</v>
      </c>
      <c r="E29" s="209">
        <v>-1.0759999752044678</v>
      </c>
      <c r="F29" s="209">
        <v>-2.1410000324249268</v>
      </c>
      <c r="G29" s="209">
        <v>-2.552000045776367</v>
      </c>
      <c r="H29" s="209">
        <v>-2.805000066757202</v>
      </c>
      <c r="I29" s="209">
        <v>-2.572999954223633</v>
      </c>
      <c r="J29" s="209">
        <v>1.8990000486373901</v>
      </c>
      <c r="K29" s="209">
        <v>4.738999843597412</v>
      </c>
      <c r="L29" s="209">
        <v>7.21999979019165</v>
      </c>
      <c r="M29" s="209">
        <v>7.909999847412109</v>
      </c>
      <c r="N29" s="209">
        <v>5.8379998207092285</v>
      </c>
      <c r="O29" s="209">
        <v>6.11299991607666</v>
      </c>
      <c r="P29" s="209">
        <v>4.275000095367432</v>
      </c>
      <c r="Q29" s="209">
        <v>2.9760000705718994</v>
      </c>
      <c r="R29" s="209">
        <v>2.628000020980835</v>
      </c>
      <c r="S29" s="209">
        <v>1.8680000305175781</v>
      </c>
      <c r="T29" s="209">
        <v>1.562000036239624</v>
      </c>
      <c r="U29" s="209">
        <v>1.1929999589920044</v>
      </c>
      <c r="V29" s="209">
        <v>0.5799999833106995</v>
      </c>
      <c r="W29" s="209">
        <v>-0.36899998784065247</v>
      </c>
      <c r="X29" s="209">
        <v>0.12700000405311584</v>
      </c>
      <c r="Y29" s="209">
        <v>-0.7910000085830688</v>
      </c>
      <c r="Z29" s="216">
        <f t="shared" si="1"/>
        <v>1.434499976535638</v>
      </c>
      <c r="AA29" s="150">
        <v>9</v>
      </c>
      <c r="AB29" s="151" t="s">
        <v>71</v>
      </c>
      <c r="AC29" s="2">
        <v>27</v>
      </c>
      <c r="AD29" s="150">
        <v>-3.2899999618530273</v>
      </c>
      <c r="AE29" s="255" t="s">
        <v>151</v>
      </c>
      <c r="AF29" s="1"/>
    </row>
    <row r="30" spans="1:32" ht="11.25" customHeight="1">
      <c r="A30" s="217">
        <v>28</v>
      </c>
      <c r="B30" s="209">
        <v>-1.1180000305175781</v>
      </c>
      <c r="C30" s="209">
        <v>-1.8669999837875366</v>
      </c>
      <c r="D30" s="209">
        <v>-2.8580000400543213</v>
      </c>
      <c r="E30" s="209">
        <v>-3.2909998893737793</v>
      </c>
      <c r="F30" s="209">
        <v>-2.869999885559082</v>
      </c>
      <c r="G30" s="209">
        <v>-3.134000062942505</v>
      </c>
      <c r="H30" s="209">
        <v>-2.944999933242798</v>
      </c>
      <c r="I30" s="209">
        <v>-2.186000108718872</v>
      </c>
      <c r="J30" s="209">
        <v>-0.9079999923706055</v>
      </c>
      <c r="K30" s="209">
        <v>2.1429998874664307</v>
      </c>
      <c r="L30" s="209">
        <v>4.552000045776367</v>
      </c>
      <c r="M30" s="209">
        <v>5.395999908447266</v>
      </c>
      <c r="N30" s="209">
        <v>5.0269999504089355</v>
      </c>
      <c r="O30" s="209">
        <v>5.119999885559082</v>
      </c>
      <c r="P30" s="209">
        <v>3.9570000171661377</v>
      </c>
      <c r="Q30" s="209">
        <v>4.388999938964844</v>
      </c>
      <c r="R30" s="209">
        <v>3.1429998874664307</v>
      </c>
      <c r="S30" s="209">
        <v>1.9730000495910645</v>
      </c>
      <c r="T30" s="209">
        <v>1.0759999752044678</v>
      </c>
      <c r="U30" s="209">
        <v>0.041999999433755875</v>
      </c>
      <c r="V30" s="209">
        <v>-0.6959999799728394</v>
      </c>
      <c r="W30" s="209">
        <v>-0.875</v>
      </c>
      <c r="X30" s="209">
        <v>-0.9700000286102295</v>
      </c>
      <c r="Y30" s="209">
        <v>-1.687000036239624</v>
      </c>
      <c r="Z30" s="216">
        <f t="shared" si="1"/>
        <v>0.47554164892062545</v>
      </c>
      <c r="AA30" s="150">
        <v>6.88700008392334</v>
      </c>
      <c r="AB30" s="151" t="s">
        <v>74</v>
      </c>
      <c r="AC30" s="2">
        <v>28</v>
      </c>
      <c r="AD30" s="150">
        <v>-4.883999824523926</v>
      </c>
      <c r="AE30" s="255" t="s">
        <v>152</v>
      </c>
      <c r="AF30" s="1"/>
    </row>
    <row r="31" spans="1:32" ht="11.25" customHeight="1">
      <c r="A31" s="217">
        <v>29</v>
      </c>
      <c r="B31" s="209">
        <v>-1.8240000009536743</v>
      </c>
      <c r="C31" s="209">
        <v>-2.2039999961853027</v>
      </c>
      <c r="D31" s="209">
        <v>-1.9830000400543213</v>
      </c>
      <c r="E31" s="209">
        <v>-1.562000036239624</v>
      </c>
      <c r="F31" s="209">
        <v>-0.16899999976158142</v>
      </c>
      <c r="G31" s="209">
        <v>-0.6539999842643738</v>
      </c>
      <c r="H31" s="209">
        <v>-0.7919999957084656</v>
      </c>
      <c r="I31" s="209">
        <v>0.0949999988079071</v>
      </c>
      <c r="J31" s="209">
        <v>1.5729999542236328</v>
      </c>
      <c r="K31" s="209">
        <v>2.385999917984009</v>
      </c>
      <c r="L31" s="209">
        <v>2.744999885559082</v>
      </c>
      <c r="M31" s="209">
        <v>3.865000009536743</v>
      </c>
      <c r="N31" s="209">
        <v>3.4100000858306885</v>
      </c>
      <c r="O31" s="209">
        <v>3.6530001163482666</v>
      </c>
      <c r="P31" s="209">
        <v>4.085999965667725</v>
      </c>
      <c r="Q31" s="209">
        <v>3.875</v>
      </c>
      <c r="R31" s="209">
        <v>3.4519999027252197</v>
      </c>
      <c r="S31" s="209">
        <v>2.7869999408721924</v>
      </c>
      <c r="T31" s="209">
        <v>2.4809999465942383</v>
      </c>
      <c r="U31" s="209">
        <v>0.5699999928474426</v>
      </c>
      <c r="V31" s="209">
        <v>-0.23199999332427979</v>
      </c>
      <c r="W31" s="209">
        <v>0.7590000033378601</v>
      </c>
      <c r="X31" s="209">
        <v>-0.7490000128746033</v>
      </c>
      <c r="Y31" s="209">
        <v>-1.3600000143051147</v>
      </c>
      <c r="Z31" s="216">
        <f t="shared" si="1"/>
        <v>1.0086666519443195</v>
      </c>
      <c r="AA31" s="150">
        <v>4.498000144958496</v>
      </c>
      <c r="AB31" s="151" t="s">
        <v>125</v>
      </c>
      <c r="AC31" s="2">
        <v>29</v>
      </c>
      <c r="AD31" s="150">
        <v>-2.2780001163482666</v>
      </c>
      <c r="AE31" s="255" t="s">
        <v>153</v>
      </c>
      <c r="AF31" s="1"/>
    </row>
    <row r="32" spans="1:32" ht="11.25" customHeight="1">
      <c r="A32" s="217">
        <v>30</v>
      </c>
      <c r="B32" s="209">
        <v>-1.9190000295639038</v>
      </c>
      <c r="C32" s="209">
        <v>-2.499000072479248</v>
      </c>
      <c r="D32" s="209">
        <v>-2.9630000591278076</v>
      </c>
      <c r="E32" s="209">
        <v>-3.0369999408721924</v>
      </c>
      <c r="F32" s="209">
        <v>-3.259999990463257</v>
      </c>
      <c r="G32" s="209">
        <v>-3.2909998893737793</v>
      </c>
      <c r="H32" s="209">
        <v>-1.8569999933242798</v>
      </c>
      <c r="I32" s="209">
        <v>-0.2639999985694885</v>
      </c>
      <c r="J32" s="209">
        <v>1.6990000009536743</v>
      </c>
      <c r="K32" s="209">
        <v>2.796999931335449</v>
      </c>
      <c r="L32" s="209">
        <v>4.348999977111816</v>
      </c>
      <c r="M32" s="209">
        <v>3.4519999027252197</v>
      </c>
      <c r="N32" s="209">
        <v>3.2829999923706055</v>
      </c>
      <c r="O32" s="209">
        <v>3.1029999256134033</v>
      </c>
      <c r="P32" s="209">
        <v>3.556999921798706</v>
      </c>
      <c r="Q32" s="209">
        <v>2.818000078201294</v>
      </c>
      <c r="R32" s="209">
        <v>1.7309999465942383</v>
      </c>
      <c r="S32" s="209">
        <v>0.7070000171661377</v>
      </c>
      <c r="T32" s="209">
        <v>-0.48500001430511475</v>
      </c>
      <c r="U32" s="209">
        <v>-1.4769999980926514</v>
      </c>
      <c r="V32" s="209">
        <v>-1.9620000123977661</v>
      </c>
      <c r="W32" s="209">
        <v>-2.5950000286102295</v>
      </c>
      <c r="X32" s="209">
        <v>-3.2170000076293945</v>
      </c>
      <c r="Y32" s="209">
        <v>-3.8499999046325684</v>
      </c>
      <c r="Z32" s="216">
        <f t="shared" si="1"/>
        <v>-0.21583334356546402</v>
      </c>
      <c r="AA32" s="150">
        <v>5.269000053405762</v>
      </c>
      <c r="AB32" s="151" t="s">
        <v>126</v>
      </c>
      <c r="AC32" s="2">
        <v>30</v>
      </c>
      <c r="AD32" s="150">
        <v>-3.8610000610351562</v>
      </c>
      <c r="AE32" s="255" t="s">
        <v>91</v>
      </c>
      <c r="AF32" s="1"/>
    </row>
    <row r="33" spans="1:32" ht="11.25" customHeight="1">
      <c r="A33" s="217">
        <v>31</v>
      </c>
      <c r="B33" s="209">
        <v>-4.525000095367432</v>
      </c>
      <c r="C33" s="209">
        <v>-4.177999973297119</v>
      </c>
      <c r="D33" s="209">
        <v>-5.570000171661377</v>
      </c>
      <c r="E33" s="209">
        <v>-6.793000221252441</v>
      </c>
      <c r="F33" s="209">
        <v>-7.070000171661377</v>
      </c>
      <c r="G33" s="209">
        <v>-4.632999897003174</v>
      </c>
      <c r="H33" s="209">
        <v>-6.730999946594238</v>
      </c>
      <c r="I33" s="209">
        <v>-4.939000129699707</v>
      </c>
      <c r="J33" s="209">
        <v>-1.6469999551773071</v>
      </c>
      <c r="K33" s="209">
        <v>1.86899995803833</v>
      </c>
      <c r="L33" s="209">
        <v>4.046000003814697</v>
      </c>
      <c r="M33" s="209">
        <v>5.113999843597412</v>
      </c>
      <c r="N33" s="209">
        <v>4.151000022888184</v>
      </c>
      <c r="O33" s="209">
        <v>3.950000047683716</v>
      </c>
      <c r="P33" s="209">
        <v>4.456999778747559</v>
      </c>
      <c r="Q33" s="209">
        <v>4.5</v>
      </c>
      <c r="R33" s="209">
        <v>3.7179999351501465</v>
      </c>
      <c r="S33" s="209">
        <v>1.753999948501587</v>
      </c>
      <c r="T33" s="209">
        <v>1.6579999923706055</v>
      </c>
      <c r="U33" s="209">
        <v>-0.12700000405311584</v>
      </c>
      <c r="V33" s="209">
        <v>-1.1610000133514404</v>
      </c>
      <c r="W33" s="209">
        <v>-2.3949999809265137</v>
      </c>
      <c r="X33" s="209">
        <v>-3.1649999618530273</v>
      </c>
      <c r="Y33" s="209">
        <v>-0.949999988079071</v>
      </c>
      <c r="Z33" s="216">
        <f t="shared" si="1"/>
        <v>-0.777791707466046</v>
      </c>
      <c r="AA33" s="150">
        <v>6.341000080108643</v>
      </c>
      <c r="AB33" s="151" t="s">
        <v>127</v>
      </c>
      <c r="AC33" s="2">
        <v>31</v>
      </c>
      <c r="AD33" s="150">
        <v>-7.139999866485596</v>
      </c>
      <c r="AE33" s="255" t="s">
        <v>154</v>
      </c>
      <c r="AF33" s="1"/>
    </row>
    <row r="34" spans="1:32" ht="15" customHeight="1">
      <c r="A34" s="218" t="s">
        <v>10</v>
      </c>
      <c r="B34" s="219">
        <f>AVERAGE(B3:B33)</f>
        <v>-0.26787097223343387</v>
      </c>
      <c r="C34" s="219">
        <f aca="true" t="shared" si="2" ref="C34:R34">AVERAGE(C3:C33)</f>
        <v>-0.555806448382716</v>
      </c>
      <c r="D34" s="219">
        <f t="shared" si="2"/>
        <v>-0.8538064783619296</v>
      </c>
      <c r="E34" s="219">
        <f t="shared" si="2"/>
        <v>-1.0560322633433727</v>
      </c>
      <c r="F34" s="219">
        <f t="shared" si="2"/>
        <v>-1.2382257917234976</v>
      </c>
      <c r="G34" s="219">
        <f t="shared" si="2"/>
        <v>-1.3876451684101936</v>
      </c>
      <c r="H34" s="219">
        <f t="shared" si="2"/>
        <v>-1.6100967699481594</v>
      </c>
      <c r="I34" s="219">
        <f t="shared" si="2"/>
        <v>-0.6835161293706586</v>
      </c>
      <c r="J34" s="219">
        <f t="shared" si="2"/>
        <v>1.9315161089743338</v>
      </c>
      <c r="K34" s="219">
        <f t="shared" si="2"/>
        <v>4.286645131726419</v>
      </c>
      <c r="L34" s="219">
        <f t="shared" si="2"/>
        <v>6.220000059373917</v>
      </c>
      <c r="M34" s="219">
        <f t="shared" si="2"/>
        <v>7.31006452345079</v>
      </c>
      <c r="N34" s="219">
        <f t="shared" si="2"/>
        <v>6.511225823433168</v>
      </c>
      <c r="O34" s="219">
        <f t="shared" si="2"/>
        <v>6.490096799788937</v>
      </c>
      <c r="P34" s="219">
        <f t="shared" si="2"/>
        <v>6.283516107066985</v>
      </c>
      <c r="Q34" s="219">
        <f t="shared" si="2"/>
        <v>5.794225792731008</v>
      </c>
      <c r="R34" s="219">
        <f t="shared" si="2"/>
        <v>4.730161313087709</v>
      </c>
      <c r="S34" s="219">
        <f aca="true" t="shared" si="3" ref="S34:Y34">AVERAGE(S3:S33)</f>
        <v>3.603322579014686</v>
      </c>
      <c r="T34" s="219">
        <f t="shared" si="3"/>
        <v>2.93867741861651</v>
      </c>
      <c r="U34" s="219">
        <f t="shared" si="3"/>
        <v>2.1551612914810256</v>
      </c>
      <c r="V34" s="219">
        <f t="shared" si="3"/>
        <v>1.2618064438143084</v>
      </c>
      <c r="W34" s="219">
        <f t="shared" si="3"/>
        <v>0.8250000034008296</v>
      </c>
      <c r="X34" s="219">
        <f t="shared" si="3"/>
        <v>0.4752580706150301</v>
      </c>
      <c r="Y34" s="219">
        <f t="shared" si="3"/>
        <v>-0.0076451537109190415</v>
      </c>
      <c r="Z34" s="219">
        <f>AVERAGE(B3:Y33)</f>
        <v>2.214834678795449</v>
      </c>
      <c r="AA34" s="220">
        <f>(AVERAGE(最高))</f>
        <v>8.34309676385695</v>
      </c>
      <c r="AB34" s="221"/>
      <c r="AC34" s="222"/>
      <c r="AD34" s="220">
        <f>(AVERAGE(最低))</f>
        <v>-2.6012903125055375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3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28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11.779999732971191</v>
      </c>
      <c r="C46" s="157">
        <v>9</v>
      </c>
      <c r="D46" s="158" t="s">
        <v>114</v>
      </c>
      <c r="E46" s="199"/>
      <c r="F46" s="155"/>
      <c r="G46" s="259">
        <f>MIN(最低)</f>
        <v>-7.139999866485596</v>
      </c>
      <c r="H46" s="157">
        <v>31</v>
      </c>
      <c r="I46" s="257" t="s">
        <v>154</v>
      </c>
    </row>
    <row r="47" spans="1:9" ht="11.25" customHeight="1">
      <c r="A47" s="159"/>
      <c r="B47" s="160"/>
      <c r="C47" s="157"/>
      <c r="D47" s="158"/>
      <c r="E47" s="199"/>
      <c r="F47" s="159"/>
      <c r="G47" s="160"/>
      <c r="H47" s="157"/>
      <c r="I47" s="257"/>
    </row>
    <row r="48" spans="1:9" ht="11.25" customHeight="1">
      <c r="A48" s="162"/>
      <c r="B48" s="163"/>
      <c r="C48" s="260"/>
      <c r="D48" s="197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10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21.719999313354492</v>
      </c>
      <c r="C3" s="209">
        <v>21.43000030517578</v>
      </c>
      <c r="D3" s="209">
        <v>21.219999313354492</v>
      </c>
      <c r="E3" s="209">
        <v>20.610000610351562</v>
      </c>
      <c r="F3" s="209">
        <v>20.600000381469727</v>
      </c>
      <c r="G3" s="209">
        <v>19.790000915527344</v>
      </c>
      <c r="H3" s="209">
        <v>19.5</v>
      </c>
      <c r="I3" s="209">
        <v>19.690000534057617</v>
      </c>
      <c r="J3" s="209">
        <v>20.06999969482422</v>
      </c>
      <c r="K3" s="209">
        <v>20.489999771118164</v>
      </c>
      <c r="L3" s="209">
        <v>19.889999389648438</v>
      </c>
      <c r="M3" s="209">
        <v>19.950000762939453</v>
      </c>
      <c r="N3" s="209">
        <v>20.510000228881836</v>
      </c>
      <c r="O3" s="209">
        <v>20.6299991607666</v>
      </c>
      <c r="P3" s="209">
        <v>20.209999084472656</v>
      </c>
      <c r="Q3" s="209">
        <v>19.43000030517578</v>
      </c>
      <c r="R3" s="209">
        <v>18.739999771118164</v>
      </c>
      <c r="S3" s="209">
        <v>18.530000686645508</v>
      </c>
      <c r="T3" s="209">
        <v>18.579999923706055</v>
      </c>
      <c r="U3" s="209">
        <v>17.979999542236328</v>
      </c>
      <c r="V3" s="209">
        <v>17.469999313354492</v>
      </c>
      <c r="W3" s="209">
        <v>17.59000015258789</v>
      </c>
      <c r="X3" s="209">
        <v>17</v>
      </c>
      <c r="Y3" s="209">
        <v>16.959999084472656</v>
      </c>
      <c r="Z3" s="216">
        <f aca="true" t="shared" si="0" ref="Z3:Z33">AVERAGE(B3:Y3)</f>
        <v>19.524583260218304</v>
      </c>
      <c r="AA3" s="150">
        <v>21.950000762939453</v>
      </c>
      <c r="AB3" s="151" t="s">
        <v>159</v>
      </c>
      <c r="AC3" s="2">
        <v>1</v>
      </c>
      <c r="AD3" s="150">
        <v>16.799999237060547</v>
      </c>
      <c r="AE3" s="255" t="s">
        <v>447</v>
      </c>
      <c r="AF3" s="1"/>
    </row>
    <row r="4" spans="1:32" ht="11.25" customHeight="1">
      <c r="A4" s="217">
        <v>2</v>
      </c>
      <c r="B4" s="209">
        <v>16.510000228881836</v>
      </c>
      <c r="C4" s="209">
        <v>16.440000534057617</v>
      </c>
      <c r="D4" s="209">
        <v>16.110000610351562</v>
      </c>
      <c r="E4" s="209">
        <v>15.449999809265137</v>
      </c>
      <c r="F4" s="209">
        <v>14.829999923706055</v>
      </c>
      <c r="G4" s="209">
        <v>14.460000038146973</v>
      </c>
      <c r="H4" s="209">
        <v>15.279999732971191</v>
      </c>
      <c r="I4" s="209">
        <v>14.989999771118164</v>
      </c>
      <c r="J4" s="209">
        <v>15.550000190734863</v>
      </c>
      <c r="K4" s="209">
        <v>17.170000076293945</v>
      </c>
      <c r="L4" s="209">
        <v>17.239999771118164</v>
      </c>
      <c r="M4" s="209">
        <v>17.440000534057617</v>
      </c>
      <c r="N4" s="209">
        <v>17.479999542236328</v>
      </c>
      <c r="O4" s="209">
        <v>17.350000381469727</v>
      </c>
      <c r="P4" s="209">
        <v>17.8700008392334</v>
      </c>
      <c r="Q4" s="209">
        <v>17.510000228881836</v>
      </c>
      <c r="R4" s="209">
        <v>17.450000762939453</v>
      </c>
      <c r="S4" s="210">
        <v>17.15999984741211</v>
      </c>
      <c r="T4" s="209">
        <v>16.969999313354492</v>
      </c>
      <c r="U4" s="209">
        <v>16.40999984741211</v>
      </c>
      <c r="V4" s="209">
        <v>15.770000457763672</v>
      </c>
      <c r="W4" s="209">
        <v>15.460000038146973</v>
      </c>
      <c r="X4" s="209">
        <v>15.369999885559082</v>
      </c>
      <c r="Y4" s="209">
        <v>15.010000228881836</v>
      </c>
      <c r="Z4" s="216">
        <f t="shared" si="0"/>
        <v>16.303333441416424</v>
      </c>
      <c r="AA4" s="150">
        <v>18</v>
      </c>
      <c r="AB4" s="151" t="s">
        <v>167</v>
      </c>
      <c r="AC4" s="2">
        <v>2</v>
      </c>
      <c r="AD4" s="150">
        <v>14.270000457763672</v>
      </c>
      <c r="AE4" s="255" t="s">
        <v>150</v>
      </c>
      <c r="AF4" s="1"/>
    </row>
    <row r="5" spans="1:32" ht="11.25" customHeight="1">
      <c r="A5" s="217">
        <v>3</v>
      </c>
      <c r="B5" s="209">
        <v>14.770000457763672</v>
      </c>
      <c r="C5" s="209">
        <v>14.260000228881836</v>
      </c>
      <c r="D5" s="209">
        <v>14.0600004196167</v>
      </c>
      <c r="E5" s="209">
        <v>13.289999961853027</v>
      </c>
      <c r="F5" s="209">
        <v>13.319999694824219</v>
      </c>
      <c r="G5" s="209">
        <v>13.470000267028809</v>
      </c>
      <c r="H5" s="209">
        <v>13.6899995803833</v>
      </c>
      <c r="I5" s="209">
        <v>14.300000190734863</v>
      </c>
      <c r="J5" s="209">
        <v>16.059999465942383</v>
      </c>
      <c r="K5" s="209">
        <v>17.770000457763672</v>
      </c>
      <c r="L5" s="209">
        <v>18.959999084472656</v>
      </c>
      <c r="M5" s="209">
        <v>20.350000381469727</v>
      </c>
      <c r="N5" s="209">
        <v>17.93000030517578</v>
      </c>
      <c r="O5" s="209">
        <v>17.989999771118164</v>
      </c>
      <c r="P5" s="209">
        <v>18.34000015258789</v>
      </c>
      <c r="Q5" s="209">
        <v>18.260000228881836</v>
      </c>
      <c r="R5" s="209">
        <v>18.030000686645508</v>
      </c>
      <c r="S5" s="209">
        <v>17.479999542236328</v>
      </c>
      <c r="T5" s="209">
        <v>16.200000762939453</v>
      </c>
      <c r="U5" s="209">
        <v>14.9399995803833</v>
      </c>
      <c r="V5" s="209">
        <v>14.510000228881836</v>
      </c>
      <c r="W5" s="209">
        <v>13.479999542236328</v>
      </c>
      <c r="X5" s="209">
        <v>12.220000267028809</v>
      </c>
      <c r="Y5" s="209">
        <v>12.319999694824219</v>
      </c>
      <c r="Z5" s="216">
        <f t="shared" si="0"/>
        <v>15.666666706403097</v>
      </c>
      <c r="AA5" s="150">
        <v>22.40999984741211</v>
      </c>
      <c r="AB5" s="151" t="s">
        <v>298</v>
      </c>
      <c r="AC5" s="2">
        <v>3</v>
      </c>
      <c r="AD5" s="150">
        <v>12.020000457763672</v>
      </c>
      <c r="AE5" s="255" t="s">
        <v>448</v>
      </c>
      <c r="AF5" s="1"/>
    </row>
    <row r="6" spans="1:32" ht="11.25" customHeight="1">
      <c r="A6" s="217">
        <v>4</v>
      </c>
      <c r="B6" s="209">
        <v>12.09000015258789</v>
      </c>
      <c r="C6" s="209">
        <v>10.489999771118164</v>
      </c>
      <c r="D6" s="209">
        <v>10.449999809265137</v>
      </c>
      <c r="E6" s="209">
        <v>9.020000457763672</v>
      </c>
      <c r="F6" s="209">
        <v>8.489999771118164</v>
      </c>
      <c r="G6" s="209">
        <v>7.960000038146973</v>
      </c>
      <c r="H6" s="209">
        <v>11.1899995803833</v>
      </c>
      <c r="I6" s="209">
        <v>15.289999961853027</v>
      </c>
      <c r="J6" s="209">
        <v>17.15999984741211</v>
      </c>
      <c r="K6" s="209">
        <v>17.84000015258789</v>
      </c>
      <c r="L6" s="209">
        <v>18.770000457763672</v>
      </c>
      <c r="M6" s="209">
        <v>18.6299991607666</v>
      </c>
      <c r="N6" s="209">
        <v>18.75</v>
      </c>
      <c r="O6" s="209">
        <v>18.06999969482422</v>
      </c>
      <c r="P6" s="209">
        <v>18.59000015258789</v>
      </c>
      <c r="Q6" s="209">
        <v>17.68000030517578</v>
      </c>
      <c r="R6" s="209">
        <v>17.329999923706055</v>
      </c>
      <c r="S6" s="209">
        <v>17.209999084472656</v>
      </c>
      <c r="T6" s="209">
        <v>17.290000915527344</v>
      </c>
      <c r="U6" s="209">
        <v>16.649999618530273</v>
      </c>
      <c r="V6" s="209">
        <v>14.479999542236328</v>
      </c>
      <c r="W6" s="209">
        <v>15.550000190734863</v>
      </c>
      <c r="X6" s="209">
        <v>13.920000076293945</v>
      </c>
      <c r="Y6" s="209">
        <v>13.180000305175781</v>
      </c>
      <c r="Z6" s="216">
        <f t="shared" si="0"/>
        <v>14.836666623751322</v>
      </c>
      <c r="AA6" s="150">
        <v>19.40999984741211</v>
      </c>
      <c r="AB6" s="151" t="s">
        <v>410</v>
      </c>
      <c r="AC6" s="2">
        <v>4</v>
      </c>
      <c r="AD6" s="150">
        <v>7.840000152587891</v>
      </c>
      <c r="AE6" s="255" t="s">
        <v>398</v>
      </c>
      <c r="AF6" s="1"/>
    </row>
    <row r="7" spans="1:32" ht="11.25" customHeight="1">
      <c r="A7" s="217">
        <v>5</v>
      </c>
      <c r="B7" s="209">
        <v>15.960000038146973</v>
      </c>
      <c r="C7" s="209">
        <v>14.640000343322754</v>
      </c>
      <c r="D7" s="209">
        <v>14.199999809265137</v>
      </c>
      <c r="E7" s="209">
        <v>14.170000076293945</v>
      </c>
      <c r="F7" s="209">
        <v>13.880000114440918</v>
      </c>
      <c r="G7" s="209">
        <v>14.569999694824219</v>
      </c>
      <c r="H7" s="209">
        <v>16.969999313354492</v>
      </c>
      <c r="I7" s="209">
        <v>16</v>
      </c>
      <c r="J7" s="209">
        <v>17.510000228881836</v>
      </c>
      <c r="K7" s="209">
        <v>17.25</v>
      </c>
      <c r="L7" s="209">
        <v>16.979999542236328</v>
      </c>
      <c r="M7" s="209">
        <v>16.5</v>
      </c>
      <c r="N7" s="209">
        <v>16.440000534057617</v>
      </c>
      <c r="O7" s="209">
        <v>16.100000381469727</v>
      </c>
      <c r="P7" s="209">
        <v>15.890000343322754</v>
      </c>
      <c r="Q7" s="209">
        <v>15.369999885559082</v>
      </c>
      <c r="R7" s="209">
        <v>15.460000038146973</v>
      </c>
      <c r="S7" s="209">
        <v>15.850000381469727</v>
      </c>
      <c r="T7" s="209">
        <v>16.920000076293945</v>
      </c>
      <c r="U7" s="209">
        <v>17.450000762939453</v>
      </c>
      <c r="V7" s="209">
        <v>17.739999771118164</v>
      </c>
      <c r="W7" s="209">
        <v>17.8700008392334</v>
      </c>
      <c r="X7" s="209">
        <v>17.770000457763672</v>
      </c>
      <c r="Y7" s="209">
        <v>17.549999237060547</v>
      </c>
      <c r="Z7" s="216">
        <f t="shared" si="0"/>
        <v>16.210000077883404</v>
      </c>
      <c r="AA7" s="150">
        <v>18.049999237060547</v>
      </c>
      <c r="AB7" s="151" t="s">
        <v>436</v>
      </c>
      <c r="AC7" s="2">
        <v>5</v>
      </c>
      <c r="AD7" s="150">
        <v>13.109999656677246</v>
      </c>
      <c r="AE7" s="255" t="s">
        <v>449</v>
      </c>
      <c r="AF7" s="1"/>
    </row>
    <row r="8" spans="1:32" ht="11.25" customHeight="1">
      <c r="A8" s="217">
        <v>6</v>
      </c>
      <c r="B8" s="209">
        <v>17.329999923706055</v>
      </c>
      <c r="C8" s="209">
        <v>17.100000381469727</v>
      </c>
      <c r="D8" s="209">
        <v>16.6299991607666</v>
      </c>
      <c r="E8" s="209">
        <v>16.219999313354492</v>
      </c>
      <c r="F8" s="209">
        <v>15.899999618530273</v>
      </c>
      <c r="G8" s="209">
        <v>15.850000381469727</v>
      </c>
      <c r="H8" s="209">
        <v>15.869999885559082</v>
      </c>
      <c r="I8" s="209">
        <v>16.600000381469727</v>
      </c>
      <c r="J8" s="209">
        <v>17.540000915527344</v>
      </c>
      <c r="K8" s="209">
        <v>18.520000457763672</v>
      </c>
      <c r="L8" s="209">
        <v>19.469999313354492</v>
      </c>
      <c r="M8" s="209">
        <v>19.8700008392334</v>
      </c>
      <c r="N8" s="209">
        <v>21</v>
      </c>
      <c r="O8" s="209">
        <v>20.3700008392334</v>
      </c>
      <c r="P8" s="209">
        <v>20.530000686645508</v>
      </c>
      <c r="Q8" s="209">
        <v>19.760000228881836</v>
      </c>
      <c r="R8" s="209">
        <v>18.979999542236328</v>
      </c>
      <c r="S8" s="209">
        <v>18.350000381469727</v>
      </c>
      <c r="T8" s="209">
        <v>18.450000762939453</v>
      </c>
      <c r="U8" s="209">
        <v>18.690000534057617</v>
      </c>
      <c r="V8" s="209">
        <v>18.709999084472656</v>
      </c>
      <c r="W8" s="209">
        <v>18.600000381469727</v>
      </c>
      <c r="X8" s="209">
        <v>18.5</v>
      </c>
      <c r="Y8" s="209">
        <v>18.219999313354492</v>
      </c>
      <c r="Z8" s="216">
        <f t="shared" si="0"/>
        <v>18.210833430290222</v>
      </c>
      <c r="AA8" s="150">
        <v>21.670000076293945</v>
      </c>
      <c r="AB8" s="151" t="s">
        <v>437</v>
      </c>
      <c r="AC8" s="2">
        <v>6</v>
      </c>
      <c r="AD8" s="150">
        <v>15.760000228881836</v>
      </c>
      <c r="AE8" s="255" t="s">
        <v>450</v>
      </c>
      <c r="AF8" s="1"/>
    </row>
    <row r="9" spans="1:32" ht="11.25" customHeight="1">
      <c r="A9" s="217">
        <v>7</v>
      </c>
      <c r="B9" s="209">
        <v>17.889999389648438</v>
      </c>
      <c r="C9" s="209">
        <v>17.950000762939453</v>
      </c>
      <c r="D9" s="209">
        <v>17.68000030517578</v>
      </c>
      <c r="E9" s="209">
        <v>17.56999969482422</v>
      </c>
      <c r="F9" s="209">
        <v>17.420000076293945</v>
      </c>
      <c r="G9" s="209">
        <v>15.699999809265137</v>
      </c>
      <c r="H9" s="209">
        <v>16.079999923706055</v>
      </c>
      <c r="I9" s="209">
        <v>18.399999618530273</v>
      </c>
      <c r="J9" s="209">
        <v>19.940000534057617</v>
      </c>
      <c r="K9" s="209">
        <v>21.329999923706055</v>
      </c>
      <c r="L9" s="209">
        <v>23.1299991607666</v>
      </c>
      <c r="M9" s="209">
        <v>23.280000686645508</v>
      </c>
      <c r="N9" s="209">
        <v>22.940000534057617</v>
      </c>
      <c r="O9" s="209">
        <v>23.030000686645508</v>
      </c>
      <c r="P9" s="209">
        <v>22.729999542236328</v>
      </c>
      <c r="Q9" s="209">
        <v>21.610000610351562</v>
      </c>
      <c r="R9" s="209">
        <v>19.989999771118164</v>
      </c>
      <c r="S9" s="209">
        <v>18.420000076293945</v>
      </c>
      <c r="T9" s="209">
        <v>18.049999237060547</v>
      </c>
      <c r="U9" s="209">
        <v>18.31999969482422</v>
      </c>
      <c r="V9" s="209">
        <v>18.5</v>
      </c>
      <c r="W9" s="209">
        <v>17.420000076293945</v>
      </c>
      <c r="X9" s="209">
        <v>16.200000762939453</v>
      </c>
      <c r="Y9" s="209">
        <v>17.020000457763672</v>
      </c>
      <c r="Z9" s="216">
        <f t="shared" si="0"/>
        <v>19.19166672229767</v>
      </c>
      <c r="AA9" s="150">
        <v>24.059999465942383</v>
      </c>
      <c r="AB9" s="151" t="s">
        <v>438</v>
      </c>
      <c r="AC9" s="2">
        <v>7</v>
      </c>
      <c r="AD9" s="150">
        <v>14.729999542236328</v>
      </c>
      <c r="AE9" s="255" t="s">
        <v>451</v>
      </c>
      <c r="AF9" s="1"/>
    </row>
    <row r="10" spans="1:32" ht="11.25" customHeight="1">
      <c r="A10" s="217">
        <v>8</v>
      </c>
      <c r="B10" s="209">
        <v>13.600000381469727</v>
      </c>
      <c r="C10" s="209">
        <v>13.300000190734863</v>
      </c>
      <c r="D10" s="209">
        <v>11.84000015258789</v>
      </c>
      <c r="E10" s="209">
        <v>12.359999656677246</v>
      </c>
      <c r="F10" s="209">
        <v>11.289999961853027</v>
      </c>
      <c r="G10" s="209">
        <v>11.229999542236328</v>
      </c>
      <c r="H10" s="209">
        <v>12.520000457763672</v>
      </c>
      <c r="I10" s="209">
        <v>14.84000015258789</v>
      </c>
      <c r="J10" s="209">
        <v>17.110000610351562</v>
      </c>
      <c r="K10" s="209">
        <v>20.510000228881836</v>
      </c>
      <c r="L10" s="209">
        <v>20.31999969482422</v>
      </c>
      <c r="M10" s="209">
        <v>20.360000610351562</v>
      </c>
      <c r="N10" s="209">
        <v>20.889999389648438</v>
      </c>
      <c r="O10" s="209">
        <v>19.899999618530273</v>
      </c>
      <c r="P10" s="209">
        <v>20.489999771118164</v>
      </c>
      <c r="Q10" s="209">
        <v>19.479999542236328</v>
      </c>
      <c r="R10" s="209">
        <v>19.049999237060547</v>
      </c>
      <c r="S10" s="209">
        <v>18.579999923706055</v>
      </c>
      <c r="T10" s="209">
        <v>17.010000228881836</v>
      </c>
      <c r="U10" s="209">
        <v>17.209999084472656</v>
      </c>
      <c r="V10" s="209">
        <v>17.440000534057617</v>
      </c>
      <c r="W10" s="209">
        <v>17.040000915527344</v>
      </c>
      <c r="X10" s="209">
        <v>16.959999084472656</v>
      </c>
      <c r="Y10" s="209">
        <v>16.6299991607666</v>
      </c>
      <c r="Z10" s="216">
        <f t="shared" si="0"/>
        <v>16.664999922116596</v>
      </c>
      <c r="AA10" s="150">
        <v>22.1299991607666</v>
      </c>
      <c r="AB10" s="151" t="s">
        <v>248</v>
      </c>
      <c r="AC10" s="2">
        <v>8</v>
      </c>
      <c r="AD10" s="150">
        <v>10.270000457763672</v>
      </c>
      <c r="AE10" s="255" t="s">
        <v>452</v>
      </c>
      <c r="AF10" s="1"/>
    </row>
    <row r="11" spans="1:32" ht="11.25" customHeight="1">
      <c r="A11" s="217">
        <v>9</v>
      </c>
      <c r="B11" s="209">
        <v>16.559999465942383</v>
      </c>
      <c r="C11" s="209">
        <v>16.68000030517578</v>
      </c>
      <c r="D11" s="209">
        <v>14.680000305175781</v>
      </c>
      <c r="E11" s="209">
        <v>16.59000015258789</v>
      </c>
      <c r="F11" s="209">
        <v>15.84000015258789</v>
      </c>
      <c r="G11" s="209">
        <v>16.450000762939453</v>
      </c>
      <c r="H11" s="209">
        <v>17.290000915527344</v>
      </c>
      <c r="I11" s="209">
        <v>18.329999923706055</v>
      </c>
      <c r="J11" s="209">
        <v>19.049999237060547</v>
      </c>
      <c r="K11" s="209">
        <v>18.950000762939453</v>
      </c>
      <c r="L11" s="209">
        <v>20.270000457763672</v>
      </c>
      <c r="M11" s="209">
        <v>20.110000610351562</v>
      </c>
      <c r="N11" s="209">
        <v>19.84000015258789</v>
      </c>
      <c r="O11" s="209">
        <v>19.549999237060547</v>
      </c>
      <c r="P11" s="209">
        <v>19.399999618530273</v>
      </c>
      <c r="Q11" s="209">
        <v>19.09000015258789</v>
      </c>
      <c r="R11" s="209">
        <v>18.3700008392334</v>
      </c>
      <c r="S11" s="209">
        <v>17.719999313354492</v>
      </c>
      <c r="T11" s="209">
        <v>17.8700008392334</v>
      </c>
      <c r="U11" s="209">
        <v>17.780000686645508</v>
      </c>
      <c r="V11" s="209">
        <v>16.940000534057617</v>
      </c>
      <c r="W11" s="209">
        <v>16.75</v>
      </c>
      <c r="X11" s="209">
        <v>15.960000038146973</v>
      </c>
      <c r="Y11" s="209">
        <v>15.770000457763672</v>
      </c>
      <c r="Z11" s="216">
        <f t="shared" si="0"/>
        <v>17.74333353837331</v>
      </c>
      <c r="AA11" s="150">
        <v>20.799999237060547</v>
      </c>
      <c r="AB11" s="151" t="s">
        <v>64</v>
      </c>
      <c r="AC11" s="2">
        <v>9</v>
      </c>
      <c r="AD11" s="150">
        <v>14.380000114440918</v>
      </c>
      <c r="AE11" s="255" t="s">
        <v>310</v>
      </c>
      <c r="AF11" s="1"/>
    </row>
    <row r="12" spans="1:32" ht="11.25" customHeight="1">
      <c r="A12" s="225">
        <v>10</v>
      </c>
      <c r="B12" s="211">
        <v>15.970000267028809</v>
      </c>
      <c r="C12" s="211">
        <v>16.229999542236328</v>
      </c>
      <c r="D12" s="211">
        <v>16.229999542236328</v>
      </c>
      <c r="E12" s="211">
        <v>15.890000343322754</v>
      </c>
      <c r="F12" s="211">
        <v>15.829999923706055</v>
      </c>
      <c r="G12" s="211">
        <v>16.559999465942383</v>
      </c>
      <c r="H12" s="211">
        <v>17.170000076293945</v>
      </c>
      <c r="I12" s="211">
        <v>17.040000915527344</v>
      </c>
      <c r="J12" s="211">
        <v>17.56999969482422</v>
      </c>
      <c r="K12" s="211">
        <v>19.290000915527344</v>
      </c>
      <c r="L12" s="211">
        <v>21.06999969482422</v>
      </c>
      <c r="M12" s="211">
        <v>22.149999618530273</v>
      </c>
      <c r="N12" s="211">
        <v>21.489999771118164</v>
      </c>
      <c r="O12" s="211">
        <v>21.979999542236328</v>
      </c>
      <c r="P12" s="211">
        <v>21.719999313354492</v>
      </c>
      <c r="Q12" s="211">
        <v>21.43000030517578</v>
      </c>
      <c r="R12" s="211">
        <v>20.31999969482422</v>
      </c>
      <c r="S12" s="211">
        <v>19.84000015258789</v>
      </c>
      <c r="T12" s="211">
        <v>19.100000381469727</v>
      </c>
      <c r="U12" s="211">
        <v>18.8799991607666</v>
      </c>
      <c r="V12" s="211">
        <v>18.15999984741211</v>
      </c>
      <c r="W12" s="211">
        <v>17.5</v>
      </c>
      <c r="X12" s="211">
        <v>16.610000610351562</v>
      </c>
      <c r="Y12" s="211">
        <v>16.049999237060547</v>
      </c>
      <c r="Z12" s="226">
        <f t="shared" si="0"/>
        <v>18.50333325068156</v>
      </c>
      <c r="AA12" s="156">
        <v>23.68000030517578</v>
      </c>
      <c r="AB12" s="212" t="s">
        <v>76</v>
      </c>
      <c r="AC12" s="213">
        <v>10</v>
      </c>
      <c r="AD12" s="156">
        <v>15.449999809265137</v>
      </c>
      <c r="AE12" s="256" t="s">
        <v>311</v>
      </c>
      <c r="AF12" s="1"/>
    </row>
    <row r="13" spans="1:32" ht="11.25" customHeight="1">
      <c r="A13" s="217">
        <v>11</v>
      </c>
      <c r="B13" s="209">
        <v>15.569999694824219</v>
      </c>
      <c r="C13" s="209">
        <v>15.34000015258789</v>
      </c>
      <c r="D13" s="209">
        <v>14.880000114440918</v>
      </c>
      <c r="E13" s="209">
        <v>14.970000267028809</v>
      </c>
      <c r="F13" s="209">
        <v>14.65999984741211</v>
      </c>
      <c r="G13" s="209">
        <v>14.319999694824219</v>
      </c>
      <c r="H13" s="209">
        <v>14.850000381469727</v>
      </c>
      <c r="I13" s="209">
        <v>16.56999969482422</v>
      </c>
      <c r="J13" s="209">
        <v>18.440000534057617</v>
      </c>
      <c r="K13" s="209">
        <v>21.81999969482422</v>
      </c>
      <c r="L13" s="209">
        <v>21.40999984741211</v>
      </c>
      <c r="M13" s="209">
        <v>20.8799991607666</v>
      </c>
      <c r="N13" s="209">
        <v>20.520000457763672</v>
      </c>
      <c r="O13" s="209">
        <v>20.420000076293945</v>
      </c>
      <c r="P13" s="209">
        <v>19.760000228881836</v>
      </c>
      <c r="Q13" s="209">
        <v>19.139999389648438</v>
      </c>
      <c r="R13" s="209">
        <v>18.75</v>
      </c>
      <c r="S13" s="209">
        <v>18.450000762939453</v>
      </c>
      <c r="T13" s="209">
        <v>18.270000457763672</v>
      </c>
      <c r="U13" s="209">
        <v>18.43000030517578</v>
      </c>
      <c r="V13" s="209">
        <v>18.34000015258789</v>
      </c>
      <c r="W13" s="209">
        <v>17.649999618530273</v>
      </c>
      <c r="X13" s="209">
        <v>17.719999313354492</v>
      </c>
      <c r="Y13" s="209">
        <v>17.56999969482422</v>
      </c>
      <c r="Z13" s="216">
        <f t="shared" si="0"/>
        <v>17.863749980926514</v>
      </c>
      <c r="AA13" s="150">
        <v>21.989999771118164</v>
      </c>
      <c r="AB13" s="151" t="s">
        <v>439</v>
      </c>
      <c r="AC13" s="2">
        <v>11</v>
      </c>
      <c r="AD13" s="150">
        <v>14.199999809265137</v>
      </c>
      <c r="AE13" s="255" t="s">
        <v>152</v>
      </c>
      <c r="AF13" s="1"/>
    </row>
    <row r="14" spans="1:32" ht="11.25" customHeight="1">
      <c r="A14" s="217">
        <v>12</v>
      </c>
      <c r="B14" s="209">
        <v>17.329999923706055</v>
      </c>
      <c r="C14" s="209">
        <v>17.010000228881836</v>
      </c>
      <c r="D14" s="209">
        <v>16.940000534057617</v>
      </c>
      <c r="E14" s="209">
        <v>16.690000534057617</v>
      </c>
      <c r="F14" s="209">
        <v>16.239999771118164</v>
      </c>
      <c r="G14" s="209">
        <v>15.600000381469727</v>
      </c>
      <c r="H14" s="209">
        <v>15.489999771118164</v>
      </c>
      <c r="I14" s="209">
        <v>17.030000686645508</v>
      </c>
      <c r="J14" s="209">
        <v>18.760000228881836</v>
      </c>
      <c r="K14" s="209">
        <v>20.3799991607666</v>
      </c>
      <c r="L14" s="209">
        <v>19.6200008392334</v>
      </c>
      <c r="M14" s="209">
        <v>20.579999923706055</v>
      </c>
      <c r="N14" s="209">
        <v>20.139999389648438</v>
      </c>
      <c r="O14" s="209">
        <v>19.280000686645508</v>
      </c>
      <c r="P14" s="209">
        <v>19.15999984741211</v>
      </c>
      <c r="Q14" s="209">
        <v>19.010000228881836</v>
      </c>
      <c r="R14" s="209">
        <v>18.469999313354492</v>
      </c>
      <c r="S14" s="209">
        <v>18.360000610351562</v>
      </c>
      <c r="T14" s="209">
        <v>18.139999389648438</v>
      </c>
      <c r="U14" s="209">
        <v>17.290000915527344</v>
      </c>
      <c r="V14" s="209">
        <v>15.930000305175781</v>
      </c>
      <c r="W14" s="209">
        <v>15.460000038146973</v>
      </c>
      <c r="X14" s="209">
        <v>15.729999542236328</v>
      </c>
      <c r="Y14" s="209">
        <v>16.100000381469727</v>
      </c>
      <c r="Z14" s="216">
        <f t="shared" si="0"/>
        <v>17.697500109672546</v>
      </c>
      <c r="AA14" s="150">
        <v>21.290000915527344</v>
      </c>
      <c r="AB14" s="151" t="s">
        <v>243</v>
      </c>
      <c r="AC14" s="2">
        <v>12</v>
      </c>
      <c r="AD14" s="150">
        <v>14.949999809265137</v>
      </c>
      <c r="AE14" s="255" t="s">
        <v>131</v>
      </c>
      <c r="AF14" s="1"/>
    </row>
    <row r="15" spans="1:32" ht="11.25" customHeight="1">
      <c r="A15" s="217">
        <v>13</v>
      </c>
      <c r="B15" s="209">
        <v>15.390000343322754</v>
      </c>
      <c r="C15" s="209">
        <v>14.600000381469727</v>
      </c>
      <c r="D15" s="209">
        <v>14.979999542236328</v>
      </c>
      <c r="E15" s="209">
        <v>14.930000305175781</v>
      </c>
      <c r="F15" s="209">
        <v>14.739999771118164</v>
      </c>
      <c r="G15" s="209">
        <v>15.600000381469727</v>
      </c>
      <c r="H15" s="209">
        <v>16.739999771118164</v>
      </c>
      <c r="I15" s="209">
        <v>17.969999313354492</v>
      </c>
      <c r="J15" s="209">
        <v>19.25</v>
      </c>
      <c r="K15" s="209">
        <v>20.3700008392334</v>
      </c>
      <c r="L15" s="209">
        <v>20.09000015258789</v>
      </c>
      <c r="M15" s="209">
        <v>19.920000076293945</v>
      </c>
      <c r="N15" s="209">
        <v>19.920000076293945</v>
      </c>
      <c r="O15" s="209">
        <v>19.84000015258789</v>
      </c>
      <c r="P15" s="209">
        <v>19.719999313354492</v>
      </c>
      <c r="Q15" s="209">
        <v>19.59000015258789</v>
      </c>
      <c r="R15" s="209">
        <v>19.43000030517578</v>
      </c>
      <c r="S15" s="209">
        <v>19.010000228881836</v>
      </c>
      <c r="T15" s="209">
        <v>19.020000457763672</v>
      </c>
      <c r="U15" s="209">
        <v>18.90999984741211</v>
      </c>
      <c r="V15" s="209">
        <v>18.709999084472656</v>
      </c>
      <c r="W15" s="209">
        <v>17.700000762939453</v>
      </c>
      <c r="X15" s="209">
        <v>16.799999237060547</v>
      </c>
      <c r="Y15" s="209">
        <v>15.920000076293945</v>
      </c>
      <c r="Z15" s="216">
        <f t="shared" si="0"/>
        <v>17.881250023841858</v>
      </c>
      <c r="AA15" s="150">
        <v>20.860000610351562</v>
      </c>
      <c r="AB15" s="151" t="s">
        <v>175</v>
      </c>
      <c r="AC15" s="2">
        <v>13</v>
      </c>
      <c r="AD15" s="150">
        <v>14.380000114440918</v>
      </c>
      <c r="AE15" s="255" t="s">
        <v>453</v>
      </c>
      <c r="AF15" s="1"/>
    </row>
    <row r="16" spans="1:32" ht="11.25" customHeight="1">
      <c r="A16" s="217">
        <v>14</v>
      </c>
      <c r="B16" s="209">
        <v>15.5600004196167</v>
      </c>
      <c r="C16" s="209">
        <v>15.039999961853027</v>
      </c>
      <c r="D16" s="209">
        <v>14.380000114440918</v>
      </c>
      <c r="E16" s="209">
        <v>14.899999618530273</v>
      </c>
      <c r="F16" s="209">
        <v>14.220000267028809</v>
      </c>
      <c r="G16" s="209">
        <v>13.869999885559082</v>
      </c>
      <c r="H16" s="209">
        <v>14.899999618530273</v>
      </c>
      <c r="I16" s="209">
        <v>18.389999389648438</v>
      </c>
      <c r="J16" s="209">
        <v>19.389999389648438</v>
      </c>
      <c r="K16" s="209">
        <v>20.84000015258789</v>
      </c>
      <c r="L16" s="209">
        <v>20.90999984741211</v>
      </c>
      <c r="M16" s="209">
        <v>20.84000015258789</v>
      </c>
      <c r="N16" s="209">
        <v>21.6299991607666</v>
      </c>
      <c r="O16" s="209">
        <v>20.8799991607666</v>
      </c>
      <c r="P16" s="209">
        <v>20.989999771118164</v>
      </c>
      <c r="Q16" s="209">
        <v>20.6200008392334</v>
      </c>
      <c r="R16" s="209">
        <v>20.770000457763672</v>
      </c>
      <c r="S16" s="209">
        <v>21.06999969482422</v>
      </c>
      <c r="T16" s="209">
        <v>21.049999237060547</v>
      </c>
      <c r="U16" s="209">
        <v>21.350000381469727</v>
      </c>
      <c r="V16" s="209">
        <v>20.329999923706055</v>
      </c>
      <c r="W16" s="209">
        <v>20.729999542236328</v>
      </c>
      <c r="X16" s="209">
        <v>20.510000228881836</v>
      </c>
      <c r="Y16" s="209">
        <v>20.219999313354492</v>
      </c>
      <c r="Z16" s="216">
        <f t="shared" si="0"/>
        <v>18.891249855359394</v>
      </c>
      <c r="AA16" s="150">
        <v>22.1200008392334</v>
      </c>
      <c r="AB16" s="151" t="s">
        <v>440</v>
      </c>
      <c r="AC16" s="2">
        <v>14</v>
      </c>
      <c r="AD16" s="150">
        <v>13.65999984741211</v>
      </c>
      <c r="AE16" s="255" t="s">
        <v>454</v>
      </c>
      <c r="AF16" s="1"/>
    </row>
    <row r="17" spans="1:32" ht="11.25" customHeight="1">
      <c r="A17" s="217">
        <v>15</v>
      </c>
      <c r="B17" s="209">
        <v>20.350000381469727</v>
      </c>
      <c r="C17" s="209">
        <v>20.15999984741211</v>
      </c>
      <c r="D17" s="209">
        <v>20.219999313354492</v>
      </c>
      <c r="E17" s="209">
        <v>20.3700008392334</v>
      </c>
      <c r="F17" s="209">
        <v>20.56999969482422</v>
      </c>
      <c r="G17" s="209">
        <v>20.8799991607666</v>
      </c>
      <c r="H17" s="209">
        <v>21.59000015258789</v>
      </c>
      <c r="I17" s="209">
        <v>22.399999618530273</v>
      </c>
      <c r="J17" s="209">
        <v>22.1200008392334</v>
      </c>
      <c r="K17" s="209">
        <v>21.770000457763672</v>
      </c>
      <c r="L17" s="209">
        <v>22.059999465942383</v>
      </c>
      <c r="M17" s="209">
        <v>22.540000915527344</v>
      </c>
      <c r="N17" s="209">
        <v>22.75</v>
      </c>
      <c r="O17" s="209">
        <v>22.829999923706055</v>
      </c>
      <c r="P17" s="209">
        <v>22.579999923706055</v>
      </c>
      <c r="Q17" s="209">
        <v>22.350000381469727</v>
      </c>
      <c r="R17" s="209">
        <v>22.139999389648438</v>
      </c>
      <c r="S17" s="209">
        <v>22.280000686645508</v>
      </c>
      <c r="T17" s="209">
        <v>21.709999084472656</v>
      </c>
      <c r="U17" s="209">
        <v>21.440000534057617</v>
      </c>
      <c r="V17" s="209">
        <v>21.049999237060547</v>
      </c>
      <c r="W17" s="209">
        <v>20.969999313354492</v>
      </c>
      <c r="X17" s="209">
        <v>20.950000762939453</v>
      </c>
      <c r="Y17" s="209">
        <v>21.149999618530273</v>
      </c>
      <c r="Z17" s="216">
        <f t="shared" si="0"/>
        <v>21.551249980926514</v>
      </c>
      <c r="AA17" s="150">
        <v>23.020000457763672</v>
      </c>
      <c r="AB17" s="151" t="s">
        <v>350</v>
      </c>
      <c r="AC17" s="2">
        <v>15</v>
      </c>
      <c r="AD17" s="150">
        <v>20.049999237060547</v>
      </c>
      <c r="AE17" s="255" t="s">
        <v>455</v>
      </c>
      <c r="AF17" s="1"/>
    </row>
    <row r="18" spans="1:32" ht="11.25" customHeight="1">
      <c r="A18" s="217">
        <v>16</v>
      </c>
      <c r="B18" s="209">
        <v>21.079999923706055</v>
      </c>
      <c r="C18" s="209">
        <v>21.25</v>
      </c>
      <c r="D18" s="209">
        <v>21.149999618530273</v>
      </c>
      <c r="E18" s="209">
        <v>21.34000015258789</v>
      </c>
      <c r="F18" s="209">
        <v>21.579999923706055</v>
      </c>
      <c r="G18" s="209">
        <v>21.469999313354492</v>
      </c>
      <c r="H18" s="209">
        <v>21.309999465942383</v>
      </c>
      <c r="I18" s="209">
        <v>21.420000076293945</v>
      </c>
      <c r="J18" s="209">
        <v>21.719999313354492</v>
      </c>
      <c r="K18" s="209">
        <v>22.059999465942383</v>
      </c>
      <c r="L18" s="209">
        <v>20.790000915527344</v>
      </c>
      <c r="M18" s="209">
        <v>20.719999313354492</v>
      </c>
      <c r="N18" s="209">
        <v>21.8799991607666</v>
      </c>
      <c r="O18" s="209">
        <v>22.219999313354492</v>
      </c>
      <c r="P18" s="209">
        <v>21.420000076293945</v>
      </c>
      <c r="Q18" s="209">
        <v>21.219999313354492</v>
      </c>
      <c r="R18" s="209">
        <v>20.829999923706055</v>
      </c>
      <c r="S18" s="209">
        <v>20.600000381469727</v>
      </c>
      <c r="T18" s="209">
        <v>20.030000686645508</v>
      </c>
      <c r="U18" s="209">
        <v>19.479999542236328</v>
      </c>
      <c r="V18" s="209">
        <v>18.440000534057617</v>
      </c>
      <c r="W18" s="209">
        <v>17.84000015258789</v>
      </c>
      <c r="X18" s="209">
        <v>17.440000534057617</v>
      </c>
      <c r="Y18" s="209">
        <v>16.8799991607666</v>
      </c>
      <c r="Z18" s="216">
        <f t="shared" si="0"/>
        <v>20.59041651089986</v>
      </c>
      <c r="AA18" s="150">
        <v>22.799999237060547</v>
      </c>
      <c r="AB18" s="151" t="s">
        <v>290</v>
      </c>
      <c r="AC18" s="2">
        <v>16</v>
      </c>
      <c r="AD18" s="150">
        <v>16.770000457763672</v>
      </c>
      <c r="AE18" s="255" t="s">
        <v>104</v>
      </c>
      <c r="AF18" s="1"/>
    </row>
    <row r="19" spans="1:32" ht="11.25" customHeight="1">
      <c r="A19" s="217">
        <v>17</v>
      </c>
      <c r="B19" s="209">
        <v>16.940000534057617</v>
      </c>
      <c r="C19" s="209">
        <v>17.389999389648438</v>
      </c>
      <c r="D19" s="209">
        <v>17.649999618530273</v>
      </c>
      <c r="E19" s="209">
        <v>17.850000381469727</v>
      </c>
      <c r="F19" s="209">
        <v>18.229999542236328</v>
      </c>
      <c r="G19" s="209">
        <v>18.399999618530273</v>
      </c>
      <c r="H19" s="209">
        <v>19.3799991607666</v>
      </c>
      <c r="I19" s="209">
        <v>20.559999465942383</v>
      </c>
      <c r="J19" s="209">
        <v>20.700000762939453</v>
      </c>
      <c r="K19" s="209">
        <v>21.90999984741211</v>
      </c>
      <c r="L19" s="209">
        <v>23.3799991607666</v>
      </c>
      <c r="M19" s="209">
        <v>23.020000457763672</v>
      </c>
      <c r="N19" s="209">
        <v>21.770000457763672</v>
      </c>
      <c r="O19" s="209">
        <v>21.420000076293945</v>
      </c>
      <c r="P19" s="209">
        <v>21.020000457763672</v>
      </c>
      <c r="Q19" s="209">
        <v>20.389999389648438</v>
      </c>
      <c r="R19" s="209">
        <v>20.1200008392334</v>
      </c>
      <c r="S19" s="209">
        <v>19.8700008392334</v>
      </c>
      <c r="T19" s="209">
        <v>19.56999969482422</v>
      </c>
      <c r="U19" s="209">
        <v>19.6299991607666</v>
      </c>
      <c r="V19" s="209">
        <v>19.100000381469727</v>
      </c>
      <c r="W19" s="209">
        <v>19.420000076293945</v>
      </c>
      <c r="X19" s="209">
        <v>18.450000762939453</v>
      </c>
      <c r="Y19" s="209">
        <v>18.1299991607666</v>
      </c>
      <c r="Z19" s="216">
        <f t="shared" si="0"/>
        <v>19.762499968210857</v>
      </c>
      <c r="AA19" s="150">
        <v>23.59000015258789</v>
      </c>
      <c r="AB19" s="151" t="s">
        <v>441</v>
      </c>
      <c r="AC19" s="2">
        <v>17</v>
      </c>
      <c r="AD19" s="150">
        <v>16.600000381469727</v>
      </c>
      <c r="AE19" s="255" t="s">
        <v>456</v>
      </c>
      <c r="AF19" s="1"/>
    </row>
    <row r="20" spans="1:32" ht="11.25" customHeight="1">
      <c r="A20" s="217">
        <v>18</v>
      </c>
      <c r="B20" s="209">
        <v>18.299999237060547</v>
      </c>
      <c r="C20" s="209">
        <v>17.989999771118164</v>
      </c>
      <c r="D20" s="209">
        <v>18.09000015258789</v>
      </c>
      <c r="E20" s="209">
        <v>18.040000915527344</v>
      </c>
      <c r="F20" s="209">
        <v>17.610000610351562</v>
      </c>
      <c r="G20" s="209">
        <v>17.110000610351562</v>
      </c>
      <c r="H20" s="209">
        <v>16.8700008392334</v>
      </c>
      <c r="I20" s="209">
        <v>16.719999313354492</v>
      </c>
      <c r="J20" s="209">
        <v>17.219999313354492</v>
      </c>
      <c r="K20" s="209">
        <v>17.079999923706055</v>
      </c>
      <c r="L20" s="209">
        <v>17.760000228881836</v>
      </c>
      <c r="M20" s="209">
        <v>18.079999923706055</v>
      </c>
      <c r="N20" s="209">
        <v>17.739999771118164</v>
      </c>
      <c r="O20" s="209">
        <v>17.639999389648438</v>
      </c>
      <c r="P20" s="209">
        <v>17.5</v>
      </c>
      <c r="Q20" s="209">
        <v>17.31999969482422</v>
      </c>
      <c r="R20" s="209">
        <v>16.559999465942383</v>
      </c>
      <c r="S20" s="209">
        <v>16.219999313354492</v>
      </c>
      <c r="T20" s="209">
        <v>15.279999732971191</v>
      </c>
      <c r="U20" s="209">
        <v>15.029999732971191</v>
      </c>
      <c r="V20" s="209">
        <v>15.020000457763672</v>
      </c>
      <c r="W20" s="209">
        <v>14.229999542236328</v>
      </c>
      <c r="X20" s="209">
        <v>14.0600004196167</v>
      </c>
      <c r="Y20" s="209">
        <v>12.430000305175781</v>
      </c>
      <c r="Z20" s="216">
        <f t="shared" si="0"/>
        <v>16.662499944369</v>
      </c>
      <c r="AA20" s="150">
        <v>18.6299991607666</v>
      </c>
      <c r="AB20" s="151" t="s">
        <v>370</v>
      </c>
      <c r="AC20" s="2">
        <v>18</v>
      </c>
      <c r="AD20" s="150">
        <v>12.430000305175781</v>
      </c>
      <c r="AE20" s="255" t="s">
        <v>91</v>
      </c>
      <c r="AF20" s="1"/>
    </row>
    <row r="21" spans="1:32" ht="11.25" customHeight="1">
      <c r="A21" s="217">
        <v>19</v>
      </c>
      <c r="B21" s="209">
        <v>11.260000228881836</v>
      </c>
      <c r="C21" s="209">
        <v>10.869999885559082</v>
      </c>
      <c r="D21" s="209">
        <v>13.5600004196167</v>
      </c>
      <c r="E21" s="209">
        <v>10.770000457763672</v>
      </c>
      <c r="F21" s="209">
        <v>13.279999732971191</v>
      </c>
      <c r="G21" s="209">
        <v>13.140000343322754</v>
      </c>
      <c r="H21" s="209">
        <v>13.270000457763672</v>
      </c>
      <c r="I21" s="209">
        <v>13.880000114440918</v>
      </c>
      <c r="J21" s="209">
        <v>14.449999809265137</v>
      </c>
      <c r="K21" s="209">
        <v>14.630000114440918</v>
      </c>
      <c r="L21" s="209">
        <v>15.010000228881836</v>
      </c>
      <c r="M21" s="209">
        <v>14.609999656677246</v>
      </c>
      <c r="N21" s="209">
        <v>14.65999984741211</v>
      </c>
      <c r="O21" s="209">
        <v>14.600000381469727</v>
      </c>
      <c r="P21" s="209">
        <v>14.789999961853027</v>
      </c>
      <c r="Q21" s="209">
        <v>14.59000015258789</v>
      </c>
      <c r="R21" s="209">
        <v>13.970000267028809</v>
      </c>
      <c r="S21" s="209">
        <v>12.890000343322754</v>
      </c>
      <c r="T21" s="209">
        <v>12.739999771118164</v>
      </c>
      <c r="U21" s="209">
        <v>13.640000343322754</v>
      </c>
      <c r="V21" s="209">
        <v>14.729999542236328</v>
      </c>
      <c r="W21" s="209">
        <v>15.0600004196167</v>
      </c>
      <c r="X21" s="209">
        <v>15.350000381469727</v>
      </c>
      <c r="Y21" s="209">
        <v>15.5600004196167</v>
      </c>
      <c r="Z21" s="216">
        <f t="shared" si="0"/>
        <v>13.804583470026651</v>
      </c>
      <c r="AA21" s="150">
        <v>15.609999656677246</v>
      </c>
      <c r="AB21" s="151" t="s">
        <v>91</v>
      </c>
      <c r="AC21" s="2">
        <v>19</v>
      </c>
      <c r="AD21" s="150">
        <v>10.239999771118164</v>
      </c>
      <c r="AE21" s="255" t="s">
        <v>452</v>
      </c>
      <c r="AF21" s="1"/>
    </row>
    <row r="22" spans="1:32" ht="11.25" customHeight="1">
      <c r="A22" s="225">
        <v>20</v>
      </c>
      <c r="B22" s="211">
        <v>15.5600004196167</v>
      </c>
      <c r="C22" s="211">
        <v>15.600000381469727</v>
      </c>
      <c r="D22" s="211">
        <v>15.59000015258789</v>
      </c>
      <c r="E22" s="211">
        <v>15.539999961853027</v>
      </c>
      <c r="F22" s="211">
        <v>15.59000015258789</v>
      </c>
      <c r="G22" s="211">
        <v>15.520000457763672</v>
      </c>
      <c r="H22" s="211">
        <v>15.880000114440918</v>
      </c>
      <c r="I22" s="211">
        <v>16.790000915527344</v>
      </c>
      <c r="J22" s="211">
        <v>17.989999771118164</v>
      </c>
      <c r="K22" s="211">
        <v>18.3799991607666</v>
      </c>
      <c r="L22" s="211">
        <v>19.84000015258789</v>
      </c>
      <c r="M22" s="211">
        <v>19.1299991607666</v>
      </c>
      <c r="N22" s="211">
        <v>18.850000381469727</v>
      </c>
      <c r="O22" s="211">
        <v>18.260000228881836</v>
      </c>
      <c r="P22" s="211">
        <v>18.420000076293945</v>
      </c>
      <c r="Q22" s="211">
        <v>17.889999389648438</v>
      </c>
      <c r="R22" s="211">
        <v>17.579999923706055</v>
      </c>
      <c r="S22" s="211">
        <v>17.34000015258789</v>
      </c>
      <c r="T22" s="211">
        <v>16.84000015258789</v>
      </c>
      <c r="U22" s="211">
        <v>16.709999084472656</v>
      </c>
      <c r="V22" s="211">
        <v>16.899999618530273</v>
      </c>
      <c r="W22" s="211">
        <v>16.6299991607666</v>
      </c>
      <c r="X22" s="211">
        <v>16.56999969482422</v>
      </c>
      <c r="Y22" s="211">
        <v>16.399999618530273</v>
      </c>
      <c r="Z22" s="226">
        <f t="shared" si="0"/>
        <v>17.074999928474426</v>
      </c>
      <c r="AA22" s="156">
        <v>20.3799991607666</v>
      </c>
      <c r="AB22" s="212" t="s">
        <v>442</v>
      </c>
      <c r="AC22" s="213">
        <v>20</v>
      </c>
      <c r="AD22" s="156">
        <v>15.479999542236328</v>
      </c>
      <c r="AE22" s="256" t="s">
        <v>322</v>
      </c>
      <c r="AF22" s="1"/>
    </row>
    <row r="23" spans="1:32" ht="11.25" customHeight="1">
      <c r="A23" s="217">
        <v>21</v>
      </c>
      <c r="B23" s="209">
        <v>16.260000228881836</v>
      </c>
      <c r="C23" s="209">
        <v>15.720000267028809</v>
      </c>
      <c r="D23" s="209">
        <v>13.5600004196167</v>
      </c>
      <c r="E23" s="209">
        <v>15.920000076293945</v>
      </c>
      <c r="F23" s="209">
        <v>16.43000030517578</v>
      </c>
      <c r="G23" s="209">
        <v>16.31999969482422</v>
      </c>
      <c r="H23" s="209">
        <v>16.979999542236328</v>
      </c>
      <c r="I23" s="209">
        <v>17.770000457763672</v>
      </c>
      <c r="J23" s="209">
        <v>18.40999984741211</v>
      </c>
      <c r="K23" s="209">
        <v>19.25</v>
      </c>
      <c r="L23" s="209">
        <v>18.850000381469727</v>
      </c>
      <c r="M23" s="209">
        <v>19.040000915527344</v>
      </c>
      <c r="N23" s="209">
        <v>19.1299991607666</v>
      </c>
      <c r="O23" s="209">
        <v>18.8700008392334</v>
      </c>
      <c r="P23" s="209">
        <v>18.959999084472656</v>
      </c>
      <c r="Q23" s="209">
        <v>18.540000915527344</v>
      </c>
      <c r="R23" s="209">
        <v>18.260000228881836</v>
      </c>
      <c r="S23" s="209">
        <v>18.260000228881836</v>
      </c>
      <c r="T23" s="209">
        <v>18.1299991607666</v>
      </c>
      <c r="U23" s="209">
        <v>18.030000686645508</v>
      </c>
      <c r="V23" s="209">
        <v>17.700000762939453</v>
      </c>
      <c r="W23" s="209">
        <v>18.010000228881836</v>
      </c>
      <c r="X23" s="209">
        <v>18.31999969482422</v>
      </c>
      <c r="Y23" s="209">
        <v>18.489999771118164</v>
      </c>
      <c r="Z23" s="216">
        <f t="shared" si="0"/>
        <v>17.71708345413208</v>
      </c>
      <c r="AA23" s="150">
        <v>19.489999771118164</v>
      </c>
      <c r="AB23" s="151" t="s">
        <v>253</v>
      </c>
      <c r="AC23" s="2">
        <v>21</v>
      </c>
      <c r="AD23" s="150">
        <v>13.34000015258789</v>
      </c>
      <c r="AE23" s="255" t="s">
        <v>457</v>
      </c>
      <c r="AF23" s="1"/>
    </row>
    <row r="24" spans="1:32" ht="11.25" customHeight="1">
      <c r="A24" s="217">
        <v>22</v>
      </c>
      <c r="B24" s="209">
        <v>18.3700008392334</v>
      </c>
      <c r="C24" s="209">
        <v>18.010000228881836</v>
      </c>
      <c r="D24" s="209">
        <v>18.079999923706055</v>
      </c>
      <c r="E24" s="209">
        <v>18.079999923706055</v>
      </c>
      <c r="F24" s="209">
        <v>18.170000076293945</v>
      </c>
      <c r="G24" s="209">
        <v>18.239999771118164</v>
      </c>
      <c r="H24" s="209">
        <v>18.209999084472656</v>
      </c>
      <c r="I24" s="209">
        <v>18.399999618530273</v>
      </c>
      <c r="J24" s="209">
        <v>18.81999969482422</v>
      </c>
      <c r="K24" s="209">
        <v>20.15999984741211</v>
      </c>
      <c r="L24" s="209">
        <v>20.8700008392334</v>
      </c>
      <c r="M24" s="209">
        <v>21.559999465942383</v>
      </c>
      <c r="N24" s="209">
        <v>21.729999542236328</v>
      </c>
      <c r="O24" s="209">
        <v>21.40999984741211</v>
      </c>
      <c r="P24" s="209">
        <v>20.360000610351562</v>
      </c>
      <c r="Q24" s="209">
        <v>20.59000015258789</v>
      </c>
      <c r="R24" s="209">
        <v>21.020000457763672</v>
      </c>
      <c r="S24" s="209">
        <v>20.540000915527344</v>
      </c>
      <c r="T24" s="209">
        <v>20.360000610351562</v>
      </c>
      <c r="U24" s="209">
        <v>20.450000762939453</v>
      </c>
      <c r="V24" s="209">
        <v>20.389999389648438</v>
      </c>
      <c r="W24" s="209">
        <v>20.18000030517578</v>
      </c>
      <c r="X24" s="209">
        <v>20.25</v>
      </c>
      <c r="Y24" s="209">
        <v>20.010000228881836</v>
      </c>
      <c r="Z24" s="216">
        <f t="shared" si="0"/>
        <v>19.760833422342937</v>
      </c>
      <c r="AA24" s="150">
        <v>21.850000381469727</v>
      </c>
      <c r="AB24" s="151" t="s">
        <v>165</v>
      </c>
      <c r="AC24" s="2">
        <v>22</v>
      </c>
      <c r="AD24" s="150">
        <v>17.979999542236328</v>
      </c>
      <c r="AE24" s="255" t="s">
        <v>458</v>
      </c>
      <c r="AF24" s="1"/>
    </row>
    <row r="25" spans="1:32" ht="11.25" customHeight="1">
      <c r="A25" s="217">
        <v>23</v>
      </c>
      <c r="B25" s="209">
        <v>20.350000381469727</v>
      </c>
      <c r="C25" s="209">
        <v>20.3700008392334</v>
      </c>
      <c r="D25" s="209">
        <v>20.270000457763672</v>
      </c>
      <c r="E25" s="209">
        <v>20.270000457763672</v>
      </c>
      <c r="F25" s="209">
        <v>20.170000076293945</v>
      </c>
      <c r="G25" s="209">
        <v>19.8700008392334</v>
      </c>
      <c r="H25" s="209">
        <v>19.760000228881836</v>
      </c>
      <c r="I25" s="209">
        <v>20.290000915527344</v>
      </c>
      <c r="J25" s="209">
        <v>20.690000534057617</v>
      </c>
      <c r="K25" s="209">
        <v>21.510000228881836</v>
      </c>
      <c r="L25" s="209">
        <v>21.34000015258789</v>
      </c>
      <c r="M25" s="209">
        <v>21.959999084472656</v>
      </c>
      <c r="N25" s="209">
        <v>22.6200008392334</v>
      </c>
      <c r="O25" s="209">
        <v>23.059999465942383</v>
      </c>
      <c r="P25" s="209">
        <v>23.280000686645508</v>
      </c>
      <c r="Q25" s="209">
        <v>22.84000015258789</v>
      </c>
      <c r="R25" s="209">
        <v>22.270000457763672</v>
      </c>
      <c r="S25" s="209">
        <v>21.459999084472656</v>
      </c>
      <c r="T25" s="209">
        <v>20.889999389648438</v>
      </c>
      <c r="U25" s="209">
        <v>20.260000228881836</v>
      </c>
      <c r="V25" s="209">
        <v>20.059999465942383</v>
      </c>
      <c r="W25" s="209">
        <v>19.950000762939453</v>
      </c>
      <c r="X25" s="209">
        <v>19.510000228881836</v>
      </c>
      <c r="Y25" s="209">
        <v>18.969999313354492</v>
      </c>
      <c r="Z25" s="216">
        <f t="shared" si="0"/>
        <v>20.917500178019207</v>
      </c>
      <c r="AA25" s="150">
        <v>23.790000915527344</v>
      </c>
      <c r="AB25" s="151" t="s">
        <v>200</v>
      </c>
      <c r="AC25" s="2">
        <v>23</v>
      </c>
      <c r="AD25" s="150">
        <v>18.950000762939453</v>
      </c>
      <c r="AE25" s="255" t="s">
        <v>91</v>
      </c>
      <c r="AF25" s="1"/>
    </row>
    <row r="26" spans="1:32" ht="11.25" customHeight="1">
      <c r="A26" s="217">
        <v>24</v>
      </c>
      <c r="B26" s="209">
        <v>18.93000030517578</v>
      </c>
      <c r="C26" s="209">
        <v>18.540000915527344</v>
      </c>
      <c r="D26" s="209">
        <v>18.329999923706055</v>
      </c>
      <c r="E26" s="209">
        <v>18.06999969482422</v>
      </c>
      <c r="F26" s="209">
        <v>17.860000610351562</v>
      </c>
      <c r="G26" s="209">
        <v>17.93000030517578</v>
      </c>
      <c r="H26" s="209">
        <v>17.8799991607666</v>
      </c>
      <c r="I26" s="209">
        <v>18.270000457763672</v>
      </c>
      <c r="J26" s="209">
        <v>19.43000030517578</v>
      </c>
      <c r="K26" s="209">
        <v>19.790000915527344</v>
      </c>
      <c r="L26" s="209">
        <v>19.420000076293945</v>
      </c>
      <c r="M26" s="209">
        <v>18.489999771118164</v>
      </c>
      <c r="N26" s="209">
        <v>18.229999542236328</v>
      </c>
      <c r="O26" s="209">
        <v>18.790000915527344</v>
      </c>
      <c r="P26" s="209">
        <v>18.170000076293945</v>
      </c>
      <c r="Q26" s="209">
        <v>17.90999984741211</v>
      </c>
      <c r="R26" s="209">
        <v>17.610000610351562</v>
      </c>
      <c r="S26" s="209">
        <v>17.520000457763672</v>
      </c>
      <c r="T26" s="209">
        <v>17.6200008392334</v>
      </c>
      <c r="U26" s="209">
        <v>17.6299991607666</v>
      </c>
      <c r="V26" s="209">
        <v>17.709999084472656</v>
      </c>
      <c r="W26" s="209">
        <v>17.829999923706055</v>
      </c>
      <c r="X26" s="209">
        <v>17.790000915527344</v>
      </c>
      <c r="Y26" s="209">
        <v>17.760000228881836</v>
      </c>
      <c r="Z26" s="216">
        <f t="shared" si="0"/>
        <v>18.229583501815796</v>
      </c>
      <c r="AA26" s="150">
        <v>19.979999542236328</v>
      </c>
      <c r="AB26" s="151" t="s">
        <v>443</v>
      </c>
      <c r="AC26" s="2">
        <v>24</v>
      </c>
      <c r="AD26" s="150">
        <v>17.459999084472656</v>
      </c>
      <c r="AE26" s="255" t="s">
        <v>459</v>
      </c>
      <c r="AF26" s="1"/>
    </row>
    <row r="27" spans="1:32" ht="11.25" customHeight="1">
      <c r="A27" s="217">
        <v>25</v>
      </c>
      <c r="B27" s="209">
        <v>17.260000228881836</v>
      </c>
      <c r="C27" s="209">
        <v>17.420000076293945</v>
      </c>
      <c r="D27" s="209">
        <v>17.6200008392334</v>
      </c>
      <c r="E27" s="209">
        <v>17.239999771118164</v>
      </c>
      <c r="F27" s="209">
        <v>17.559999465942383</v>
      </c>
      <c r="G27" s="209">
        <v>17.350000381469727</v>
      </c>
      <c r="H27" s="209">
        <v>17.43000030517578</v>
      </c>
      <c r="I27" s="209">
        <v>18.229999542236328</v>
      </c>
      <c r="J27" s="209">
        <v>20.049999237060547</v>
      </c>
      <c r="K27" s="209">
        <v>19.200000762939453</v>
      </c>
      <c r="L27" s="209">
        <v>21.200000762939453</v>
      </c>
      <c r="M27" s="209">
        <v>20.81999969482422</v>
      </c>
      <c r="N27" s="209">
        <v>22.43000030517578</v>
      </c>
      <c r="O27" s="209">
        <v>22.040000915527344</v>
      </c>
      <c r="P27" s="209">
        <v>22.399999618530273</v>
      </c>
      <c r="Q27" s="209">
        <v>21.829999923706055</v>
      </c>
      <c r="R27" s="209">
        <v>21.18000030517578</v>
      </c>
      <c r="S27" s="209">
        <v>20.549999237060547</v>
      </c>
      <c r="T27" s="209">
        <v>19.149999618530273</v>
      </c>
      <c r="U27" s="209">
        <v>17.75</v>
      </c>
      <c r="V27" s="209">
        <v>17.15999984741211</v>
      </c>
      <c r="W27" s="209">
        <v>16.25</v>
      </c>
      <c r="X27" s="209">
        <v>15.5</v>
      </c>
      <c r="Y27" s="209">
        <v>14.970000267028809</v>
      </c>
      <c r="Z27" s="216">
        <f t="shared" si="0"/>
        <v>18.857916712760925</v>
      </c>
      <c r="AA27" s="150">
        <v>23.100000381469727</v>
      </c>
      <c r="AB27" s="151" t="s">
        <v>444</v>
      </c>
      <c r="AC27" s="2">
        <v>25</v>
      </c>
      <c r="AD27" s="150">
        <v>14.890000343322754</v>
      </c>
      <c r="AE27" s="255" t="s">
        <v>91</v>
      </c>
      <c r="AF27" s="1"/>
    </row>
    <row r="28" spans="1:32" ht="11.25" customHeight="1">
      <c r="A28" s="217">
        <v>26</v>
      </c>
      <c r="B28" s="209">
        <v>14.229999542236328</v>
      </c>
      <c r="C28" s="209">
        <v>13.65999984741211</v>
      </c>
      <c r="D28" s="209">
        <v>13.15999984741211</v>
      </c>
      <c r="E28" s="209">
        <v>12.779999732971191</v>
      </c>
      <c r="F28" s="209">
        <v>12.739999771118164</v>
      </c>
      <c r="G28" s="209">
        <v>12.579999923706055</v>
      </c>
      <c r="H28" s="209">
        <v>12.680000305175781</v>
      </c>
      <c r="I28" s="209">
        <v>13.770000457763672</v>
      </c>
      <c r="J28" s="209">
        <v>14.5</v>
      </c>
      <c r="K28" s="209">
        <v>15.430000305175781</v>
      </c>
      <c r="L28" s="209">
        <v>17.3700008392334</v>
      </c>
      <c r="M28" s="209">
        <v>18.260000228881836</v>
      </c>
      <c r="N28" s="209">
        <v>17.610000610351562</v>
      </c>
      <c r="O28" s="209">
        <v>16.81999969482422</v>
      </c>
      <c r="P28" s="209">
        <v>16.889999389648438</v>
      </c>
      <c r="Q28" s="209">
        <v>16.459999084472656</v>
      </c>
      <c r="R28" s="209">
        <v>14.289999961853027</v>
      </c>
      <c r="S28" s="209">
        <v>12.890000343322754</v>
      </c>
      <c r="T28" s="209">
        <v>12.119999885559082</v>
      </c>
      <c r="U28" s="209">
        <v>11.539999961853027</v>
      </c>
      <c r="V28" s="209">
        <v>10.949999809265137</v>
      </c>
      <c r="W28" s="209">
        <v>10.15999984741211</v>
      </c>
      <c r="X28" s="209">
        <v>10.140000343322754</v>
      </c>
      <c r="Y28" s="209">
        <v>9.65999984741211</v>
      </c>
      <c r="Z28" s="216">
        <f t="shared" si="0"/>
        <v>13.77874998251597</v>
      </c>
      <c r="AA28" s="150">
        <v>19.979999542236328</v>
      </c>
      <c r="AB28" s="151" t="s">
        <v>445</v>
      </c>
      <c r="AC28" s="2">
        <v>26</v>
      </c>
      <c r="AD28" s="150">
        <v>9.529999732971191</v>
      </c>
      <c r="AE28" s="255" t="s">
        <v>432</v>
      </c>
      <c r="AF28" s="1"/>
    </row>
    <row r="29" spans="1:32" ht="11.25" customHeight="1">
      <c r="A29" s="217">
        <v>27</v>
      </c>
      <c r="B29" s="209">
        <v>8.65999984741211</v>
      </c>
      <c r="C29" s="209">
        <v>7.679999828338623</v>
      </c>
      <c r="D29" s="209">
        <v>7.289999961853027</v>
      </c>
      <c r="E29" s="209">
        <v>7.28000020980835</v>
      </c>
      <c r="F29" s="209">
        <v>8.3100004196167</v>
      </c>
      <c r="G29" s="209">
        <v>7.670000076293945</v>
      </c>
      <c r="H29" s="209">
        <v>8.069999694824219</v>
      </c>
      <c r="I29" s="209">
        <v>10.880000114440918</v>
      </c>
      <c r="J29" s="209">
        <v>13.399999618530273</v>
      </c>
      <c r="K29" s="209">
        <v>16.790000915527344</v>
      </c>
      <c r="L29" s="209">
        <v>16.639999389648438</v>
      </c>
      <c r="M29" s="209">
        <v>16.829999923706055</v>
      </c>
      <c r="N29" s="209">
        <v>15.970000267028809</v>
      </c>
      <c r="O29" s="209">
        <v>15.949999809265137</v>
      </c>
      <c r="P29" s="209">
        <v>15.859999656677246</v>
      </c>
      <c r="Q29" s="209">
        <v>15.34000015258789</v>
      </c>
      <c r="R29" s="209">
        <v>14.5</v>
      </c>
      <c r="S29" s="209">
        <v>13.649999618530273</v>
      </c>
      <c r="T29" s="209">
        <v>13.25</v>
      </c>
      <c r="U29" s="209">
        <v>13.40999984741211</v>
      </c>
      <c r="V29" s="209">
        <v>13.140000343322754</v>
      </c>
      <c r="W29" s="209">
        <v>10.789999961853027</v>
      </c>
      <c r="X29" s="209">
        <v>9.3100004196167</v>
      </c>
      <c r="Y29" s="209">
        <v>8.569999694824219</v>
      </c>
      <c r="Z29" s="216">
        <f t="shared" si="0"/>
        <v>12.051666657129923</v>
      </c>
      <c r="AA29" s="150">
        <v>17.6200008392334</v>
      </c>
      <c r="AB29" s="151" t="s">
        <v>202</v>
      </c>
      <c r="AC29" s="2">
        <v>27</v>
      </c>
      <c r="AD29" s="150">
        <v>6.9679999351501465</v>
      </c>
      <c r="AE29" s="255" t="s">
        <v>460</v>
      </c>
      <c r="AF29" s="1"/>
    </row>
    <row r="30" spans="1:32" ht="11.25" customHeight="1">
      <c r="A30" s="217">
        <v>28</v>
      </c>
      <c r="B30" s="209">
        <v>8.350000381469727</v>
      </c>
      <c r="C30" s="209">
        <v>8.039999961853027</v>
      </c>
      <c r="D30" s="209">
        <v>7.46999979019165</v>
      </c>
      <c r="E30" s="209">
        <v>7.429999828338623</v>
      </c>
      <c r="F30" s="209">
        <v>7.659999847412109</v>
      </c>
      <c r="G30" s="209">
        <v>6.797999858856201</v>
      </c>
      <c r="H30" s="209">
        <v>7.96999979019165</v>
      </c>
      <c r="I30" s="209">
        <v>11.010000228881836</v>
      </c>
      <c r="J30" s="209">
        <v>16.530000686645508</v>
      </c>
      <c r="K30" s="209">
        <v>17.079999923706055</v>
      </c>
      <c r="L30" s="209">
        <v>17.399999618530273</v>
      </c>
      <c r="M30" s="209">
        <v>17.8799991607666</v>
      </c>
      <c r="N30" s="209">
        <v>16.8799991607666</v>
      </c>
      <c r="O30" s="209">
        <v>16.719999313354492</v>
      </c>
      <c r="P30" s="209">
        <v>16.450000762939453</v>
      </c>
      <c r="Q30" s="209">
        <v>16.079999923706055</v>
      </c>
      <c r="R30" s="209">
        <v>15.350000381469727</v>
      </c>
      <c r="S30" s="209">
        <v>14.539999961853027</v>
      </c>
      <c r="T30" s="209">
        <v>14.449999809265137</v>
      </c>
      <c r="U30" s="209">
        <v>14.229999542236328</v>
      </c>
      <c r="V30" s="209">
        <v>14.229999542236328</v>
      </c>
      <c r="W30" s="209">
        <v>11.229999542236328</v>
      </c>
      <c r="X30" s="209">
        <v>10.109999656677246</v>
      </c>
      <c r="Y30" s="209">
        <v>9.979999542236328</v>
      </c>
      <c r="Z30" s="216">
        <f t="shared" si="0"/>
        <v>12.661166508992514</v>
      </c>
      <c r="AA30" s="150">
        <v>18.239999771118164</v>
      </c>
      <c r="AB30" s="151" t="s">
        <v>64</v>
      </c>
      <c r="AC30" s="2">
        <v>28</v>
      </c>
      <c r="AD30" s="150">
        <v>6.75600004196167</v>
      </c>
      <c r="AE30" s="255" t="s">
        <v>186</v>
      </c>
      <c r="AF30" s="1"/>
    </row>
    <row r="31" spans="1:32" ht="11.25" customHeight="1">
      <c r="A31" s="217">
        <v>29</v>
      </c>
      <c r="B31" s="209">
        <v>8.869999885559082</v>
      </c>
      <c r="C31" s="209">
        <v>9.050000190734863</v>
      </c>
      <c r="D31" s="209">
        <v>8.529999732971191</v>
      </c>
      <c r="E31" s="209">
        <v>8.789999961853027</v>
      </c>
      <c r="F31" s="209">
        <v>8.239999771118164</v>
      </c>
      <c r="G31" s="209">
        <v>8.640000343322754</v>
      </c>
      <c r="H31" s="209">
        <v>8.260000228881836</v>
      </c>
      <c r="I31" s="209">
        <v>14.819999694824219</v>
      </c>
      <c r="J31" s="209">
        <v>16.690000534057617</v>
      </c>
      <c r="K31" s="209">
        <v>17.40999984741211</v>
      </c>
      <c r="L31" s="209">
        <v>18.010000228881836</v>
      </c>
      <c r="M31" s="209">
        <v>17.989999771118164</v>
      </c>
      <c r="N31" s="209">
        <v>16.889999389648438</v>
      </c>
      <c r="O31" s="209">
        <v>16.790000915527344</v>
      </c>
      <c r="P31" s="209">
        <v>16.360000610351562</v>
      </c>
      <c r="Q31" s="209">
        <v>16.079999923706055</v>
      </c>
      <c r="R31" s="209">
        <v>15.5600004196167</v>
      </c>
      <c r="S31" s="209">
        <v>15.199999809265137</v>
      </c>
      <c r="T31" s="209">
        <v>14.649999618530273</v>
      </c>
      <c r="U31" s="209">
        <v>14.5</v>
      </c>
      <c r="V31" s="209">
        <v>14.5</v>
      </c>
      <c r="W31" s="209">
        <v>14.430000305175781</v>
      </c>
      <c r="X31" s="209">
        <v>14.59000015258789</v>
      </c>
      <c r="Y31" s="209">
        <v>14.770000457763672</v>
      </c>
      <c r="Z31" s="216">
        <f t="shared" si="0"/>
        <v>13.734166741371155</v>
      </c>
      <c r="AA31" s="150">
        <v>18.56999969482422</v>
      </c>
      <c r="AB31" s="151" t="s">
        <v>340</v>
      </c>
      <c r="AC31" s="2">
        <v>29</v>
      </c>
      <c r="AD31" s="150">
        <v>7.889999866485596</v>
      </c>
      <c r="AE31" s="255" t="s">
        <v>461</v>
      </c>
      <c r="AF31" s="1"/>
    </row>
    <row r="32" spans="1:32" ht="11.25" customHeight="1">
      <c r="A32" s="217">
        <v>30</v>
      </c>
      <c r="B32" s="209">
        <v>14.350000381469727</v>
      </c>
      <c r="C32" s="209">
        <v>14.529999732971191</v>
      </c>
      <c r="D32" s="209">
        <v>12.760000228881836</v>
      </c>
      <c r="E32" s="209">
        <v>13.489999771118164</v>
      </c>
      <c r="F32" s="209">
        <v>13.979999542236328</v>
      </c>
      <c r="G32" s="209">
        <v>14.180000305175781</v>
      </c>
      <c r="H32" s="209">
        <v>15.050000190734863</v>
      </c>
      <c r="I32" s="209">
        <v>15.539999961853027</v>
      </c>
      <c r="J32" s="209">
        <v>16.3700008392334</v>
      </c>
      <c r="K32" s="209">
        <v>17.850000381469727</v>
      </c>
      <c r="L32" s="209">
        <v>17.549999237060547</v>
      </c>
      <c r="M32" s="209">
        <v>17.549999237060547</v>
      </c>
      <c r="N32" s="209">
        <v>17.469999313354492</v>
      </c>
      <c r="O32" s="209">
        <v>17.360000610351562</v>
      </c>
      <c r="P32" s="209">
        <v>16.989999771118164</v>
      </c>
      <c r="Q32" s="209">
        <v>16.889999389648438</v>
      </c>
      <c r="R32" s="209">
        <v>16.440000534057617</v>
      </c>
      <c r="S32" s="209">
        <v>15.989999771118164</v>
      </c>
      <c r="T32" s="209">
        <v>15.729999542236328</v>
      </c>
      <c r="U32" s="209">
        <v>15.9399995803833</v>
      </c>
      <c r="V32" s="209">
        <v>15.380000114440918</v>
      </c>
      <c r="W32" s="209">
        <v>15.180000305175781</v>
      </c>
      <c r="X32" s="209">
        <v>14.680000305175781</v>
      </c>
      <c r="Y32" s="209">
        <v>14.609999656677246</v>
      </c>
      <c r="Z32" s="216">
        <f t="shared" si="0"/>
        <v>15.660833279291788</v>
      </c>
      <c r="AA32" s="150">
        <v>18.639999389648438</v>
      </c>
      <c r="AB32" s="151" t="s">
        <v>446</v>
      </c>
      <c r="AC32" s="2">
        <v>30</v>
      </c>
      <c r="AD32" s="150">
        <v>12.210000038146973</v>
      </c>
      <c r="AE32" s="255" t="s">
        <v>228</v>
      </c>
      <c r="AF32" s="1"/>
    </row>
    <row r="33" spans="1:32" ht="11.25" customHeight="1">
      <c r="A33" s="217">
        <v>31</v>
      </c>
      <c r="B33" s="209">
        <v>14.289999961853027</v>
      </c>
      <c r="C33" s="209">
        <v>14.149999618530273</v>
      </c>
      <c r="D33" s="209">
        <v>14.119999885559082</v>
      </c>
      <c r="E33" s="209">
        <v>14.050000190734863</v>
      </c>
      <c r="F33" s="209">
        <v>13.859999656677246</v>
      </c>
      <c r="G33" s="209">
        <v>13.920000076293945</v>
      </c>
      <c r="H33" s="209">
        <v>13.890000343322754</v>
      </c>
      <c r="I33" s="209">
        <v>14.649999618530273</v>
      </c>
      <c r="J33" s="209">
        <v>15.100000381469727</v>
      </c>
      <c r="K33" s="209">
        <v>16.6200008392334</v>
      </c>
      <c r="L33" s="209">
        <v>17.209999084472656</v>
      </c>
      <c r="M33" s="209">
        <v>19.389999389648438</v>
      </c>
      <c r="N33" s="209">
        <v>19.530000686645508</v>
      </c>
      <c r="O33" s="209">
        <v>19.1200008392334</v>
      </c>
      <c r="P33" s="209">
        <v>17.8799991607666</v>
      </c>
      <c r="Q33" s="209">
        <v>17.219999313354492</v>
      </c>
      <c r="R33" s="209">
        <v>16.559999465942383</v>
      </c>
      <c r="S33" s="209">
        <v>17.1299991607666</v>
      </c>
      <c r="T33" s="209">
        <v>16.700000762939453</v>
      </c>
      <c r="U33" s="209">
        <v>15.130000114440918</v>
      </c>
      <c r="V33" s="209">
        <v>15.1899995803833</v>
      </c>
      <c r="W33" s="209">
        <v>13.970000267028809</v>
      </c>
      <c r="X33" s="209">
        <v>12.789999961853027</v>
      </c>
      <c r="Y33" s="209">
        <v>12.470000267028809</v>
      </c>
      <c r="Z33" s="216">
        <f t="shared" si="0"/>
        <v>15.622499942779541</v>
      </c>
      <c r="AA33" s="150">
        <v>20.899999618530273</v>
      </c>
      <c r="AB33" s="151" t="s">
        <v>71</v>
      </c>
      <c r="AC33" s="2">
        <v>31</v>
      </c>
      <c r="AD33" s="150">
        <v>12.239999771118164</v>
      </c>
      <c r="AE33" s="255" t="s">
        <v>286</v>
      </c>
      <c r="AF33" s="1"/>
    </row>
    <row r="34" spans="1:32" ht="15" customHeight="1">
      <c r="A34" s="218" t="s">
        <v>10</v>
      </c>
      <c r="B34" s="219">
        <f aca="true" t="shared" si="1" ref="B34:Q34">AVERAGE(B3:B33)</f>
        <v>15.795483958336614</v>
      </c>
      <c r="C34" s="219">
        <f t="shared" si="1"/>
        <v>15.514193673287668</v>
      </c>
      <c r="D34" s="219">
        <f t="shared" si="1"/>
        <v>15.217096774808821</v>
      </c>
      <c r="E34" s="219">
        <f t="shared" si="1"/>
        <v>15.160322681550056</v>
      </c>
      <c r="F34" s="219">
        <f t="shared" si="1"/>
        <v>15.132258015294228</v>
      </c>
      <c r="G34" s="219">
        <f t="shared" si="1"/>
        <v>15.014451688335788</v>
      </c>
      <c r="H34" s="219">
        <f t="shared" si="1"/>
        <v>15.549032195921868</v>
      </c>
      <c r="I34" s="219">
        <f t="shared" si="1"/>
        <v>16.801290358266524</v>
      </c>
      <c r="J34" s="219">
        <f t="shared" si="1"/>
        <v>17.98677425999795</v>
      </c>
      <c r="K34" s="219">
        <f t="shared" si="1"/>
        <v>19.014516307461648</v>
      </c>
      <c r="L34" s="219">
        <f t="shared" si="1"/>
        <v>19.446128968269594</v>
      </c>
      <c r="M34" s="219">
        <f t="shared" si="1"/>
        <v>19.63645156737297</v>
      </c>
      <c r="N34" s="219">
        <f t="shared" si="1"/>
        <v>19.536128967039048</v>
      </c>
      <c r="O34" s="219">
        <f t="shared" si="1"/>
        <v>19.331935544167795</v>
      </c>
      <c r="P34" s="219">
        <f t="shared" si="1"/>
        <v>19.18483866414716</v>
      </c>
      <c r="Q34" s="219">
        <f t="shared" si="1"/>
        <v>18.758709661422238</v>
      </c>
      <c r="R34" s="219">
        <f>AVERAGE(R3:R33)</f>
        <v>18.23806461211174</v>
      </c>
      <c r="S34" s="219">
        <f aca="true" t="shared" si="2" ref="S34:Y34">AVERAGE(S3:S33)</f>
        <v>17.837419386832945</v>
      </c>
      <c r="T34" s="219">
        <f t="shared" si="2"/>
        <v>17.48838710784912</v>
      </c>
      <c r="U34" s="219">
        <f t="shared" si="2"/>
        <v>17.2609676853303</v>
      </c>
      <c r="V34" s="219">
        <f t="shared" si="2"/>
        <v>16.92516117711221</v>
      </c>
      <c r="W34" s="219">
        <f t="shared" si="2"/>
        <v>16.48161297459756</v>
      </c>
      <c r="X34" s="219">
        <f t="shared" si="2"/>
        <v>16.034838830271074</v>
      </c>
      <c r="Y34" s="219">
        <f t="shared" si="2"/>
        <v>15.784838522634198</v>
      </c>
      <c r="Z34" s="219">
        <f>AVERAGE(B3:Y33)</f>
        <v>17.213787649267463</v>
      </c>
      <c r="AA34" s="220">
        <f>(AVERAGE(最高))</f>
        <v>20.793870895139634</v>
      </c>
      <c r="AB34" s="221"/>
      <c r="AC34" s="222"/>
      <c r="AD34" s="220">
        <f>(AVERAGE(最低))</f>
        <v>13.600128989065848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24.059999465942383</v>
      </c>
      <c r="C46" s="157">
        <v>7</v>
      </c>
      <c r="D46" s="158" t="s">
        <v>438</v>
      </c>
      <c r="E46" s="199"/>
      <c r="F46" s="155"/>
      <c r="G46" s="156">
        <f>MIN(最低)</f>
        <v>6.75600004196167</v>
      </c>
      <c r="H46" s="157">
        <v>28</v>
      </c>
      <c r="I46" s="257" t="s">
        <v>186</v>
      </c>
    </row>
    <row r="47" spans="1:9" ht="11.25" customHeight="1">
      <c r="A47" s="159"/>
      <c r="B47" s="160"/>
      <c r="C47" s="157"/>
      <c r="D47" s="158"/>
      <c r="E47" s="199"/>
      <c r="F47" s="159"/>
      <c r="G47" s="160"/>
      <c r="H47" s="166"/>
      <c r="I47" s="167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11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12.319999694824219</v>
      </c>
      <c r="C3" s="209">
        <v>12.130000114440918</v>
      </c>
      <c r="D3" s="209">
        <v>11.329999923706055</v>
      </c>
      <c r="E3" s="209">
        <v>10.270000457763672</v>
      </c>
      <c r="F3" s="209">
        <v>9.539999961853027</v>
      </c>
      <c r="G3" s="209">
        <v>9.460000038146973</v>
      </c>
      <c r="H3" s="209">
        <v>9.800000190734863</v>
      </c>
      <c r="I3" s="209">
        <v>13.109999656677246</v>
      </c>
      <c r="J3" s="209">
        <v>16.260000228881836</v>
      </c>
      <c r="K3" s="209">
        <v>18.559999465942383</v>
      </c>
      <c r="L3" s="209">
        <v>18.979999542236328</v>
      </c>
      <c r="M3" s="209">
        <v>18.559999465942383</v>
      </c>
      <c r="N3" s="209">
        <v>17.649999618530273</v>
      </c>
      <c r="O3" s="209">
        <v>17.290000915527344</v>
      </c>
      <c r="P3" s="209">
        <v>16.93000030517578</v>
      </c>
      <c r="Q3" s="209">
        <v>16.530000686645508</v>
      </c>
      <c r="R3" s="209">
        <v>15.779999732971191</v>
      </c>
      <c r="S3" s="209">
        <v>15.15999984741211</v>
      </c>
      <c r="T3" s="209">
        <v>14.350000381469727</v>
      </c>
      <c r="U3" s="209">
        <v>14.300000190734863</v>
      </c>
      <c r="V3" s="209">
        <v>14.300000190734863</v>
      </c>
      <c r="W3" s="209">
        <v>11.0600004196167</v>
      </c>
      <c r="X3" s="209">
        <v>10.460000038146973</v>
      </c>
      <c r="Y3" s="209">
        <v>10.670000076293945</v>
      </c>
      <c r="Z3" s="216">
        <f aca="true" t="shared" si="0" ref="Z3:Z32">AVERAGE(B3:Y3)</f>
        <v>13.950000047683716</v>
      </c>
      <c r="AA3" s="150">
        <v>19.309999465942383</v>
      </c>
      <c r="AB3" s="151" t="s">
        <v>462</v>
      </c>
      <c r="AC3" s="2">
        <v>1</v>
      </c>
      <c r="AD3" s="150">
        <v>8.75</v>
      </c>
      <c r="AE3" s="255" t="s">
        <v>130</v>
      </c>
      <c r="AF3" s="1"/>
    </row>
    <row r="4" spans="1:32" ht="11.25" customHeight="1">
      <c r="A4" s="217">
        <v>2</v>
      </c>
      <c r="B4" s="209">
        <v>9.329999923706055</v>
      </c>
      <c r="C4" s="209">
        <v>9.109999656677246</v>
      </c>
      <c r="D4" s="209">
        <v>8.65999984741211</v>
      </c>
      <c r="E4" s="209">
        <v>8.40999984741211</v>
      </c>
      <c r="F4" s="209">
        <v>8.970000267028809</v>
      </c>
      <c r="G4" s="209">
        <v>8.40999984741211</v>
      </c>
      <c r="H4" s="209">
        <v>8.890000343322754</v>
      </c>
      <c r="I4" s="209">
        <v>11.680000305175781</v>
      </c>
      <c r="J4" s="209">
        <v>15.380000114440918</v>
      </c>
      <c r="K4" s="209">
        <v>18.809999465942383</v>
      </c>
      <c r="L4" s="209">
        <v>20.350000381469727</v>
      </c>
      <c r="M4" s="209">
        <v>19.059999465942383</v>
      </c>
      <c r="N4" s="209">
        <v>18.3799991607666</v>
      </c>
      <c r="O4" s="209">
        <v>17.829999923706055</v>
      </c>
      <c r="P4" s="209">
        <v>17.6200008392334</v>
      </c>
      <c r="Q4" s="209">
        <v>17.639999389648438</v>
      </c>
      <c r="R4" s="209">
        <v>17.3700008392334</v>
      </c>
      <c r="S4" s="210">
        <v>16.639999389648438</v>
      </c>
      <c r="T4" s="209">
        <v>16.270000457763672</v>
      </c>
      <c r="U4" s="209">
        <v>16.34000015258789</v>
      </c>
      <c r="V4" s="209">
        <v>15.329999923706055</v>
      </c>
      <c r="W4" s="209">
        <v>15.460000038146973</v>
      </c>
      <c r="X4" s="209">
        <v>15.90999984741211</v>
      </c>
      <c r="Y4" s="209">
        <v>15.09000015258789</v>
      </c>
      <c r="Z4" s="216">
        <f t="shared" si="0"/>
        <v>14.455833315849304</v>
      </c>
      <c r="AA4" s="150">
        <v>21.440000534057617</v>
      </c>
      <c r="AB4" s="151" t="s">
        <v>463</v>
      </c>
      <c r="AC4" s="2">
        <v>2</v>
      </c>
      <c r="AD4" s="150">
        <v>8.15999984741211</v>
      </c>
      <c r="AE4" s="255" t="s">
        <v>480</v>
      </c>
      <c r="AF4" s="1"/>
    </row>
    <row r="5" spans="1:32" ht="11.25" customHeight="1">
      <c r="A5" s="217">
        <v>3</v>
      </c>
      <c r="B5" s="209">
        <v>13.850000381469727</v>
      </c>
      <c r="C5" s="209">
        <v>13.770000457763672</v>
      </c>
      <c r="D5" s="209">
        <v>13.380000114440918</v>
      </c>
      <c r="E5" s="209">
        <v>13.180000305175781</v>
      </c>
      <c r="F5" s="209">
        <v>13.039999961853027</v>
      </c>
      <c r="G5" s="209">
        <v>13.09000015258789</v>
      </c>
      <c r="H5" s="209">
        <v>13.170000076293945</v>
      </c>
      <c r="I5" s="209">
        <v>13.140000343322754</v>
      </c>
      <c r="J5" s="209">
        <v>13.729999542236328</v>
      </c>
      <c r="K5" s="209">
        <v>15.260000228881836</v>
      </c>
      <c r="L5" s="209">
        <v>16.219999313354492</v>
      </c>
      <c r="M5" s="209">
        <v>17.5</v>
      </c>
      <c r="N5" s="209">
        <v>18.420000076293945</v>
      </c>
      <c r="O5" s="209">
        <v>18.68000030517578</v>
      </c>
      <c r="P5" s="209">
        <v>19.229999542236328</v>
      </c>
      <c r="Q5" s="209">
        <v>18.399999618530273</v>
      </c>
      <c r="R5" s="209">
        <v>17.3700008392334</v>
      </c>
      <c r="S5" s="209">
        <v>16.790000915527344</v>
      </c>
      <c r="T5" s="209">
        <v>14.960000038146973</v>
      </c>
      <c r="U5" s="209">
        <v>14.369999885559082</v>
      </c>
      <c r="V5" s="209">
        <v>15.359999656677246</v>
      </c>
      <c r="W5" s="209">
        <v>13.430000305175781</v>
      </c>
      <c r="X5" s="209">
        <v>13.489999771118164</v>
      </c>
      <c r="Y5" s="209">
        <v>13.550000190734863</v>
      </c>
      <c r="Z5" s="216">
        <f t="shared" si="0"/>
        <v>15.140833417574564</v>
      </c>
      <c r="AA5" s="150">
        <v>19.389999389648438</v>
      </c>
      <c r="AB5" s="151" t="s">
        <v>372</v>
      </c>
      <c r="AC5" s="2">
        <v>3</v>
      </c>
      <c r="AD5" s="150">
        <v>12.869999885559082</v>
      </c>
      <c r="AE5" s="255" t="s">
        <v>431</v>
      </c>
      <c r="AF5" s="1"/>
    </row>
    <row r="6" spans="1:32" ht="11.25" customHeight="1">
      <c r="A6" s="217">
        <v>4</v>
      </c>
      <c r="B6" s="209">
        <v>13.520000457763672</v>
      </c>
      <c r="C6" s="209">
        <v>15.510000228881836</v>
      </c>
      <c r="D6" s="209">
        <v>16.170000076293945</v>
      </c>
      <c r="E6" s="209">
        <v>16.229999542236328</v>
      </c>
      <c r="F6" s="209">
        <v>15.670000076293945</v>
      </c>
      <c r="G6" s="209">
        <v>15.270000457763672</v>
      </c>
      <c r="H6" s="209">
        <v>15.6899995803833</v>
      </c>
      <c r="I6" s="209">
        <v>17.540000915527344</v>
      </c>
      <c r="J6" s="209">
        <v>19.260000228881836</v>
      </c>
      <c r="K6" s="209">
        <v>19.729999542236328</v>
      </c>
      <c r="L6" s="209">
        <v>20.190000534057617</v>
      </c>
      <c r="M6" s="209">
        <v>19.90999984741211</v>
      </c>
      <c r="N6" s="209">
        <v>19.020000457763672</v>
      </c>
      <c r="O6" s="209">
        <v>18.790000915527344</v>
      </c>
      <c r="P6" s="209">
        <v>18.520000457763672</v>
      </c>
      <c r="Q6" s="209">
        <v>18.079999923706055</v>
      </c>
      <c r="R6" s="209">
        <v>17.600000381469727</v>
      </c>
      <c r="S6" s="209">
        <v>17.25</v>
      </c>
      <c r="T6" s="209">
        <v>17.920000076293945</v>
      </c>
      <c r="U6" s="209">
        <v>16.3700008392334</v>
      </c>
      <c r="V6" s="209">
        <v>15.789999961853027</v>
      </c>
      <c r="W6" s="209">
        <v>15.789999961853027</v>
      </c>
      <c r="X6" s="209">
        <v>14.770000457763672</v>
      </c>
      <c r="Y6" s="209">
        <v>13.819999694824219</v>
      </c>
      <c r="Z6" s="216">
        <f t="shared" si="0"/>
        <v>17.017083525657654</v>
      </c>
      <c r="AA6" s="150">
        <v>20.65999984741211</v>
      </c>
      <c r="AB6" s="151" t="s">
        <v>464</v>
      </c>
      <c r="AC6" s="2">
        <v>4</v>
      </c>
      <c r="AD6" s="150">
        <v>13.359999656677246</v>
      </c>
      <c r="AE6" s="255" t="s">
        <v>311</v>
      </c>
      <c r="AF6" s="1"/>
    </row>
    <row r="7" spans="1:32" ht="11.25" customHeight="1">
      <c r="A7" s="217">
        <v>5</v>
      </c>
      <c r="B7" s="209">
        <v>13.850000381469727</v>
      </c>
      <c r="C7" s="209">
        <v>13.239999771118164</v>
      </c>
      <c r="D7" s="209">
        <v>12.949999809265137</v>
      </c>
      <c r="E7" s="209">
        <v>12.289999961853027</v>
      </c>
      <c r="F7" s="209">
        <v>11.8100004196167</v>
      </c>
      <c r="G7" s="209">
        <v>11.630000114440918</v>
      </c>
      <c r="H7" s="209">
        <v>13.149999618530273</v>
      </c>
      <c r="I7" s="209">
        <v>15.300000190734863</v>
      </c>
      <c r="J7" s="209">
        <v>17.270000457763672</v>
      </c>
      <c r="K7" s="209">
        <v>19.510000228881836</v>
      </c>
      <c r="L7" s="209">
        <v>20.709999084472656</v>
      </c>
      <c r="M7" s="209">
        <v>19.309999465942383</v>
      </c>
      <c r="N7" s="209">
        <v>18.729999542236328</v>
      </c>
      <c r="O7" s="209">
        <v>18.989999771118164</v>
      </c>
      <c r="P7" s="209">
        <v>18.8799991607666</v>
      </c>
      <c r="Q7" s="209">
        <v>19.260000228881836</v>
      </c>
      <c r="R7" s="209">
        <v>18.93000030517578</v>
      </c>
      <c r="S7" s="209">
        <v>18.299999237060547</v>
      </c>
      <c r="T7" s="209">
        <v>17.899999618530273</v>
      </c>
      <c r="U7" s="209">
        <v>17.420000076293945</v>
      </c>
      <c r="V7" s="209">
        <v>17.1200008392334</v>
      </c>
      <c r="W7" s="209">
        <v>16.940000534057617</v>
      </c>
      <c r="X7" s="209">
        <v>16.739999771118164</v>
      </c>
      <c r="Y7" s="209">
        <v>16.459999084472656</v>
      </c>
      <c r="Z7" s="216">
        <f t="shared" si="0"/>
        <v>16.52874990304311</v>
      </c>
      <c r="AA7" s="150">
        <v>20.940000534057617</v>
      </c>
      <c r="AB7" s="151" t="s">
        <v>465</v>
      </c>
      <c r="AC7" s="2">
        <v>5</v>
      </c>
      <c r="AD7" s="150">
        <v>11.479999542236328</v>
      </c>
      <c r="AE7" s="255" t="s">
        <v>183</v>
      </c>
      <c r="AF7" s="1"/>
    </row>
    <row r="8" spans="1:32" ht="11.25" customHeight="1">
      <c r="A8" s="217">
        <v>6</v>
      </c>
      <c r="B8" s="209">
        <v>16.170000076293945</v>
      </c>
      <c r="C8" s="209">
        <v>16.110000610351562</v>
      </c>
      <c r="D8" s="209">
        <v>16.110000610351562</v>
      </c>
      <c r="E8" s="209">
        <v>16.110000610351562</v>
      </c>
      <c r="F8" s="209">
        <v>16.549999237060547</v>
      </c>
      <c r="G8" s="209">
        <v>15.869999885559082</v>
      </c>
      <c r="H8" s="209">
        <v>16.780000686645508</v>
      </c>
      <c r="I8" s="209">
        <v>17.020000457763672</v>
      </c>
      <c r="J8" s="209">
        <v>17.309999465942383</v>
      </c>
      <c r="K8" s="209">
        <v>17.149999618530273</v>
      </c>
      <c r="L8" s="209">
        <v>17.040000915527344</v>
      </c>
      <c r="M8" s="209">
        <v>17.09000015258789</v>
      </c>
      <c r="N8" s="209">
        <v>17.139999389648438</v>
      </c>
      <c r="O8" s="209">
        <v>17.1200008392334</v>
      </c>
      <c r="P8" s="209">
        <v>16.75</v>
      </c>
      <c r="Q8" s="209">
        <v>16.290000915527344</v>
      </c>
      <c r="R8" s="209">
        <v>16.06999969482422</v>
      </c>
      <c r="S8" s="209">
        <v>16.209999084472656</v>
      </c>
      <c r="T8" s="209">
        <v>16.219999313354492</v>
      </c>
      <c r="U8" s="209">
        <v>15.930000305175781</v>
      </c>
      <c r="V8" s="209">
        <v>15.899999618530273</v>
      </c>
      <c r="W8" s="209">
        <v>15.609999656677246</v>
      </c>
      <c r="X8" s="209">
        <v>15.390000343322754</v>
      </c>
      <c r="Y8" s="209">
        <v>15.529999732971191</v>
      </c>
      <c r="Z8" s="216">
        <f t="shared" si="0"/>
        <v>16.394583384195965</v>
      </c>
      <c r="AA8" s="150">
        <v>17.459999084472656</v>
      </c>
      <c r="AB8" s="151" t="s">
        <v>466</v>
      </c>
      <c r="AC8" s="2">
        <v>6</v>
      </c>
      <c r="AD8" s="150">
        <v>15.289999961853027</v>
      </c>
      <c r="AE8" s="255" t="s">
        <v>481</v>
      </c>
      <c r="AF8" s="1"/>
    </row>
    <row r="9" spans="1:32" ht="11.25" customHeight="1">
      <c r="A9" s="217">
        <v>7</v>
      </c>
      <c r="B9" s="209">
        <v>15.180000305175781</v>
      </c>
      <c r="C9" s="209">
        <v>15.180000305175781</v>
      </c>
      <c r="D9" s="209">
        <v>15.1899995803833</v>
      </c>
      <c r="E9" s="209">
        <v>14.789999961853027</v>
      </c>
      <c r="F9" s="209">
        <v>14.550000190734863</v>
      </c>
      <c r="G9" s="209">
        <v>14.270000457763672</v>
      </c>
      <c r="H9" s="209">
        <v>14.140000343322754</v>
      </c>
      <c r="I9" s="209">
        <v>15.100000381469727</v>
      </c>
      <c r="J9" s="209">
        <v>17.610000610351562</v>
      </c>
      <c r="K9" s="209">
        <v>19.170000076293945</v>
      </c>
      <c r="L9" s="209">
        <v>19.06999969482422</v>
      </c>
      <c r="M9" s="209">
        <v>18.360000610351562</v>
      </c>
      <c r="N9" s="209">
        <v>17.43000030517578</v>
      </c>
      <c r="O9" s="209">
        <v>16.68000030517578</v>
      </c>
      <c r="P9" s="209">
        <v>16.219999313354492</v>
      </c>
      <c r="Q9" s="209">
        <v>15.680000305175781</v>
      </c>
      <c r="R9" s="209">
        <v>15.180000305175781</v>
      </c>
      <c r="S9" s="209">
        <v>14.8100004196167</v>
      </c>
      <c r="T9" s="209">
        <v>14.729999542236328</v>
      </c>
      <c r="U9" s="209">
        <v>14.4399995803833</v>
      </c>
      <c r="V9" s="209">
        <v>13.3100004196167</v>
      </c>
      <c r="W9" s="209">
        <v>13.699999809265137</v>
      </c>
      <c r="X9" s="209">
        <v>13.239999771118164</v>
      </c>
      <c r="Y9" s="209">
        <v>12.949999809265137</v>
      </c>
      <c r="Z9" s="216">
        <f t="shared" si="0"/>
        <v>15.457500100135803</v>
      </c>
      <c r="AA9" s="150">
        <v>19.709999084472656</v>
      </c>
      <c r="AB9" s="151" t="s">
        <v>467</v>
      </c>
      <c r="AC9" s="2">
        <v>7</v>
      </c>
      <c r="AD9" s="150">
        <v>12.789999961853027</v>
      </c>
      <c r="AE9" s="255" t="s">
        <v>482</v>
      </c>
      <c r="AF9" s="1"/>
    </row>
    <row r="10" spans="1:32" ht="11.25" customHeight="1">
      <c r="A10" s="217">
        <v>8</v>
      </c>
      <c r="B10" s="209">
        <v>12.770000457763672</v>
      </c>
      <c r="C10" s="209">
        <v>12.630000114440918</v>
      </c>
      <c r="D10" s="209">
        <v>12.720000267028809</v>
      </c>
      <c r="E10" s="209">
        <v>12.710000038146973</v>
      </c>
      <c r="F10" s="209">
        <v>13.239999771118164</v>
      </c>
      <c r="G10" s="209">
        <v>12.550000190734863</v>
      </c>
      <c r="H10" s="209">
        <v>12.649999618530273</v>
      </c>
      <c r="I10" s="209">
        <v>12.430000305175781</v>
      </c>
      <c r="J10" s="209">
        <v>12.960000038146973</v>
      </c>
      <c r="K10" s="209">
        <v>13.789999961853027</v>
      </c>
      <c r="L10" s="209">
        <v>15</v>
      </c>
      <c r="M10" s="209">
        <v>16.270000457763672</v>
      </c>
      <c r="N10" s="209">
        <v>15.220000267028809</v>
      </c>
      <c r="O10" s="209">
        <v>15.289999961853027</v>
      </c>
      <c r="P10" s="209">
        <v>14.829999923706055</v>
      </c>
      <c r="Q10" s="209">
        <v>14.069999694824219</v>
      </c>
      <c r="R10" s="209">
        <v>13.680000305175781</v>
      </c>
      <c r="S10" s="209">
        <v>13.520000457763672</v>
      </c>
      <c r="T10" s="209">
        <v>13.109999656677246</v>
      </c>
      <c r="U10" s="209">
        <v>12.84000015258789</v>
      </c>
      <c r="V10" s="209">
        <v>12.460000038146973</v>
      </c>
      <c r="W10" s="209">
        <v>11.949999809265137</v>
      </c>
      <c r="X10" s="209">
        <v>10.220000267028809</v>
      </c>
      <c r="Y10" s="209">
        <v>11.359999656677246</v>
      </c>
      <c r="Z10" s="216">
        <f t="shared" si="0"/>
        <v>13.261250058809916</v>
      </c>
      <c r="AA10" s="150">
        <v>16.809999465942383</v>
      </c>
      <c r="AB10" s="151" t="s">
        <v>468</v>
      </c>
      <c r="AC10" s="2">
        <v>8</v>
      </c>
      <c r="AD10" s="150">
        <v>9.579999923706055</v>
      </c>
      <c r="AE10" s="255" t="s">
        <v>483</v>
      </c>
      <c r="AF10" s="1"/>
    </row>
    <row r="11" spans="1:32" ht="11.25" customHeight="1">
      <c r="A11" s="217">
        <v>9</v>
      </c>
      <c r="B11" s="209">
        <v>11.109999656677246</v>
      </c>
      <c r="C11" s="209">
        <v>9.859999656677246</v>
      </c>
      <c r="D11" s="209">
        <v>9.8100004196167</v>
      </c>
      <c r="E11" s="209">
        <v>9.579999923706055</v>
      </c>
      <c r="F11" s="209">
        <v>8.779999732971191</v>
      </c>
      <c r="G11" s="209">
        <v>8.130000114440918</v>
      </c>
      <c r="H11" s="209">
        <v>8.390000343322754</v>
      </c>
      <c r="I11" s="209">
        <v>9.3100004196167</v>
      </c>
      <c r="J11" s="209">
        <v>11.710000038146973</v>
      </c>
      <c r="K11" s="209">
        <v>14.350000381469727</v>
      </c>
      <c r="L11" s="209">
        <v>16.1200008392334</v>
      </c>
      <c r="M11" s="209">
        <v>15.630000114440918</v>
      </c>
      <c r="N11" s="209">
        <v>14.720000267028809</v>
      </c>
      <c r="O11" s="209">
        <v>14.569999694824219</v>
      </c>
      <c r="P11" s="209">
        <v>15.100000381469727</v>
      </c>
      <c r="Q11" s="209">
        <v>14.119999885559082</v>
      </c>
      <c r="R11" s="209">
        <v>13.399999618530273</v>
      </c>
      <c r="S11" s="209">
        <v>12.739999771118164</v>
      </c>
      <c r="T11" s="209">
        <v>12.59000015258789</v>
      </c>
      <c r="U11" s="209">
        <v>12.199999809265137</v>
      </c>
      <c r="V11" s="209">
        <v>12.369999885559082</v>
      </c>
      <c r="W11" s="209">
        <v>12.149999618530273</v>
      </c>
      <c r="X11" s="209">
        <v>12.039999961853027</v>
      </c>
      <c r="Y11" s="209">
        <v>11.960000038146973</v>
      </c>
      <c r="Z11" s="216">
        <f t="shared" si="0"/>
        <v>12.114166696866354</v>
      </c>
      <c r="AA11" s="150">
        <v>16.299999237060547</v>
      </c>
      <c r="AB11" s="151" t="s">
        <v>469</v>
      </c>
      <c r="AC11" s="2">
        <v>9</v>
      </c>
      <c r="AD11" s="150">
        <v>7.960000038146973</v>
      </c>
      <c r="AE11" s="255" t="s">
        <v>484</v>
      </c>
      <c r="AF11" s="1"/>
    </row>
    <row r="12" spans="1:32" ht="11.25" customHeight="1">
      <c r="A12" s="225">
        <v>10</v>
      </c>
      <c r="B12" s="211">
        <v>11.6899995803833</v>
      </c>
      <c r="C12" s="211">
        <v>11.25</v>
      </c>
      <c r="D12" s="211">
        <v>11.069999694824219</v>
      </c>
      <c r="E12" s="211">
        <v>10.279999732971191</v>
      </c>
      <c r="F12" s="211">
        <v>8.260000228881836</v>
      </c>
      <c r="G12" s="211">
        <v>8</v>
      </c>
      <c r="H12" s="211">
        <v>10.020000457763672</v>
      </c>
      <c r="I12" s="211">
        <v>10.470000267028809</v>
      </c>
      <c r="J12" s="211">
        <v>11.319999694824219</v>
      </c>
      <c r="K12" s="211">
        <v>13.6899995803833</v>
      </c>
      <c r="L12" s="211">
        <v>14.369999885559082</v>
      </c>
      <c r="M12" s="211">
        <v>14.239999771118164</v>
      </c>
      <c r="N12" s="211">
        <v>13.6899995803833</v>
      </c>
      <c r="O12" s="211">
        <v>13.670000076293945</v>
      </c>
      <c r="P12" s="211">
        <v>13.819999694824219</v>
      </c>
      <c r="Q12" s="211">
        <v>13.40999984741211</v>
      </c>
      <c r="R12" s="211">
        <v>12.869999885559082</v>
      </c>
      <c r="S12" s="211">
        <v>12.15999984741211</v>
      </c>
      <c r="T12" s="211">
        <v>11.979999542236328</v>
      </c>
      <c r="U12" s="211">
        <v>11.609999656677246</v>
      </c>
      <c r="V12" s="211">
        <v>11.109999656677246</v>
      </c>
      <c r="W12" s="211">
        <v>10.760000228881836</v>
      </c>
      <c r="X12" s="211">
        <v>8.680000305175781</v>
      </c>
      <c r="Y12" s="211">
        <v>9.260000228881836</v>
      </c>
      <c r="Z12" s="226">
        <f t="shared" si="0"/>
        <v>11.569999893506369</v>
      </c>
      <c r="AA12" s="156">
        <v>14.680000305175781</v>
      </c>
      <c r="AB12" s="212" t="s">
        <v>250</v>
      </c>
      <c r="AC12" s="213">
        <v>10</v>
      </c>
      <c r="AD12" s="156">
        <v>7.860000133514404</v>
      </c>
      <c r="AE12" s="256" t="s">
        <v>328</v>
      </c>
      <c r="AF12" s="1"/>
    </row>
    <row r="13" spans="1:32" ht="11.25" customHeight="1">
      <c r="A13" s="217">
        <v>11</v>
      </c>
      <c r="B13" s="209">
        <v>8.329999923706055</v>
      </c>
      <c r="C13" s="209">
        <v>7.829999923706055</v>
      </c>
      <c r="D13" s="209">
        <v>7.380000114440918</v>
      </c>
      <c r="E13" s="209">
        <v>8.34000015258789</v>
      </c>
      <c r="F13" s="209">
        <v>7.869999885559082</v>
      </c>
      <c r="G13" s="209">
        <v>8.050000190734863</v>
      </c>
      <c r="H13" s="209">
        <v>8.800000190734863</v>
      </c>
      <c r="I13" s="209">
        <v>9.4399995803833</v>
      </c>
      <c r="J13" s="209">
        <v>10.170000076293945</v>
      </c>
      <c r="K13" s="209">
        <v>12.170000076293945</v>
      </c>
      <c r="L13" s="209">
        <v>11.930000305175781</v>
      </c>
      <c r="M13" s="209">
        <v>12.199999809265137</v>
      </c>
      <c r="N13" s="209">
        <v>11.989999771118164</v>
      </c>
      <c r="O13" s="209">
        <v>12.149999618530273</v>
      </c>
      <c r="P13" s="209">
        <v>12.680000305175781</v>
      </c>
      <c r="Q13" s="209">
        <v>12.399999618530273</v>
      </c>
      <c r="R13" s="209">
        <v>12.300000190734863</v>
      </c>
      <c r="S13" s="209">
        <v>11.869999885559082</v>
      </c>
      <c r="T13" s="209">
        <v>12.380000114440918</v>
      </c>
      <c r="U13" s="209">
        <v>12.899999618530273</v>
      </c>
      <c r="V13" s="209">
        <v>13.039999961853027</v>
      </c>
      <c r="W13" s="209">
        <v>12.470000267028809</v>
      </c>
      <c r="X13" s="209">
        <v>12.380000114440918</v>
      </c>
      <c r="Y13" s="209">
        <v>13.470000267028809</v>
      </c>
      <c r="Z13" s="216">
        <f t="shared" si="0"/>
        <v>10.93916666507721</v>
      </c>
      <c r="AA13" s="150">
        <v>13.5</v>
      </c>
      <c r="AB13" s="151" t="s">
        <v>470</v>
      </c>
      <c r="AC13" s="2">
        <v>11</v>
      </c>
      <c r="AD13" s="150">
        <v>7.349999904632568</v>
      </c>
      <c r="AE13" s="255" t="s">
        <v>231</v>
      </c>
      <c r="AF13" s="1"/>
    </row>
    <row r="14" spans="1:32" ht="11.25" customHeight="1">
      <c r="A14" s="217">
        <v>12</v>
      </c>
      <c r="B14" s="209">
        <v>13.680000305175781</v>
      </c>
      <c r="C14" s="209">
        <v>13.65999984741211</v>
      </c>
      <c r="D14" s="209">
        <v>13.5600004196167</v>
      </c>
      <c r="E14" s="209">
        <v>13.319999694824219</v>
      </c>
      <c r="F14" s="209">
        <v>12.8100004196167</v>
      </c>
      <c r="G14" s="209">
        <v>13.010000228881836</v>
      </c>
      <c r="H14" s="209">
        <v>13.619999885559082</v>
      </c>
      <c r="I14" s="209">
        <v>14.760000228881836</v>
      </c>
      <c r="J14" s="209">
        <v>15.770000457763672</v>
      </c>
      <c r="K14" s="209">
        <v>17.06999969482422</v>
      </c>
      <c r="L14" s="209">
        <v>17.309999465942383</v>
      </c>
      <c r="M14" s="209">
        <v>17.360000610351562</v>
      </c>
      <c r="N14" s="209">
        <v>16.469999313354492</v>
      </c>
      <c r="O14" s="209">
        <v>16.729999542236328</v>
      </c>
      <c r="P14" s="209">
        <v>16.719999313354492</v>
      </c>
      <c r="Q14" s="209">
        <v>16.059999465942383</v>
      </c>
      <c r="R14" s="209">
        <v>15.3100004196167</v>
      </c>
      <c r="S14" s="209">
        <v>14.550000190734863</v>
      </c>
      <c r="T14" s="209">
        <v>14.270000457763672</v>
      </c>
      <c r="U14" s="209">
        <v>13.100000381469727</v>
      </c>
      <c r="V14" s="209">
        <v>13.140000343322754</v>
      </c>
      <c r="W14" s="209">
        <v>12.949999809265137</v>
      </c>
      <c r="X14" s="209">
        <v>11.319999694824219</v>
      </c>
      <c r="Y14" s="209">
        <v>11.399999618530273</v>
      </c>
      <c r="Z14" s="216">
        <f t="shared" si="0"/>
        <v>14.497916658719381</v>
      </c>
      <c r="AA14" s="150">
        <v>17.969999313354492</v>
      </c>
      <c r="AB14" s="151" t="s">
        <v>379</v>
      </c>
      <c r="AC14" s="2">
        <v>12</v>
      </c>
      <c r="AD14" s="150">
        <v>11.220000267028809</v>
      </c>
      <c r="AE14" s="255" t="s">
        <v>485</v>
      </c>
      <c r="AF14" s="1"/>
    </row>
    <row r="15" spans="1:32" ht="11.25" customHeight="1">
      <c r="A15" s="217">
        <v>13</v>
      </c>
      <c r="B15" s="209">
        <v>11.399999618530273</v>
      </c>
      <c r="C15" s="209">
        <v>11.109999656677246</v>
      </c>
      <c r="D15" s="209">
        <v>11.300000190734863</v>
      </c>
      <c r="E15" s="209">
        <v>11.069999694824219</v>
      </c>
      <c r="F15" s="209">
        <v>11.130000114440918</v>
      </c>
      <c r="G15" s="209">
        <v>10.65999984741211</v>
      </c>
      <c r="H15" s="209">
        <v>10.550000190734863</v>
      </c>
      <c r="I15" s="209">
        <v>12.5600004196167</v>
      </c>
      <c r="J15" s="209">
        <v>16.049999237060547</v>
      </c>
      <c r="K15" s="209">
        <v>18.5</v>
      </c>
      <c r="L15" s="209">
        <v>20.389999389648438</v>
      </c>
      <c r="M15" s="209">
        <v>19.59000015258789</v>
      </c>
      <c r="N15" s="209">
        <v>19.040000915527344</v>
      </c>
      <c r="O15" s="209">
        <v>19.110000610351562</v>
      </c>
      <c r="P15" s="209">
        <v>18.700000762939453</v>
      </c>
      <c r="Q15" s="209">
        <v>18</v>
      </c>
      <c r="R15" s="209">
        <v>16.93000030517578</v>
      </c>
      <c r="S15" s="209">
        <v>16.479999542236328</v>
      </c>
      <c r="T15" s="209">
        <v>16.280000686645508</v>
      </c>
      <c r="U15" s="209">
        <v>15.75</v>
      </c>
      <c r="V15" s="209">
        <v>15.220000267028809</v>
      </c>
      <c r="W15" s="209">
        <v>15.09000015258789</v>
      </c>
      <c r="X15" s="209">
        <v>13.970000267028809</v>
      </c>
      <c r="Y15" s="209">
        <v>12.5</v>
      </c>
      <c r="Z15" s="216">
        <f t="shared" si="0"/>
        <v>15.057500084241232</v>
      </c>
      <c r="AA15" s="150">
        <v>20.729999542236328</v>
      </c>
      <c r="AB15" s="151" t="s">
        <v>340</v>
      </c>
      <c r="AC15" s="2">
        <v>13</v>
      </c>
      <c r="AD15" s="150">
        <v>10.449999809265137</v>
      </c>
      <c r="AE15" s="255" t="s">
        <v>184</v>
      </c>
      <c r="AF15" s="1"/>
    </row>
    <row r="16" spans="1:32" ht="11.25" customHeight="1">
      <c r="A16" s="217">
        <v>14</v>
      </c>
      <c r="B16" s="209">
        <v>11.979999542236328</v>
      </c>
      <c r="C16" s="209">
        <v>11.960000038146973</v>
      </c>
      <c r="D16" s="209">
        <v>12.369999885559082</v>
      </c>
      <c r="E16" s="209">
        <v>13.819999694824219</v>
      </c>
      <c r="F16" s="209">
        <v>13.680000305175781</v>
      </c>
      <c r="G16" s="209">
        <v>12.350000381469727</v>
      </c>
      <c r="H16" s="209">
        <v>12.819999694824219</v>
      </c>
      <c r="I16" s="209">
        <v>12.510000228881836</v>
      </c>
      <c r="J16" s="209">
        <v>13.630000114440918</v>
      </c>
      <c r="K16" s="209">
        <v>14.869999885559082</v>
      </c>
      <c r="L16" s="209">
        <v>16.68000030517578</v>
      </c>
      <c r="M16" s="209">
        <v>17.809999465942383</v>
      </c>
      <c r="N16" s="209">
        <v>17.100000381469727</v>
      </c>
      <c r="O16" s="209">
        <v>16.56999969482422</v>
      </c>
      <c r="P16" s="209">
        <v>15.859999656677246</v>
      </c>
      <c r="Q16" s="209">
        <v>15.350000381469727</v>
      </c>
      <c r="R16" s="209">
        <v>15.149999618530273</v>
      </c>
      <c r="S16" s="209">
        <v>13.649999618530273</v>
      </c>
      <c r="T16" s="209">
        <v>13.390000343322754</v>
      </c>
      <c r="U16" s="209">
        <v>13.239999771118164</v>
      </c>
      <c r="V16" s="209">
        <v>12.569999694824219</v>
      </c>
      <c r="W16" s="209">
        <v>12.390000343322754</v>
      </c>
      <c r="X16" s="209">
        <v>11.649999618530273</v>
      </c>
      <c r="Y16" s="209">
        <v>10.460000038146973</v>
      </c>
      <c r="Z16" s="216">
        <f t="shared" si="0"/>
        <v>13.827499945958456</v>
      </c>
      <c r="AA16" s="150">
        <v>17.920000076293945</v>
      </c>
      <c r="AB16" s="151" t="s">
        <v>471</v>
      </c>
      <c r="AC16" s="2">
        <v>14</v>
      </c>
      <c r="AD16" s="150">
        <v>10.4399995803833</v>
      </c>
      <c r="AE16" s="255" t="s">
        <v>91</v>
      </c>
      <c r="AF16" s="1"/>
    </row>
    <row r="17" spans="1:32" ht="11.25" customHeight="1">
      <c r="A17" s="217">
        <v>15</v>
      </c>
      <c r="B17" s="209">
        <v>10.729999542236328</v>
      </c>
      <c r="C17" s="209">
        <v>11.25</v>
      </c>
      <c r="D17" s="209">
        <v>11.25</v>
      </c>
      <c r="E17" s="209">
        <v>10.390000343322754</v>
      </c>
      <c r="F17" s="209">
        <v>11.069999694824219</v>
      </c>
      <c r="G17" s="209">
        <v>10.09000015258789</v>
      </c>
      <c r="H17" s="209">
        <v>10.359999656677246</v>
      </c>
      <c r="I17" s="209">
        <v>10.710000038146973</v>
      </c>
      <c r="J17" s="209">
        <v>11.3100004196167</v>
      </c>
      <c r="K17" s="209">
        <v>12.5600004196167</v>
      </c>
      <c r="L17" s="209">
        <v>13.15999984741211</v>
      </c>
      <c r="M17" s="209">
        <v>13.390000343322754</v>
      </c>
      <c r="N17" s="209">
        <v>13.239999771118164</v>
      </c>
      <c r="O17" s="209">
        <v>13.180000305175781</v>
      </c>
      <c r="P17" s="209">
        <v>13.180000305175781</v>
      </c>
      <c r="Q17" s="209">
        <v>12.970000267028809</v>
      </c>
      <c r="R17" s="209">
        <v>11.609999656677246</v>
      </c>
      <c r="S17" s="209">
        <v>10.649999618530273</v>
      </c>
      <c r="T17" s="209">
        <v>9.489999771118164</v>
      </c>
      <c r="U17" s="209">
        <v>9.399999618530273</v>
      </c>
      <c r="V17" s="209">
        <v>8.680000305175781</v>
      </c>
      <c r="W17" s="209">
        <v>7.869999885559082</v>
      </c>
      <c r="X17" s="209">
        <v>7.599999904632568</v>
      </c>
      <c r="Y17" s="209">
        <v>6.376999855041504</v>
      </c>
      <c r="Z17" s="216">
        <f t="shared" si="0"/>
        <v>10.854874988396963</v>
      </c>
      <c r="AA17" s="150">
        <v>15.119999885559082</v>
      </c>
      <c r="AB17" s="151" t="s">
        <v>375</v>
      </c>
      <c r="AC17" s="2">
        <v>15</v>
      </c>
      <c r="AD17" s="150">
        <v>6.355999946594238</v>
      </c>
      <c r="AE17" s="255" t="s">
        <v>91</v>
      </c>
      <c r="AF17" s="1"/>
    </row>
    <row r="18" spans="1:32" ht="11.25" customHeight="1">
      <c r="A18" s="217">
        <v>16</v>
      </c>
      <c r="B18" s="209">
        <v>7.380000114440918</v>
      </c>
      <c r="C18" s="209">
        <v>6.366000175476074</v>
      </c>
      <c r="D18" s="209">
        <v>5.9019999504089355</v>
      </c>
      <c r="E18" s="209">
        <v>5.765999794006348</v>
      </c>
      <c r="F18" s="209">
        <v>5.00600004196167</v>
      </c>
      <c r="G18" s="209">
        <v>5.079999923706055</v>
      </c>
      <c r="H18" s="209">
        <v>6.433000087738037</v>
      </c>
      <c r="I18" s="209">
        <v>7.860000133514404</v>
      </c>
      <c r="J18" s="209">
        <v>9.949999809265137</v>
      </c>
      <c r="K18" s="209">
        <v>11.430000305175781</v>
      </c>
      <c r="L18" s="209">
        <v>12.130000114440918</v>
      </c>
      <c r="M18" s="209">
        <v>13.550000190734863</v>
      </c>
      <c r="N18" s="209">
        <v>13.789999961853027</v>
      </c>
      <c r="O18" s="209">
        <v>13.170000076293945</v>
      </c>
      <c r="P18" s="209">
        <v>12.579999923706055</v>
      </c>
      <c r="Q18" s="209">
        <v>12.199999809265137</v>
      </c>
      <c r="R18" s="209">
        <v>12.010000228881836</v>
      </c>
      <c r="S18" s="209">
        <v>10.720000267028809</v>
      </c>
      <c r="T18" s="209">
        <v>9.279999732971191</v>
      </c>
      <c r="U18" s="209">
        <v>6.696000099182129</v>
      </c>
      <c r="V18" s="209">
        <v>7.690000057220459</v>
      </c>
      <c r="W18" s="209">
        <v>6.169000148773193</v>
      </c>
      <c r="X18" s="209">
        <v>5.269999980926514</v>
      </c>
      <c r="Y18" s="209">
        <v>5.640999794006348</v>
      </c>
      <c r="Z18" s="216">
        <f t="shared" si="0"/>
        <v>8.836208363374075</v>
      </c>
      <c r="AA18" s="150">
        <v>14.1899995803833</v>
      </c>
      <c r="AB18" s="151" t="s">
        <v>115</v>
      </c>
      <c r="AC18" s="2">
        <v>16</v>
      </c>
      <c r="AD18" s="150">
        <v>4.447000026702881</v>
      </c>
      <c r="AE18" s="255" t="s">
        <v>453</v>
      </c>
      <c r="AF18" s="1"/>
    </row>
    <row r="19" spans="1:32" ht="11.25" customHeight="1">
      <c r="A19" s="217">
        <v>17</v>
      </c>
      <c r="B19" s="209">
        <v>6.063000202178955</v>
      </c>
      <c r="C19" s="209">
        <v>4.966000080108643</v>
      </c>
      <c r="D19" s="209">
        <v>4.281000137329102</v>
      </c>
      <c r="E19" s="209">
        <v>4.270999908447266</v>
      </c>
      <c r="F19" s="209">
        <v>7.880000114440918</v>
      </c>
      <c r="G19" s="209">
        <v>7.489999771118164</v>
      </c>
      <c r="H19" s="209">
        <v>7.420000076293945</v>
      </c>
      <c r="I19" s="209">
        <v>9.609999656677246</v>
      </c>
      <c r="J19" s="209">
        <v>12.770000457763672</v>
      </c>
      <c r="K19" s="209">
        <v>13.75</v>
      </c>
      <c r="L19" s="209">
        <v>14.59000015258789</v>
      </c>
      <c r="M19" s="209">
        <v>15.15999984741211</v>
      </c>
      <c r="N19" s="209">
        <v>14.399999618530273</v>
      </c>
      <c r="O19" s="209">
        <v>14.1899995803833</v>
      </c>
      <c r="P19" s="209">
        <v>14.010000228881836</v>
      </c>
      <c r="Q19" s="209">
        <v>13.600000381469727</v>
      </c>
      <c r="R19" s="209">
        <v>12.529999732971191</v>
      </c>
      <c r="S19" s="209">
        <v>11.430000305175781</v>
      </c>
      <c r="T19" s="209">
        <v>11.119999885559082</v>
      </c>
      <c r="U19" s="209">
        <v>9.369999885559082</v>
      </c>
      <c r="V19" s="209">
        <v>9.84000015258789</v>
      </c>
      <c r="W19" s="209">
        <v>7.78000020980835</v>
      </c>
      <c r="X19" s="209">
        <v>6.830999851226807</v>
      </c>
      <c r="Y19" s="209">
        <v>9.770000457763672</v>
      </c>
      <c r="Z19" s="216">
        <f t="shared" si="0"/>
        <v>10.130083362261454</v>
      </c>
      <c r="AA19" s="150">
        <v>16.020000457763672</v>
      </c>
      <c r="AB19" s="151" t="s">
        <v>56</v>
      </c>
      <c r="AC19" s="2">
        <v>17</v>
      </c>
      <c r="AD19" s="150">
        <v>3.984999895095825</v>
      </c>
      <c r="AE19" s="255" t="s">
        <v>449</v>
      </c>
      <c r="AF19" s="1"/>
    </row>
    <row r="20" spans="1:32" ht="11.25" customHeight="1">
      <c r="A20" s="217">
        <v>18</v>
      </c>
      <c r="B20" s="209">
        <v>5.914000034332275</v>
      </c>
      <c r="C20" s="209">
        <v>9.779999732971191</v>
      </c>
      <c r="D20" s="209">
        <v>9.479999542236328</v>
      </c>
      <c r="E20" s="209">
        <v>6.377999782562256</v>
      </c>
      <c r="F20" s="209">
        <v>6.294000148773193</v>
      </c>
      <c r="G20" s="209">
        <v>6.188000202178955</v>
      </c>
      <c r="H20" s="209">
        <v>6.938000202178955</v>
      </c>
      <c r="I20" s="209">
        <v>7.860000133514404</v>
      </c>
      <c r="J20" s="209">
        <v>9.229999542236328</v>
      </c>
      <c r="K20" s="209">
        <v>9.899999618530273</v>
      </c>
      <c r="L20" s="209">
        <v>12.020000457763672</v>
      </c>
      <c r="M20" s="209">
        <v>12.579999923706055</v>
      </c>
      <c r="N20" s="209">
        <v>12.609999656677246</v>
      </c>
      <c r="O20" s="209">
        <v>12.760000228881836</v>
      </c>
      <c r="P20" s="209">
        <v>13.3100004196167</v>
      </c>
      <c r="Q20" s="209">
        <v>13.260000228881836</v>
      </c>
      <c r="R20" s="209">
        <v>12.649999618530273</v>
      </c>
      <c r="S20" s="209">
        <v>12.100000381469727</v>
      </c>
      <c r="T20" s="209">
        <v>11.720000267028809</v>
      </c>
      <c r="U20" s="209">
        <v>11.829999923706055</v>
      </c>
      <c r="V20" s="209">
        <v>11.649999618530273</v>
      </c>
      <c r="W20" s="209">
        <v>10.90999984741211</v>
      </c>
      <c r="X20" s="209">
        <v>10.029999732971191</v>
      </c>
      <c r="Y20" s="209">
        <v>10.15999984741211</v>
      </c>
      <c r="Z20" s="216">
        <f t="shared" si="0"/>
        <v>10.231333295504252</v>
      </c>
      <c r="AA20" s="150">
        <v>13.720000267028809</v>
      </c>
      <c r="AB20" s="151" t="s">
        <v>472</v>
      </c>
      <c r="AC20" s="2">
        <v>18</v>
      </c>
      <c r="AD20" s="150">
        <v>5.501999855041504</v>
      </c>
      <c r="AE20" s="255" t="s">
        <v>270</v>
      </c>
      <c r="AF20" s="1"/>
    </row>
    <row r="21" spans="1:32" ht="11.25" customHeight="1">
      <c r="A21" s="217">
        <v>19</v>
      </c>
      <c r="B21" s="209">
        <v>10.079999923706055</v>
      </c>
      <c r="C21" s="209">
        <v>9.670000076293945</v>
      </c>
      <c r="D21" s="209">
        <v>9.920000076293945</v>
      </c>
      <c r="E21" s="209">
        <v>10.149999618530273</v>
      </c>
      <c r="F21" s="209">
        <v>9.920000076293945</v>
      </c>
      <c r="G21" s="209">
        <v>9.710000038146973</v>
      </c>
      <c r="H21" s="209">
        <v>9.970000267028809</v>
      </c>
      <c r="I21" s="209">
        <v>10.649999618530273</v>
      </c>
      <c r="J21" s="209">
        <v>12.100000381469727</v>
      </c>
      <c r="K21" s="209">
        <v>12.989999771118164</v>
      </c>
      <c r="L21" s="209">
        <v>14.079999923706055</v>
      </c>
      <c r="M21" s="209">
        <v>14.329999923706055</v>
      </c>
      <c r="N21" s="209">
        <v>15.130000114440918</v>
      </c>
      <c r="O21" s="209">
        <v>15.329999923706055</v>
      </c>
      <c r="P21" s="209">
        <v>16.31999969482422</v>
      </c>
      <c r="Q21" s="209">
        <v>17.149999618530273</v>
      </c>
      <c r="R21" s="209">
        <v>18.010000228881836</v>
      </c>
      <c r="S21" s="209">
        <v>18.84000015258789</v>
      </c>
      <c r="T21" s="209">
        <v>19.450000762939453</v>
      </c>
      <c r="U21" s="209">
        <v>18.260000228881836</v>
      </c>
      <c r="V21" s="209">
        <v>16.510000228881836</v>
      </c>
      <c r="W21" s="209">
        <v>16.209999084472656</v>
      </c>
      <c r="X21" s="209">
        <v>16.280000686645508</v>
      </c>
      <c r="Y21" s="209">
        <v>16.25</v>
      </c>
      <c r="Z21" s="216">
        <f t="shared" si="0"/>
        <v>14.054583350817362</v>
      </c>
      <c r="AA21" s="150">
        <v>19.530000686645508</v>
      </c>
      <c r="AB21" s="151" t="s">
        <v>473</v>
      </c>
      <c r="AC21" s="2">
        <v>19</v>
      </c>
      <c r="AD21" s="150">
        <v>9.520000457763672</v>
      </c>
      <c r="AE21" s="255" t="s">
        <v>145</v>
      </c>
      <c r="AF21" s="1"/>
    </row>
    <row r="22" spans="1:32" ht="11.25" customHeight="1">
      <c r="A22" s="225">
        <v>20</v>
      </c>
      <c r="B22" s="211">
        <v>16.309999465942383</v>
      </c>
      <c r="C22" s="211">
        <v>15.989999771118164</v>
      </c>
      <c r="D22" s="211">
        <v>15.84000015258789</v>
      </c>
      <c r="E22" s="211">
        <v>15.369999885559082</v>
      </c>
      <c r="F22" s="211">
        <v>15.399999618530273</v>
      </c>
      <c r="G22" s="211">
        <v>15.319999694824219</v>
      </c>
      <c r="H22" s="211">
        <v>15.930000305175781</v>
      </c>
      <c r="I22" s="211">
        <v>15.979999542236328</v>
      </c>
      <c r="J22" s="211">
        <v>16.420000076293945</v>
      </c>
      <c r="K22" s="211">
        <v>16.84000015258789</v>
      </c>
      <c r="L22" s="211">
        <v>16.440000534057617</v>
      </c>
      <c r="M22" s="211">
        <v>15.90999984741211</v>
      </c>
      <c r="N22" s="211">
        <v>15.3100004196167</v>
      </c>
      <c r="O22" s="211">
        <v>15.890000343322754</v>
      </c>
      <c r="P22" s="211">
        <v>16.229999542236328</v>
      </c>
      <c r="Q22" s="211">
        <v>15.510000228881836</v>
      </c>
      <c r="R22" s="211">
        <v>13.75</v>
      </c>
      <c r="S22" s="211">
        <v>12.270000457763672</v>
      </c>
      <c r="T22" s="211">
        <v>11.829999923706055</v>
      </c>
      <c r="U22" s="211">
        <v>10.760000228881836</v>
      </c>
      <c r="V22" s="211">
        <v>10.699999809265137</v>
      </c>
      <c r="W22" s="211">
        <v>9.470000267028809</v>
      </c>
      <c r="X22" s="211">
        <v>9.6899995803833</v>
      </c>
      <c r="Y22" s="211">
        <v>8.970000267028809</v>
      </c>
      <c r="Z22" s="226">
        <f t="shared" si="0"/>
        <v>14.255416671435038</v>
      </c>
      <c r="AA22" s="156">
        <v>17.309999465942383</v>
      </c>
      <c r="AB22" s="212" t="s">
        <v>474</v>
      </c>
      <c r="AC22" s="213">
        <v>20</v>
      </c>
      <c r="AD22" s="156">
        <v>8.869999885559082</v>
      </c>
      <c r="AE22" s="256" t="s">
        <v>273</v>
      </c>
      <c r="AF22" s="1"/>
    </row>
    <row r="23" spans="1:32" ht="11.25" customHeight="1">
      <c r="A23" s="217">
        <v>21</v>
      </c>
      <c r="B23" s="209">
        <v>7.800000190734863</v>
      </c>
      <c r="C23" s="209">
        <v>6.49399995803833</v>
      </c>
      <c r="D23" s="209">
        <v>7.650000095367432</v>
      </c>
      <c r="E23" s="209">
        <v>5.820000171661377</v>
      </c>
      <c r="F23" s="209">
        <v>4.711999893188477</v>
      </c>
      <c r="G23" s="209">
        <v>4.14300012588501</v>
      </c>
      <c r="H23" s="209">
        <v>3.9649999141693115</v>
      </c>
      <c r="I23" s="209">
        <v>5.620999813079834</v>
      </c>
      <c r="J23" s="209">
        <v>10.350000381469727</v>
      </c>
      <c r="K23" s="209">
        <v>12.050000190734863</v>
      </c>
      <c r="L23" s="209">
        <v>13.520000457763672</v>
      </c>
      <c r="M23" s="209">
        <v>14.529999732971191</v>
      </c>
      <c r="N23" s="209">
        <v>12.34000015258789</v>
      </c>
      <c r="O23" s="209">
        <v>12.329999923706055</v>
      </c>
      <c r="P23" s="209">
        <v>11.710000038146973</v>
      </c>
      <c r="Q23" s="209">
        <v>10.699999809265137</v>
      </c>
      <c r="R23" s="209">
        <v>8.5</v>
      </c>
      <c r="S23" s="209">
        <v>8.130000114440918</v>
      </c>
      <c r="T23" s="209">
        <v>6.928999900817871</v>
      </c>
      <c r="U23" s="209">
        <v>5.86299991607666</v>
      </c>
      <c r="V23" s="209">
        <v>5.249000072479248</v>
      </c>
      <c r="W23" s="209">
        <v>4.784999847412109</v>
      </c>
      <c r="X23" s="209">
        <v>4.014999866485596</v>
      </c>
      <c r="Y23" s="209">
        <v>3.489000082015991</v>
      </c>
      <c r="Z23" s="216">
        <f t="shared" si="0"/>
        <v>7.945625027020772</v>
      </c>
      <c r="AA23" s="150">
        <v>14.9399995803833</v>
      </c>
      <c r="AB23" s="151" t="s">
        <v>379</v>
      </c>
      <c r="AC23" s="2">
        <v>21</v>
      </c>
      <c r="AD23" s="150">
        <v>3.4570000171661377</v>
      </c>
      <c r="AE23" s="255" t="s">
        <v>91</v>
      </c>
      <c r="AF23" s="1"/>
    </row>
    <row r="24" spans="1:32" ht="11.25" customHeight="1">
      <c r="A24" s="217">
        <v>22</v>
      </c>
      <c r="B24" s="209">
        <v>3.5220000743865967</v>
      </c>
      <c r="C24" s="209">
        <v>1.972000002861023</v>
      </c>
      <c r="D24" s="209">
        <v>2.0350000858306885</v>
      </c>
      <c r="E24" s="209">
        <v>2.994999885559082</v>
      </c>
      <c r="F24" s="209">
        <v>1.6239999532699585</v>
      </c>
      <c r="G24" s="209">
        <v>1.38100004196167</v>
      </c>
      <c r="H24" s="209">
        <v>1.4869999885559082</v>
      </c>
      <c r="I24" s="209">
        <v>3.3320000171661377</v>
      </c>
      <c r="J24" s="209">
        <v>6.626999855041504</v>
      </c>
      <c r="K24" s="209">
        <v>9.649999618530273</v>
      </c>
      <c r="L24" s="209">
        <v>11.829999923706055</v>
      </c>
      <c r="M24" s="209">
        <v>13.430000305175781</v>
      </c>
      <c r="N24" s="209">
        <v>11.399999618530273</v>
      </c>
      <c r="O24" s="209">
        <v>12.039999961853027</v>
      </c>
      <c r="P24" s="209">
        <v>11.6899995803833</v>
      </c>
      <c r="Q24" s="209">
        <v>11.350000381469727</v>
      </c>
      <c r="R24" s="209">
        <v>10.760000228881836</v>
      </c>
      <c r="S24" s="209">
        <v>9.6899995803833</v>
      </c>
      <c r="T24" s="209">
        <v>8.1899995803833</v>
      </c>
      <c r="U24" s="209">
        <v>7.960000038146973</v>
      </c>
      <c r="V24" s="209">
        <v>7.110000133514404</v>
      </c>
      <c r="W24" s="209">
        <v>4.745999813079834</v>
      </c>
      <c r="X24" s="209">
        <v>7.659999847412109</v>
      </c>
      <c r="Y24" s="209">
        <v>5.133999824523926</v>
      </c>
      <c r="Z24" s="216">
        <f t="shared" si="0"/>
        <v>6.983958264191945</v>
      </c>
      <c r="AA24" s="150">
        <v>13.989999771118164</v>
      </c>
      <c r="AB24" s="151" t="s">
        <v>117</v>
      </c>
      <c r="AC24" s="2">
        <v>22</v>
      </c>
      <c r="AD24" s="150">
        <v>1.128000020980835</v>
      </c>
      <c r="AE24" s="255" t="s">
        <v>486</v>
      </c>
      <c r="AF24" s="1"/>
    </row>
    <row r="25" spans="1:32" ht="11.25" customHeight="1">
      <c r="A25" s="217">
        <v>23</v>
      </c>
      <c r="B25" s="209">
        <v>5.599999904632568</v>
      </c>
      <c r="C25" s="209">
        <v>5.275000095367432</v>
      </c>
      <c r="D25" s="209">
        <v>6.3520002365112305</v>
      </c>
      <c r="E25" s="209">
        <v>5.9079999923706055</v>
      </c>
      <c r="F25" s="209">
        <v>6.784999847412109</v>
      </c>
      <c r="G25" s="209">
        <v>8.649999618530273</v>
      </c>
      <c r="H25" s="209">
        <v>6.880000114440918</v>
      </c>
      <c r="I25" s="209">
        <v>7.739999771118164</v>
      </c>
      <c r="J25" s="209">
        <v>12.34000015258789</v>
      </c>
      <c r="K25" s="209">
        <v>12.579999923706055</v>
      </c>
      <c r="L25" s="209">
        <v>13.529999732971191</v>
      </c>
      <c r="M25" s="209">
        <v>14.15999984741211</v>
      </c>
      <c r="N25" s="209">
        <v>13.520000457763672</v>
      </c>
      <c r="O25" s="209">
        <v>13.15999984741211</v>
      </c>
      <c r="P25" s="209">
        <v>13.300000190734863</v>
      </c>
      <c r="Q25" s="209">
        <v>13.180000305175781</v>
      </c>
      <c r="R25" s="209">
        <v>12.649999618530273</v>
      </c>
      <c r="S25" s="209">
        <v>12.119999885559082</v>
      </c>
      <c r="T25" s="209">
        <v>12.319999694824219</v>
      </c>
      <c r="U25" s="209">
        <v>12.479999542236328</v>
      </c>
      <c r="V25" s="209">
        <v>11.210000038146973</v>
      </c>
      <c r="W25" s="209">
        <v>11.529999732971191</v>
      </c>
      <c r="X25" s="209">
        <v>11.489999771118164</v>
      </c>
      <c r="Y25" s="209">
        <v>11.180000305175781</v>
      </c>
      <c r="Z25" s="216">
        <f t="shared" si="0"/>
        <v>10.580833276112875</v>
      </c>
      <c r="AA25" s="150">
        <v>14.460000038146973</v>
      </c>
      <c r="AB25" s="151" t="s">
        <v>158</v>
      </c>
      <c r="AC25" s="2">
        <v>23</v>
      </c>
      <c r="AD25" s="150">
        <v>4.755000114440918</v>
      </c>
      <c r="AE25" s="255" t="s">
        <v>233</v>
      </c>
      <c r="AF25" s="1"/>
    </row>
    <row r="26" spans="1:32" ht="11.25" customHeight="1">
      <c r="A26" s="217">
        <v>24</v>
      </c>
      <c r="B26" s="209">
        <v>11.59000015258789</v>
      </c>
      <c r="C26" s="209">
        <v>10.770000457763672</v>
      </c>
      <c r="D26" s="209">
        <v>10.380000114440918</v>
      </c>
      <c r="E26" s="209">
        <v>9.75</v>
      </c>
      <c r="F26" s="209">
        <v>9.270000457763672</v>
      </c>
      <c r="G26" s="209">
        <v>8.510000228881836</v>
      </c>
      <c r="H26" s="209">
        <v>8.140000343322754</v>
      </c>
      <c r="I26" s="209">
        <v>9.779999732971191</v>
      </c>
      <c r="J26" s="209">
        <v>11.949999809265137</v>
      </c>
      <c r="K26" s="209">
        <v>13.550000190734863</v>
      </c>
      <c r="L26" s="209">
        <v>15.020000457763672</v>
      </c>
      <c r="M26" s="209">
        <v>16.479999542236328</v>
      </c>
      <c r="N26" s="209">
        <v>16.020000457763672</v>
      </c>
      <c r="O26" s="209">
        <v>14.770000457763672</v>
      </c>
      <c r="P26" s="209">
        <v>13.770000457763672</v>
      </c>
      <c r="Q26" s="209">
        <v>13.350000381469727</v>
      </c>
      <c r="R26" s="209">
        <v>11.789999961853027</v>
      </c>
      <c r="S26" s="209">
        <v>11.029999732971191</v>
      </c>
      <c r="T26" s="209">
        <v>9.789999961853027</v>
      </c>
      <c r="U26" s="209">
        <v>9.949999809265137</v>
      </c>
      <c r="V26" s="209">
        <v>10.130000114440918</v>
      </c>
      <c r="W26" s="209">
        <v>8.1899995803833</v>
      </c>
      <c r="X26" s="209">
        <v>7.25</v>
      </c>
      <c r="Y26" s="209">
        <v>5.873000144958496</v>
      </c>
      <c r="Z26" s="216">
        <f t="shared" si="0"/>
        <v>11.129291772842407</v>
      </c>
      <c r="AA26" s="150">
        <v>17.360000610351562</v>
      </c>
      <c r="AB26" s="151" t="s">
        <v>475</v>
      </c>
      <c r="AC26" s="2">
        <v>24</v>
      </c>
      <c r="AD26" s="150">
        <v>5.8520002365112305</v>
      </c>
      <c r="AE26" s="255" t="s">
        <v>225</v>
      </c>
      <c r="AF26" s="1"/>
    </row>
    <row r="27" spans="1:32" ht="11.25" customHeight="1">
      <c r="A27" s="217">
        <v>25</v>
      </c>
      <c r="B27" s="209">
        <v>5.135000228881836</v>
      </c>
      <c r="C27" s="209">
        <v>4.723999977111816</v>
      </c>
      <c r="D27" s="209">
        <v>4.513000011444092</v>
      </c>
      <c r="E27" s="209">
        <v>3.9230000972747803</v>
      </c>
      <c r="F27" s="209">
        <v>7.639999866485596</v>
      </c>
      <c r="G27" s="209">
        <v>6.001999855041504</v>
      </c>
      <c r="H27" s="209">
        <v>7.389999866485596</v>
      </c>
      <c r="I27" s="209">
        <v>7.059999942779541</v>
      </c>
      <c r="J27" s="209">
        <v>10.300000190734863</v>
      </c>
      <c r="K27" s="209">
        <v>12.34000015258789</v>
      </c>
      <c r="L27" s="209">
        <v>12.979999542236328</v>
      </c>
      <c r="M27" s="209">
        <v>13.859999656677246</v>
      </c>
      <c r="N27" s="209">
        <v>13.760000228881836</v>
      </c>
      <c r="O27" s="209">
        <v>13.390000343322754</v>
      </c>
      <c r="P27" s="209">
        <v>12.920000076293945</v>
      </c>
      <c r="Q27" s="209">
        <v>11.220000267028809</v>
      </c>
      <c r="R27" s="209">
        <v>9.319999694824219</v>
      </c>
      <c r="S27" s="209">
        <v>8.100000381469727</v>
      </c>
      <c r="T27" s="209">
        <v>7.03000020980835</v>
      </c>
      <c r="U27" s="209">
        <v>6.583000183105469</v>
      </c>
      <c r="V27" s="209">
        <v>5.275000095367432</v>
      </c>
      <c r="W27" s="209">
        <v>5.758999824523926</v>
      </c>
      <c r="X27" s="209">
        <v>3.9760000705718994</v>
      </c>
      <c r="Y27" s="209">
        <v>3.816999912261963</v>
      </c>
      <c r="Z27" s="216">
        <f t="shared" si="0"/>
        <v>8.209041694800058</v>
      </c>
      <c r="AA27" s="150">
        <v>14.8100004196167</v>
      </c>
      <c r="AB27" s="151" t="s">
        <v>476</v>
      </c>
      <c r="AC27" s="2">
        <v>25</v>
      </c>
      <c r="AD27" s="150">
        <v>3.4059998989105225</v>
      </c>
      <c r="AE27" s="255" t="s">
        <v>487</v>
      </c>
      <c r="AF27" s="1"/>
    </row>
    <row r="28" spans="1:32" ht="11.25" customHeight="1">
      <c r="A28" s="217">
        <v>26</v>
      </c>
      <c r="B28" s="209">
        <v>3.121000051498413</v>
      </c>
      <c r="C28" s="209">
        <v>2.6570000648498535</v>
      </c>
      <c r="D28" s="209">
        <v>2.878999948501587</v>
      </c>
      <c r="E28" s="209">
        <v>2.8580000400543213</v>
      </c>
      <c r="F28" s="209">
        <v>3.23799991607666</v>
      </c>
      <c r="G28" s="209">
        <v>2.8580000400543213</v>
      </c>
      <c r="H28" s="209">
        <v>3.5339999198913574</v>
      </c>
      <c r="I28" s="209">
        <v>4.369999885559082</v>
      </c>
      <c r="J28" s="209">
        <v>6.330999851226807</v>
      </c>
      <c r="K28" s="209">
        <v>9.4399995803833</v>
      </c>
      <c r="L28" s="209">
        <v>11.220000267028809</v>
      </c>
      <c r="M28" s="209">
        <v>13.220000267028809</v>
      </c>
      <c r="N28" s="209">
        <v>12.100000381469727</v>
      </c>
      <c r="O28" s="209">
        <v>12.25</v>
      </c>
      <c r="P28" s="209">
        <v>11.90999984741211</v>
      </c>
      <c r="Q28" s="209">
        <v>11.220000267028809</v>
      </c>
      <c r="R28" s="209">
        <v>9.59000015258789</v>
      </c>
      <c r="S28" s="209">
        <v>9.010000228881836</v>
      </c>
      <c r="T28" s="209">
        <v>7.96999979019165</v>
      </c>
      <c r="U28" s="209">
        <v>8.050000190734863</v>
      </c>
      <c r="V28" s="209">
        <v>6.826000213623047</v>
      </c>
      <c r="W28" s="209">
        <v>5.960000038146973</v>
      </c>
      <c r="X28" s="209">
        <v>5.010000228881836</v>
      </c>
      <c r="Y28" s="209">
        <v>5.515999794006348</v>
      </c>
      <c r="Z28" s="216">
        <f t="shared" si="0"/>
        <v>7.130750040213267</v>
      </c>
      <c r="AA28" s="150">
        <v>14.380000114440918</v>
      </c>
      <c r="AB28" s="151" t="s">
        <v>423</v>
      </c>
      <c r="AC28" s="2">
        <v>26</v>
      </c>
      <c r="AD28" s="150">
        <v>2.434999942779541</v>
      </c>
      <c r="AE28" s="255" t="s">
        <v>488</v>
      </c>
      <c r="AF28" s="1"/>
    </row>
    <row r="29" spans="1:32" ht="11.25" customHeight="1">
      <c r="A29" s="217">
        <v>27</v>
      </c>
      <c r="B29" s="209">
        <v>5.21999979019165</v>
      </c>
      <c r="C29" s="209">
        <v>4.988999843597412</v>
      </c>
      <c r="D29" s="209">
        <v>4.841000080108643</v>
      </c>
      <c r="E29" s="209">
        <v>5.47599983215332</v>
      </c>
      <c r="F29" s="209">
        <v>4.535999774932861</v>
      </c>
      <c r="G29" s="209">
        <v>4.019000053405762</v>
      </c>
      <c r="H29" s="209">
        <v>3.9670000076293945</v>
      </c>
      <c r="I29" s="209">
        <v>4.809999942779541</v>
      </c>
      <c r="J29" s="209">
        <v>6.682000160217285</v>
      </c>
      <c r="K29" s="209">
        <v>10.899999618530273</v>
      </c>
      <c r="L29" s="209">
        <v>12.550000190734863</v>
      </c>
      <c r="M29" s="209">
        <v>14.350000381469727</v>
      </c>
      <c r="N29" s="209">
        <v>13.390000343322754</v>
      </c>
      <c r="O29" s="209">
        <v>13.359999656677246</v>
      </c>
      <c r="P29" s="209">
        <v>13.069999694824219</v>
      </c>
      <c r="Q29" s="209">
        <v>12.149999618530273</v>
      </c>
      <c r="R29" s="209">
        <v>11.069999694824219</v>
      </c>
      <c r="S29" s="209">
        <v>10.010000228881836</v>
      </c>
      <c r="T29" s="209">
        <v>9.649999618530273</v>
      </c>
      <c r="U29" s="209">
        <v>8.15999984741211</v>
      </c>
      <c r="V29" s="209">
        <v>8.039999961853027</v>
      </c>
      <c r="W29" s="209">
        <v>7.309999942779541</v>
      </c>
      <c r="X29" s="209">
        <v>6.420000076293945</v>
      </c>
      <c r="Y29" s="209">
        <v>5.818999767303467</v>
      </c>
      <c r="Z29" s="216">
        <f t="shared" si="0"/>
        <v>8.366208255290985</v>
      </c>
      <c r="AA29" s="150">
        <v>14.4399995803833</v>
      </c>
      <c r="AB29" s="151" t="s">
        <v>477</v>
      </c>
      <c r="AC29" s="2">
        <v>27</v>
      </c>
      <c r="AD29" s="150">
        <v>3.7239999771118164</v>
      </c>
      <c r="AE29" s="255" t="s">
        <v>489</v>
      </c>
      <c r="AF29" s="1"/>
    </row>
    <row r="30" spans="1:32" ht="11.25" customHeight="1">
      <c r="A30" s="217">
        <v>28</v>
      </c>
      <c r="B30" s="209">
        <v>5.545000076293945</v>
      </c>
      <c r="C30" s="209">
        <v>5.050000190734863</v>
      </c>
      <c r="D30" s="209">
        <v>5.051000118255615</v>
      </c>
      <c r="E30" s="209">
        <v>6.434000015258789</v>
      </c>
      <c r="F30" s="209">
        <v>6.53000020980835</v>
      </c>
      <c r="G30" s="209">
        <v>5.453000068664551</v>
      </c>
      <c r="H30" s="209">
        <v>6.297999858856201</v>
      </c>
      <c r="I30" s="209">
        <v>7.349999904632568</v>
      </c>
      <c r="J30" s="209">
        <v>8.140000343322754</v>
      </c>
      <c r="K30" s="209">
        <v>9.6899995803833</v>
      </c>
      <c r="L30" s="209">
        <v>11.479999542236328</v>
      </c>
      <c r="M30" s="209">
        <v>13.119999885559082</v>
      </c>
      <c r="N30" s="209">
        <v>13.25</v>
      </c>
      <c r="O30" s="209">
        <v>13.8100004196167</v>
      </c>
      <c r="P30" s="209">
        <v>14.039999961853027</v>
      </c>
      <c r="Q30" s="209">
        <v>12.8100004196167</v>
      </c>
      <c r="R30" s="209">
        <v>12.739999771118164</v>
      </c>
      <c r="S30" s="209">
        <v>11.649999618530273</v>
      </c>
      <c r="T30" s="209">
        <v>11.029999732971191</v>
      </c>
      <c r="U30" s="209">
        <v>10.800000190734863</v>
      </c>
      <c r="V30" s="209">
        <v>10.350000381469727</v>
      </c>
      <c r="W30" s="209">
        <v>9.890000343322754</v>
      </c>
      <c r="X30" s="209">
        <v>9.510000228881836</v>
      </c>
      <c r="Y30" s="209">
        <v>9.3100004196167</v>
      </c>
      <c r="Z30" s="216">
        <f t="shared" si="0"/>
        <v>9.555458386739096</v>
      </c>
      <c r="AA30" s="150">
        <v>14.100000381469727</v>
      </c>
      <c r="AB30" s="151" t="s">
        <v>478</v>
      </c>
      <c r="AC30" s="2">
        <v>28</v>
      </c>
      <c r="AD30" s="150">
        <v>4.7870001792907715</v>
      </c>
      <c r="AE30" s="255" t="s">
        <v>490</v>
      </c>
      <c r="AF30" s="1"/>
    </row>
    <row r="31" spans="1:32" ht="11.25" customHeight="1">
      <c r="A31" s="217">
        <v>29</v>
      </c>
      <c r="B31" s="209">
        <v>8.90999984741211</v>
      </c>
      <c r="C31" s="209">
        <v>8.8100004196167</v>
      </c>
      <c r="D31" s="209">
        <v>8.670000076293945</v>
      </c>
      <c r="E31" s="209">
        <v>8.800000190734863</v>
      </c>
      <c r="F31" s="209">
        <v>8.760000228881836</v>
      </c>
      <c r="G31" s="209">
        <v>8.6899995803833</v>
      </c>
      <c r="H31" s="209">
        <v>8.649999618530273</v>
      </c>
      <c r="I31" s="209">
        <v>8.779999732971191</v>
      </c>
      <c r="J31" s="209">
        <v>9.989999771118164</v>
      </c>
      <c r="K31" s="209">
        <v>11.819999694824219</v>
      </c>
      <c r="L31" s="209">
        <v>14.640000343322754</v>
      </c>
      <c r="M31" s="209">
        <v>17.15999984741211</v>
      </c>
      <c r="N31" s="209">
        <v>16.389999389648438</v>
      </c>
      <c r="O31" s="209">
        <v>16.270000457763672</v>
      </c>
      <c r="P31" s="209">
        <v>16.399999618530273</v>
      </c>
      <c r="Q31" s="209">
        <v>15.420000076293945</v>
      </c>
      <c r="R31" s="209">
        <v>14.279999732971191</v>
      </c>
      <c r="S31" s="209">
        <v>13.739999771118164</v>
      </c>
      <c r="T31" s="209">
        <v>13.550000190734863</v>
      </c>
      <c r="U31" s="209">
        <v>12.350000381469727</v>
      </c>
      <c r="V31" s="209">
        <v>11.649999618530273</v>
      </c>
      <c r="W31" s="209">
        <v>11.289999961853027</v>
      </c>
      <c r="X31" s="209">
        <v>10.289999961853027</v>
      </c>
      <c r="Y31" s="209">
        <v>9.4399995803833</v>
      </c>
      <c r="Z31" s="216">
        <f t="shared" si="0"/>
        <v>11.864583253860474</v>
      </c>
      <c r="AA31" s="150">
        <v>17.549999237060547</v>
      </c>
      <c r="AB31" s="151" t="s">
        <v>110</v>
      </c>
      <c r="AC31" s="2">
        <v>29</v>
      </c>
      <c r="AD31" s="150">
        <v>8.380000114440918</v>
      </c>
      <c r="AE31" s="255" t="s">
        <v>428</v>
      </c>
      <c r="AF31" s="1"/>
    </row>
    <row r="32" spans="1:32" ht="11.25" customHeight="1">
      <c r="A32" s="217">
        <v>30</v>
      </c>
      <c r="B32" s="209">
        <v>10.869999885559082</v>
      </c>
      <c r="C32" s="209">
        <v>12.970000267028809</v>
      </c>
      <c r="D32" s="209">
        <v>12.90999984741211</v>
      </c>
      <c r="E32" s="209">
        <v>13.0600004196167</v>
      </c>
      <c r="F32" s="209">
        <v>13.350000381469727</v>
      </c>
      <c r="G32" s="209">
        <v>13</v>
      </c>
      <c r="H32" s="209">
        <v>13.069999694824219</v>
      </c>
      <c r="I32" s="209">
        <v>13.930000305175781</v>
      </c>
      <c r="J32" s="209">
        <v>15.140000343322754</v>
      </c>
      <c r="K32" s="209">
        <v>15.989999771118164</v>
      </c>
      <c r="L32" s="209">
        <v>16.229999542236328</v>
      </c>
      <c r="M32" s="209">
        <v>15.5600004196167</v>
      </c>
      <c r="N32" s="209">
        <v>14.029999732971191</v>
      </c>
      <c r="O32" s="209">
        <v>13.729999542236328</v>
      </c>
      <c r="P32" s="209">
        <v>12.859999656677246</v>
      </c>
      <c r="Q32" s="209">
        <v>12.350000381469727</v>
      </c>
      <c r="R32" s="209">
        <v>11.59000015258789</v>
      </c>
      <c r="S32" s="209">
        <v>10.649999618530273</v>
      </c>
      <c r="T32" s="209">
        <v>10</v>
      </c>
      <c r="U32" s="209">
        <v>9.859999656677246</v>
      </c>
      <c r="V32" s="209">
        <v>9.380000114440918</v>
      </c>
      <c r="W32" s="209">
        <v>8.84000015258789</v>
      </c>
      <c r="X32" s="209">
        <v>7.909999847412109</v>
      </c>
      <c r="Y32" s="209">
        <v>7.550000190734863</v>
      </c>
      <c r="Z32" s="216">
        <f t="shared" si="0"/>
        <v>12.284583330154419</v>
      </c>
      <c r="AA32" s="150">
        <v>16.610000610351562</v>
      </c>
      <c r="AB32" s="151" t="s">
        <v>479</v>
      </c>
      <c r="AC32" s="2">
        <v>30</v>
      </c>
      <c r="AD32" s="150">
        <v>7.429999828338623</v>
      </c>
      <c r="AE32" s="255" t="s">
        <v>491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0"/>
      <c r="AB33" s="151"/>
      <c r="AC33" s="2"/>
      <c r="AD33" s="150"/>
      <c r="AE33" s="255"/>
      <c r="AF33" s="1"/>
    </row>
    <row r="34" spans="1:32" ht="15" customHeight="1">
      <c r="A34" s="218" t="s">
        <v>10</v>
      </c>
      <c r="B34" s="219">
        <f aca="true" t="shared" si="1" ref="B34:Q34">AVERAGE(B3:B33)</f>
        <v>9.965666659673055</v>
      </c>
      <c r="C34" s="219">
        <f t="shared" si="1"/>
        <v>9.836100049813588</v>
      </c>
      <c r="D34" s="219">
        <f t="shared" si="1"/>
        <v>9.798466714223226</v>
      </c>
      <c r="E34" s="219">
        <f t="shared" si="1"/>
        <v>9.591633319854736</v>
      </c>
      <c r="F34" s="219">
        <f t="shared" si="1"/>
        <v>9.597166693210601</v>
      </c>
      <c r="G34" s="219">
        <f t="shared" si="1"/>
        <v>9.244466710090638</v>
      </c>
      <c r="H34" s="219">
        <f t="shared" si="1"/>
        <v>9.63006670475006</v>
      </c>
      <c r="I34" s="219">
        <f t="shared" si="1"/>
        <v>10.660433395703633</v>
      </c>
      <c r="J34" s="219">
        <f t="shared" si="1"/>
        <v>12.602000061670939</v>
      </c>
      <c r="K34" s="219">
        <f t="shared" si="1"/>
        <v>14.27033322652181</v>
      </c>
      <c r="L34" s="219">
        <f t="shared" si="1"/>
        <v>15.326000022888184</v>
      </c>
      <c r="M34" s="219">
        <f t="shared" si="1"/>
        <v>15.789333311716716</v>
      </c>
      <c r="N34" s="219">
        <f t="shared" si="1"/>
        <v>15.189333311716716</v>
      </c>
      <c r="O34" s="219">
        <f t="shared" si="1"/>
        <v>15.103333441416423</v>
      </c>
      <c r="P34" s="219">
        <f t="shared" si="1"/>
        <v>14.971999963124594</v>
      </c>
      <c r="Q34" s="219">
        <f t="shared" si="1"/>
        <v>14.45766674677531</v>
      </c>
      <c r="R34" s="219">
        <f>AVERAGE(R3:R33)</f>
        <v>13.693000030517577</v>
      </c>
      <c r="S34" s="219">
        <f aca="true" t="shared" si="2" ref="S34:Y34">AVERAGE(S3:S33)</f>
        <v>13.0089999516805</v>
      </c>
      <c r="T34" s="219">
        <f t="shared" si="2"/>
        <v>12.523299980163575</v>
      </c>
      <c r="U34" s="219">
        <f t="shared" si="2"/>
        <v>11.97273333867391</v>
      </c>
      <c r="V34" s="219">
        <f t="shared" si="2"/>
        <v>11.577000045776368</v>
      </c>
      <c r="W34" s="219">
        <f t="shared" si="2"/>
        <v>10.881966654459635</v>
      </c>
      <c r="X34" s="219">
        <f t="shared" si="2"/>
        <v>10.316399995485941</v>
      </c>
      <c r="Y34" s="219">
        <f t="shared" si="2"/>
        <v>10.092533294359843</v>
      </c>
      <c r="Z34" s="219">
        <f>AVERAGE(B3:Y33)</f>
        <v>12.087497234344482</v>
      </c>
      <c r="AA34" s="220">
        <f>(AVERAGE(最高))</f>
        <v>16.844999885559083</v>
      </c>
      <c r="AB34" s="221"/>
      <c r="AC34" s="222"/>
      <c r="AD34" s="220">
        <f>(AVERAGE(最低))</f>
        <v>7.7197999636332195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21.440000534057617</v>
      </c>
      <c r="C46" s="157">
        <v>2</v>
      </c>
      <c r="D46" s="158" t="s">
        <v>463</v>
      </c>
      <c r="E46" s="199"/>
      <c r="F46" s="155"/>
      <c r="G46" s="156">
        <f>MIN(最低)</f>
        <v>1.128000020980835</v>
      </c>
      <c r="H46" s="157">
        <v>22</v>
      </c>
      <c r="I46" s="257" t="s">
        <v>486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66"/>
      <c r="I47" s="167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12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7.360000133514404</v>
      </c>
      <c r="C3" s="209">
        <v>6.909999847412109</v>
      </c>
      <c r="D3" s="209">
        <v>6.423999786376953</v>
      </c>
      <c r="E3" s="209">
        <v>6.10699987411499</v>
      </c>
      <c r="F3" s="209">
        <v>5.801000118255615</v>
      </c>
      <c r="G3" s="209">
        <v>5.7170000076293945</v>
      </c>
      <c r="H3" s="209">
        <v>5.464000225067139</v>
      </c>
      <c r="I3" s="209">
        <v>5.580999851226807</v>
      </c>
      <c r="J3" s="209">
        <v>5.644999980926514</v>
      </c>
      <c r="K3" s="209">
        <v>5.770999908447266</v>
      </c>
      <c r="L3" s="209">
        <v>5.813000202178955</v>
      </c>
      <c r="M3" s="209">
        <v>6.183000087738037</v>
      </c>
      <c r="N3" s="209">
        <v>6.414999961853027</v>
      </c>
      <c r="O3" s="209">
        <v>6.330999851226807</v>
      </c>
      <c r="P3" s="209">
        <v>6.3520002365112305</v>
      </c>
      <c r="Q3" s="209">
        <v>6.1620001792907715</v>
      </c>
      <c r="R3" s="209">
        <v>6.066999912261963</v>
      </c>
      <c r="S3" s="209">
        <v>6.163000106811523</v>
      </c>
      <c r="T3" s="209">
        <v>6.2270002365112305</v>
      </c>
      <c r="U3" s="209">
        <v>5.900000095367432</v>
      </c>
      <c r="V3" s="209">
        <v>5.9629998207092285</v>
      </c>
      <c r="W3" s="209">
        <v>5.71999979019165</v>
      </c>
      <c r="X3" s="209">
        <v>5.340000152587891</v>
      </c>
      <c r="Y3" s="209">
        <v>5.2129998207092285</v>
      </c>
      <c r="Z3" s="216">
        <f aca="true" t="shared" si="0" ref="Z3:Z33">AVERAGE(B3:Y3)</f>
        <v>6.026208341121674</v>
      </c>
      <c r="AA3" s="150">
        <v>7.590000152587891</v>
      </c>
      <c r="AB3" s="151" t="s">
        <v>159</v>
      </c>
      <c r="AC3" s="2">
        <v>1</v>
      </c>
      <c r="AD3" s="150">
        <v>5.171000003814697</v>
      </c>
      <c r="AE3" s="255" t="s">
        <v>503</v>
      </c>
      <c r="AF3" s="1"/>
    </row>
    <row r="4" spans="1:32" ht="11.25" customHeight="1">
      <c r="A4" s="217">
        <v>2</v>
      </c>
      <c r="B4" s="209">
        <v>4.854000091552734</v>
      </c>
      <c r="C4" s="209">
        <v>4.622000217437744</v>
      </c>
      <c r="D4" s="209">
        <v>4.379000186920166</v>
      </c>
      <c r="E4" s="209">
        <v>4.199999809265137</v>
      </c>
      <c r="F4" s="209">
        <v>4.242000102996826</v>
      </c>
      <c r="G4" s="209">
        <v>4.495999813079834</v>
      </c>
      <c r="H4" s="209">
        <v>4.60099983215332</v>
      </c>
      <c r="I4" s="209">
        <v>4.769999980926514</v>
      </c>
      <c r="J4" s="209">
        <v>5.2230000495910645</v>
      </c>
      <c r="K4" s="209">
        <v>5.739999771118164</v>
      </c>
      <c r="L4" s="209">
        <v>6.276000022888184</v>
      </c>
      <c r="M4" s="209">
        <v>6.560999870300293</v>
      </c>
      <c r="N4" s="209">
        <v>6.961999893188477</v>
      </c>
      <c r="O4" s="209">
        <v>7.230000019073486</v>
      </c>
      <c r="P4" s="209">
        <v>7.349999904632568</v>
      </c>
      <c r="Q4" s="209">
        <v>7.5</v>
      </c>
      <c r="R4" s="209">
        <v>7.630000114440918</v>
      </c>
      <c r="S4" s="210">
        <v>7.820000171661377</v>
      </c>
      <c r="T4" s="209">
        <v>7.960000038146973</v>
      </c>
      <c r="U4" s="209">
        <v>8.210000038146973</v>
      </c>
      <c r="V4" s="209">
        <v>8.479999542236328</v>
      </c>
      <c r="W4" s="209">
        <v>8.619999885559082</v>
      </c>
      <c r="X4" s="209">
        <v>8.5600004196167</v>
      </c>
      <c r="Y4" s="209">
        <v>8.34000015258789</v>
      </c>
      <c r="Z4" s="216">
        <f t="shared" si="0"/>
        <v>6.442749996980031</v>
      </c>
      <c r="AA4" s="150">
        <v>8.670000076293945</v>
      </c>
      <c r="AB4" s="151" t="s">
        <v>492</v>
      </c>
      <c r="AC4" s="2">
        <v>2</v>
      </c>
      <c r="AD4" s="150">
        <v>4.136000156402588</v>
      </c>
      <c r="AE4" s="255" t="s">
        <v>355</v>
      </c>
      <c r="AF4" s="1"/>
    </row>
    <row r="5" spans="1:32" ht="11.25" customHeight="1">
      <c r="A5" s="217">
        <v>3</v>
      </c>
      <c r="B5" s="209">
        <v>8.630000114440918</v>
      </c>
      <c r="C5" s="209">
        <v>8.75</v>
      </c>
      <c r="D5" s="209">
        <v>8.930000305175781</v>
      </c>
      <c r="E5" s="209">
        <v>9.020000457763672</v>
      </c>
      <c r="F5" s="209">
        <v>9.609999656677246</v>
      </c>
      <c r="G5" s="209">
        <v>10.34000015258789</v>
      </c>
      <c r="H5" s="209">
        <v>11.210000038146973</v>
      </c>
      <c r="I5" s="209">
        <v>13.609999656677246</v>
      </c>
      <c r="J5" s="209">
        <v>14.029999732971191</v>
      </c>
      <c r="K5" s="209">
        <v>14.119999885559082</v>
      </c>
      <c r="L5" s="209">
        <v>14.199999809265137</v>
      </c>
      <c r="M5" s="209">
        <v>14.529999732971191</v>
      </c>
      <c r="N5" s="209">
        <v>14.579999923706055</v>
      </c>
      <c r="O5" s="209">
        <v>15.6899995803833</v>
      </c>
      <c r="P5" s="209">
        <v>12.40999984741211</v>
      </c>
      <c r="Q5" s="209">
        <v>12.430000305175781</v>
      </c>
      <c r="R5" s="209">
        <v>11.710000038146973</v>
      </c>
      <c r="S5" s="209">
        <v>11.670000076293945</v>
      </c>
      <c r="T5" s="209">
        <v>11.75</v>
      </c>
      <c r="U5" s="209">
        <v>11.6899995803833</v>
      </c>
      <c r="V5" s="209">
        <v>11.899999618530273</v>
      </c>
      <c r="W5" s="209">
        <v>12.069999694824219</v>
      </c>
      <c r="X5" s="209">
        <v>11.949999809265137</v>
      </c>
      <c r="Y5" s="209">
        <v>11.829999923706055</v>
      </c>
      <c r="Z5" s="216">
        <f t="shared" si="0"/>
        <v>11.944166580835978</v>
      </c>
      <c r="AA5" s="150">
        <v>16.149999618530273</v>
      </c>
      <c r="AB5" s="151" t="s">
        <v>171</v>
      </c>
      <c r="AC5" s="2">
        <v>3</v>
      </c>
      <c r="AD5" s="150">
        <v>8.329999923706055</v>
      </c>
      <c r="AE5" s="255" t="s">
        <v>159</v>
      </c>
      <c r="AF5" s="1"/>
    </row>
    <row r="6" spans="1:32" ht="11.25" customHeight="1">
      <c r="A6" s="217">
        <v>4</v>
      </c>
      <c r="B6" s="209">
        <v>11.680000305175781</v>
      </c>
      <c r="C6" s="209">
        <v>11.65999984741211</v>
      </c>
      <c r="D6" s="209">
        <v>11.229999542236328</v>
      </c>
      <c r="E6" s="209">
        <v>11.760000228881836</v>
      </c>
      <c r="F6" s="209">
        <v>11.479999542236328</v>
      </c>
      <c r="G6" s="209">
        <v>10.800000190734863</v>
      </c>
      <c r="H6" s="209">
        <v>10.890000343322754</v>
      </c>
      <c r="I6" s="209">
        <v>11.6899995803833</v>
      </c>
      <c r="J6" s="209">
        <v>12.630000114440918</v>
      </c>
      <c r="K6" s="209">
        <v>13.779999732971191</v>
      </c>
      <c r="L6" s="209">
        <v>14.1899995803833</v>
      </c>
      <c r="M6" s="209">
        <v>15.15999984741211</v>
      </c>
      <c r="N6" s="209">
        <v>14.050000190734863</v>
      </c>
      <c r="O6" s="209">
        <v>13.729999542236328</v>
      </c>
      <c r="P6" s="209">
        <v>13.369999885559082</v>
      </c>
      <c r="Q6" s="209">
        <v>12.130000114440918</v>
      </c>
      <c r="R6" s="209">
        <v>10.960000038146973</v>
      </c>
      <c r="S6" s="209">
        <v>10.319999694824219</v>
      </c>
      <c r="T6" s="209">
        <v>9</v>
      </c>
      <c r="U6" s="209">
        <v>7.860000133514404</v>
      </c>
      <c r="V6" s="209">
        <v>6.939000129699707</v>
      </c>
      <c r="W6" s="209">
        <v>6.7170000076293945</v>
      </c>
      <c r="X6" s="209">
        <v>5.49399995803833</v>
      </c>
      <c r="Y6" s="209">
        <v>6.105000019073486</v>
      </c>
      <c r="Z6" s="216">
        <f t="shared" si="0"/>
        <v>10.984374940395355</v>
      </c>
      <c r="AA6" s="150">
        <v>15.59000015258789</v>
      </c>
      <c r="AB6" s="151" t="s">
        <v>493</v>
      </c>
      <c r="AC6" s="2">
        <v>4</v>
      </c>
      <c r="AD6" s="150">
        <v>5.4720001220703125</v>
      </c>
      <c r="AE6" s="255" t="s">
        <v>504</v>
      </c>
      <c r="AF6" s="1"/>
    </row>
    <row r="7" spans="1:32" ht="11.25" customHeight="1">
      <c r="A7" s="217">
        <v>5</v>
      </c>
      <c r="B7" s="209">
        <v>5.38700008392334</v>
      </c>
      <c r="C7" s="209">
        <v>3.9000000953674316</v>
      </c>
      <c r="D7" s="209">
        <v>4.205999851226807</v>
      </c>
      <c r="E7" s="209">
        <v>4.0279998779296875</v>
      </c>
      <c r="F7" s="209">
        <v>3.552999973297119</v>
      </c>
      <c r="G7" s="209">
        <v>3.374000072479248</v>
      </c>
      <c r="H7" s="209">
        <v>3.9760000705718994</v>
      </c>
      <c r="I7" s="209">
        <v>5.129000186920166</v>
      </c>
      <c r="J7" s="209">
        <v>7.210000038146973</v>
      </c>
      <c r="K7" s="209">
        <v>9.789999961853027</v>
      </c>
      <c r="L7" s="209">
        <v>12.800000190734863</v>
      </c>
      <c r="M7" s="209">
        <v>13.829999923706055</v>
      </c>
      <c r="N7" s="209">
        <v>12.890000343322754</v>
      </c>
      <c r="O7" s="209">
        <v>12.770000457763672</v>
      </c>
      <c r="P7" s="209">
        <v>11.850000381469727</v>
      </c>
      <c r="Q7" s="209">
        <v>10.859999656677246</v>
      </c>
      <c r="R7" s="209">
        <v>9.420000076293945</v>
      </c>
      <c r="S7" s="209">
        <v>8.4399995803833</v>
      </c>
      <c r="T7" s="209">
        <v>7.340000152587891</v>
      </c>
      <c r="U7" s="209">
        <v>6.696000099182129</v>
      </c>
      <c r="V7" s="209">
        <v>5.809999942779541</v>
      </c>
      <c r="W7" s="209">
        <v>5.314000129699707</v>
      </c>
      <c r="X7" s="209">
        <v>4.543000221252441</v>
      </c>
      <c r="Y7" s="209">
        <v>4.659999847412109</v>
      </c>
      <c r="Z7" s="216">
        <f t="shared" si="0"/>
        <v>7.407333383957545</v>
      </c>
      <c r="AA7" s="150">
        <v>14.149999618530273</v>
      </c>
      <c r="AB7" s="151" t="s">
        <v>494</v>
      </c>
      <c r="AC7" s="2">
        <v>5</v>
      </c>
      <c r="AD7" s="150">
        <v>3.0999999046325684</v>
      </c>
      <c r="AE7" s="255" t="s">
        <v>398</v>
      </c>
      <c r="AF7" s="1"/>
    </row>
    <row r="8" spans="1:32" ht="11.25" customHeight="1">
      <c r="A8" s="217">
        <v>6</v>
      </c>
      <c r="B8" s="209">
        <v>4.0370001792907715</v>
      </c>
      <c r="C8" s="209">
        <v>3.99399995803833</v>
      </c>
      <c r="D8" s="209">
        <v>4.131999969482422</v>
      </c>
      <c r="E8" s="209">
        <v>3.1510000228881836</v>
      </c>
      <c r="F8" s="209">
        <v>5.440999984741211</v>
      </c>
      <c r="G8" s="209">
        <v>5.6529998779296875</v>
      </c>
      <c r="H8" s="209">
        <v>5.673999786376953</v>
      </c>
      <c r="I8" s="209">
        <v>5.741000175476074</v>
      </c>
      <c r="J8" s="209">
        <v>6.994999885559082</v>
      </c>
      <c r="K8" s="209">
        <v>9.15999984741211</v>
      </c>
      <c r="L8" s="209">
        <v>9.5600004196167</v>
      </c>
      <c r="M8" s="209">
        <v>9.600000381469727</v>
      </c>
      <c r="N8" s="209">
        <v>9.149999618530273</v>
      </c>
      <c r="O8" s="209">
        <v>9.229999542236328</v>
      </c>
      <c r="P8" s="209">
        <v>8.9399995803833</v>
      </c>
      <c r="Q8" s="209">
        <v>9</v>
      </c>
      <c r="R8" s="209">
        <v>8.739999771118164</v>
      </c>
      <c r="S8" s="209">
        <v>7.150000095367432</v>
      </c>
      <c r="T8" s="209">
        <v>5.959000110626221</v>
      </c>
      <c r="U8" s="209">
        <v>5.019000053405762</v>
      </c>
      <c r="V8" s="209">
        <v>5.125</v>
      </c>
      <c r="W8" s="209">
        <v>5.072999954223633</v>
      </c>
      <c r="X8" s="209">
        <v>5.252999782562256</v>
      </c>
      <c r="Y8" s="209">
        <v>5.072999954223633</v>
      </c>
      <c r="Z8" s="216">
        <f t="shared" si="0"/>
        <v>6.5354166229565935</v>
      </c>
      <c r="AA8" s="150">
        <v>10.050000190734863</v>
      </c>
      <c r="AB8" s="151" t="s">
        <v>60</v>
      </c>
      <c r="AC8" s="2">
        <v>6</v>
      </c>
      <c r="AD8" s="150">
        <v>3.0880000591278076</v>
      </c>
      <c r="AE8" s="255" t="s">
        <v>505</v>
      </c>
      <c r="AF8" s="1"/>
    </row>
    <row r="9" spans="1:32" ht="11.25" customHeight="1">
      <c r="A9" s="217">
        <v>7</v>
      </c>
      <c r="B9" s="209">
        <v>5.052000045776367</v>
      </c>
      <c r="C9" s="209">
        <v>4.98799991607666</v>
      </c>
      <c r="D9" s="209">
        <v>5.019999980926514</v>
      </c>
      <c r="E9" s="209">
        <v>5.177999973297119</v>
      </c>
      <c r="F9" s="209">
        <v>4.767000198364258</v>
      </c>
      <c r="G9" s="209">
        <v>4.176000118255615</v>
      </c>
      <c r="H9" s="209">
        <v>4.788000106811523</v>
      </c>
      <c r="I9" s="209">
        <v>4.302999973297119</v>
      </c>
      <c r="J9" s="209">
        <v>5.340000152587891</v>
      </c>
      <c r="K9" s="209">
        <v>8.359999656677246</v>
      </c>
      <c r="L9" s="209">
        <v>9.289999961853027</v>
      </c>
      <c r="M9" s="209">
        <v>12.199999809265137</v>
      </c>
      <c r="N9" s="209">
        <v>10.710000038146973</v>
      </c>
      <c r="O9" s="209">
        <v>10.460000038146973</v>
      </c>
      <c r="P9" s="209">
        <v>10.680000305175781</v>
      </c>
      <c r="Q9" s="209">
        <v>10.390000343322754</v>
      </c>
      <c r="R9" s="209">
        <v>8.0600004196167</v>
      </c>
      <c r="S9" s="209">
        <v>8.029999732971191</v>
      </c>
      <c r="T9" s="209">
        <v>8.079999923706055</v>
      </c>
      <c r="U9" s="209">
        <v>8.34000015258789</v>
      </c>
      <c r="V9" s="209">
        <v>7.940000057220459</v>
      </c>
      <c r="W9" s="209">
        <v>5.769999980926514</v>
      </c>
      <c r="X9" s="209">
        <v>7.610000133514404</v>
      </c>
      <c r="Y9" s="209">
        <v>6.35099983215332</v>
      </c>
      <c r="Z9" s="216">
        <f t="shared" si="0"/>
        <v>7.328458368778229</v>
      </c>
      <c r="AA9" s="150">
        <v>12.850000381469727</v>
      </c>
      <c r="AB9" s="151" t="s">
        <v>255</v>
      </c>
      <c r="AC9" s="2">
        <v>7</v>
      </c>
      <c r="AD9" s="150">
        <v>3.510999917984009</v>
      </c>
      <c r="AE9" s="255" t="s">
        <v>506</v>
      </c>
      <c r="AF9" s="1"/>
    </row>
    <row r="10" spans="1:32" ht="11.25" customHeight="1">
      <c r="A10" s="217">
        <v>8</v>
      </c>
      <c r="B10" s="209">
        <v>6.4670000076293945</v>
      </c>
      <c r="C10" s="209">
        <v>6.320000171661377</v>
      </c>
      <c r="D10" s="209">
        <v>5.940000057220459</v>
      </c>
      <c r="E10" s="209">
        <v>6.013999938964844</v>
      </c>
      <c r="F10" s="209">
        <v>6.974999904632568</v>
      </c>
      <c r="G10" s="209">
        <v>8.350000381469727</v>
      </c>
      <c r="H10" s="209">
        <v>8.15999984741211</v>
      </c>
      <c r="I10" s="209">
        <v>8.199999809265137</v>
      </c>
      <c r="J10" s="209">
        <v>8.420000076293945</v>
      </c>
      <c r="K10" s="209">
        <v>8.149999618530273</v>
      </c>
      <c r="L10" s="209">
        <v>7.409999847412109</v>
      </c>
      <c r="M10" s="209">
        <v>7.46999979019165</v>
      </c>
      <c r="N10" s="209">
        <v>7.139999866485596</v>
      </c>
      <c r="O10" s="209">
        <v>6.954999923706055</v>
      </c>
      <c r="P10" s="209">
        <v>6.701000213623047</v>
      </c>
      <c r="Q10" s="209">
        <v>6.309999942779541</v>
      </c>
      <c r="R10" s="209">
        <v>5.9720001220703125</v>
      </c>
      <c r="S10" s="209">
        <v>5.813000202178955</v>
      </c>
      <c r="T10" s="209">
        <v>5.5920000076293945</v>
      </c>
      <c r="U10" s="209">
        <v>5.38100004196167</v>
      </c>
      <c r="V10" s="209">
        <v>5.138000011444092</v>
      </c>
      <c r="W10" s="209">
        <v>5.264999866485596</v>
      </c>
      <c r="X10" s="209">
        <v>4.7789998054504395</v>
      </c>
      <c r="Y10" s="209">
        <v>4.4730000495910645</v>
      </c>
      <c r="Z10" s="216">
        <f t="shared" si="0"/>
        <v>6.558124979337056</v>
      </c>
      <c r="AA10" s="150">
        <v>8.520000457763672</v>
      </c>
      <c r="AB10" s="151" t="s">
        <v>495</v>
      </c>
      <c r="AC10" s="2">
        <v>8</v>
      </c>
      <c r="AD10" s="150">
        <v>4.39900016784668</v>
      </c>
      <c r="AE10" s="255" t="s">
        <v>100</v>
      </c>
      <c r="AF10" s="1"/>
    </row>
    <row r="11" spans="1:32" ht="11.25" customHeight="1">
      <c r="A11" s="217">
        <v>9</v>
      </c>
      <c r="B11" s="209">
        <v>4.642000198364258</v>
      </c>
      <c r="C11" s="209">
        <v>4.769999980926514</v>
      </c>
      <c r="D11" s="209">
        <v>4.78000020980835</v>
      </c>
      <c r="E11" s="209">
        <v>4.230999946594238</v>
      </c>
      <c r="F11" s="209">
        <v>3.2920000553131104</v>
      </c>
      <c r="G11" s="209">
        <v>2.1410000324249268</v>
      </c>
      <c r="H11" s="209">
        <v>2.066999912261963</v>
      </c>
      <c r="I11" s="209">
        <v>2.194000005722046</v>
      </c>
      <c r="J11" s="209">
        <v>2.7219998836517334</v>
      </c>
      <c r="K11" s="209">
        <v>3.3570001125335693</v>
      </c>
      <c r="L11" s="209">
        <v>4.230999946594238</v>
      </c>
      <c r="M11" s="209">
        <v>5.117000102996826</v>
      </c>
      <c r="N11" s="209">
        <v>5.243000030517578</v>
      </c>
      <c r="O11" s="209">
        <v>5.497000217437744</v>
      </c>
      <c r="P11" s="209">
        <v>5.65500020980835</v>
      </c>
      <c r="Q11" s="209">
        <v>5.201000213623047</v>
      </c>
      <c r="R11" s="209">
        <v>4.303999900817871</v>
      </c>
      <c r="S11" s="209">
        <v>3.5959999561309814</v>
      </c>
      <c r="T11" s="209">
        <v>3.5759999752044678</v>
      </c>
      <c r="U11" s="209">
        <v>2.0250000953674316</v>
      </c>
      <c r="V11" s="209">
        <v>1.2960000038146973</v>
      </c>
      <c r="W11" s="209">
        <v>0.7170000076293945</v>
      </c>
      <c r="X11" s="209">
        <v>0.17900000512599945</v>
      </c>
      <c r="Y11" s="209">
        <v>-0.16899999976158142</v>
      </c>
      <c r="Z11" s="216">
        <f t="shared" si="0"/>
        <v>3.361000041787823</v>
      </c>
      <c r="AA11" s="150">
        <v>5.84499979019165</v>
      </c>
      <c r="AB11" s="151" t="s">
        <v>388</v>
      </c>
      <c r="AC11" s="2">
        <v>9</v>
      </c>
      <c r="AD11" s="150">
        <v>-0.27399998903274536</v>
      </c>
      <c r="AE11" s="255" t="s">
        <v>196</v>
      </c>
      <c r="AF11" s="1"/>
    </row>
    <row r="12" spans="1:32" ht="11.25" customHeight="1">
      <c r="A12" s="225">
        <v>10</v>
      </c>
      <c r="B12" s="211">
        <v>-0.3479999899864197</v>
      </c>
      <c r="C12" s="211">
        <v>-0.10499999672174454</v>
      </c>
      <c r="D12" s="211">
        <v>-0.8429999947547913</v>
      </c>
      <c r="E12" s="211">
        <v>-1.2549999952316284</v>
      </c>
      <c r="F12" s="211">
        <v>-1.4550000429153442</v>
      </c>
      <c r="G12" s="211">
        <v>-1.5080000162124634</v>
      </c>
      <c r="H12" s="211">
        <v>0.36899998784065247</v>
      </c>
      <c r="I12" s="211">
        <v>-0.36899998784065247</v>
      </c>
      <c r="J12" s="211">
        <v>3.114000082015991</v>
      </c>
      <c r="K12" s="211">
        <v>6.4710001945495605</v>
      </c>
      <c r="L12" s="211">
        <v>9.369999885559082</v>
      </c>
      <c r="M12" s="211">
        <v>10.180000305175781</v>
      </c>
      <c r="N12" s="211">
        <v>9.600000381469727</v>
      </c>
      <c r="O12" s="211">
        <v>9.210000038146973</v>
      </c>
      <c r="P12" s="211">
        <v>9.579999923706055</v>
      </c>
      <c r="Q12" s="211">
        <v>8.65999984741211</v>
      </c>
      <c r="R12" s="211">
        <v>7.53000020980835</v>
      </c>
      <c r="S12" s="211">
        <v>5.636000156402588</v>
      </c>
      <c r="T12" s="211">
        <v>5.953000068664551</v>
      </c>
      <c r="U12" s="211">
        <v>6.554999828338623</v>
      </c>
      <c r="V12" s="211">
        <v>4.675000190734863</v>
      </c>
      <c r="W12" s="211">
        <v>2.752000093460083</v>
      </c>
      <c r="X12" s="211">
        <v>2.1619999408721924</v>
      </c>
      <c r="Y12" s="211">
        <v>1.1180000305175781</v>
      </c>
      <c r="Z12" s="226">
        <f t="shared" si="0"/>
        <v>4.043833380875488</v>
      </c>
      <c r="AA12" s="156">
        <v>11.279999732971191</v>
      </c>
      <c r="AB12" s="212" t="s">
        <v>496</v>
      </c>
      <c r="AC12" s="213">
        <v>10</v>
      </c>
      <c r="AD12" s="156">
        <v>-1.7400000095367432</v>
      </c>
      <c r="AE12" s="256" t="s">
        <v>507</v>
      </c>
      <c r="AF12" s="1"/>
    </row>
    <row r="13" spans="1:32" ht="11.25" customHeight="1">
      <c r="A13" s="217">
        <v>11</v>
      </c>
      <c r="B13" s="209">
        <v>1.149999976158142</v>
      </c>
      <c r="C13" s="209">
        <v>0.5910000205039978</v>
      </c>
      <c r="D13" s="209">
        <v>-0.05299999937415123</v>
      </c>
      <c r="E13" s="209">
        <v>0.12700000405311584</v>
      </c>
      <c r="F13" s="209">
        <v>-0.8650000095367432</v>
      </c>
      <c r="G13" s="209">
        <v>0.6230000257492065</v>
      </c>
      <c r="H13" s="209">
        <v>-0.5699999928474426</v>
      </c>
      <c r="I13" s="209">
        <v>2.068000078201294</v>
      </c>
      <c r="J13" s="209">
        <v>3.5360000133514404</v>
      </c>
      <c r="K13" s="209">
        <v>7.21999979019165</v>
      </c>
      <c r="L13" s="209">
        <v>9.050000190734863</v>
      </c>
      <c r="M13" s="209">
        <v>12.510000228881836</v>
      </c>
      <c r="N13" s="209">
        <v>12.520000457763672</v>
      </c>
      <c r="O13" s="209">
        <v>12.6899995803833</v>
      </c>
      <c r="P13" s="209">
        <v>12.09000015258789</v>
      </c>
      <c r="Q13" s="209">
        <v>11.550000190734863</v>
      </c>
      <c r="R13" s="209">
        <v>9.180000305175781</v>
      </c>
      <c r="S13" s="209">
        <v>10.289999961853027</v>
      </c>
      <c r="T13" s="209">
        <v>6.589000225067139</v>
      </c>
      <c r="U13" s="209">
        <v>6.15500020980835</v>
      </c>
      <c r="V13" s="209">
        <v>4.484000205993652</v>
      </c>
      <c r="W13" s="209">
        <v>4.293000221252441</v>
      </c>
      <c r="X13" s="209">
        <v>3.5759999752044678</v>
      </c>
      <c r="Y13" s="209">
        <v>3.7230000495910645</v>
      </c>
      <c r="Z13" s="216">
        <f t="shared" si="0"/>
        <v>5.521958410895119</v>
      </c>
      <c r="AA13" s="150">
        <v>13.949999809265137</v>
      </c>
      <c r="AB13" s="151" t="s">
        <v>304</v>
      </c>
      <c r="AC13" s="2">
        <v>11</v>
      </c>
      <c r="AD13" s="150">
        <v>-1.0440000295639038</v>
      </c>
      <c r="AE13" s="255" t="s">
        <v>137</v>
      </c>
      <c r="AF13" s="1"/>
    </row>
    <row r="14" spans="1:32" ht="11.25" customHeight="1">
      <c r="A14" s="217">
        <v>12</v>
      </c>
      <c r="B14" s="209">
        <v>2.931999921798706</v>
      </c>
      <c r="C14" s="209">
        <v>2.943000078201294</v>
      </c>
      <c r="D14" s="209">
        <v>1.940999984741211</v>
      </c>
      <c r="E14" s="209">
        <v>1.8350000381469727</v>
      </c>
      <c r="F14" s="209">
        <v>1.4980000257492065</v>
      </c>
      <c r="G14" s="209">
        <v>1.2549999952316284</v>
      </c>
      <c r="H14" s="209">
        <v>1.0759999752044678</v>
      </c>
      <c r="I14" s="209">
        <v>2.322000026702881</v>
      </c>
      <c r="J14" s="209">
        <v>5.5320000648498535</v>
      </c>
      <c r="K14" s="209">
        <v>8.600000381469727</v>
      </c>
      <c r="L14" s="209">
        <v>11.449999809265137</v>
      </c>
      <c r="M14" s="209">
        <v>13.770000457763672</v>
      </c>
      <c r="N14" s="209">
        <v>13.130000114440918</v>
      </c>
      <c r="O14" s="209">
        <v>13.670000076293945</v>
      </c>
      <c r="P14" s="209">
        <v>13.59000015258789</v>
      </c>
      <c r="Q14" s="209">
        <v>12.520000457763672</v>
      </c>
      <c r="R14" s="209">
        <v>10.399999618530273</v>
      </c>
      <c r="S14" s="209">
        <v>10.329999923706055</v>
      </c>
      <c r="T14" s="209">
        <v>7.869999885559082</v>
      </c>
      <c r="U14" s="209">
        <v>7.230000019073486</v>
      </c>
      <c r="V14" s="209">
        <v>6.257999897003174</v>
      </c>
      <c r="W14" s="209">
        <v>5.24399995803833</v>
      </c>
      <c r="X14" s="209">
        <v>5.571000099182129</v>
      </c>
      <c r="Y14" s="209">
        <v>4.072000026702881</v>
      </c>
      <c r="Z14" s="216">
        <f t="shared" si="0"/>
        <v>6.876625041166942</v>
      </c>
      <c r="AA14" s="150">
        <v>15.029999732971191</v>
      </c>
      <c r="AB14" s="151" t="s">
        <v>445</v>
      </c>
      <c r="AC14" s="2">
        <v>12</v>
      </c>
      <c r="AD14" s="150">
        <v>0.4749999940395355</v>
      </c>
      <c r="AE14" s="255" t="s">
        <v>508</v>
      </c>
      <c r="AF14" s="1"/>
    </row>
    <row r="15" spans="1:32" ht="11.25" customHeight="1">
      <c r="A15" s="217">
        <v>13</v>
      </c>
      <c r="B15" s="209">
        <v>5.191999912261963</v>
      </c>
      <c r="C15" s="209">
        <v>4.431000232696533</v>
      </c>
      <c r="D15" s="209">
        <v>4.822000026702881</v>
      </c>
      <c r="E15" s="209">
        <v>5.191999912261963</v>
      </c>
      <c r="F15" s="209">
        <v>6.829999923706055</v>
      </c>
      <c r="G15" s="209">
        <v>6.205999851226807</v>
      </c>
      <c r="H15" s="209">
        <v>5.4770002365112305</v>
      </c>
      <c r="I15" s="209">
        <v>6.395999908447266</v>
      </c>
      <c r="J15" s="209">
        <v>7.730000019073486</v>
      </c>
      <c r="K15" s="209">
        <v>9.649999618530273</v>
      </c>
      <c r="L15" s="209">
        <v>10.390000343322754</v>
      </c>
      <c r="M15" s="209">
        <v>10.890000343322754</v>
      </c>
      <c r="N15" s="209">
        <v>9.479999542236328</v>
      </c>
      <c r="O15" s="209">
        <v>9.760000228881836</v>
      </c>
      <c r="P15" s="209">
        <v>10.25</v>
      </c>
      <c r="Q15" s="209">
        <v>9.859999656677246</v>
      </c>
      <c r="R15" s="209">
        <v>7.940000057220459</v>
      </c>
      <c r="S15" s="209">
        <v>7.340000152587891</v>
      </c>
      <c r="T15" s="209">
        <v>6.004000186920166</v>
      </c>
      <c r="U15" s="209">
        <v>6.13100004196167</v>
      </c>
      <c r="V15" s="209">
        <v>3.944999933242798</v>
      </c>
      <c r="W15" s="209">
        <v>4.864999771118164</v>
      </c>
      <c r="X15" s="209">
        <v>4.958000183105469</v>
      </c>
      <c r="Y15" s="209">
        <v>5.296000003814697</v>
      </c>
      <c r="Z15" s="216">
        <f t="shared" si="0"/>
        <v>7.043125003576279</v>
      </c>
      <c r="AA15" s="150">
        <v>11.760000228881836</v>
      </c>
      <c r="AB15" s="151" t="s">
        <v>161</v>
      </c>
      <c r="AC15" s="2">
        <v>13</v>
      </c>
      <c r="AD15" s="150">
        <v>3.00600004196167</v>
      </c>
      <c r="AE15" s="255" t="s">
        <v>509</v>
      </c>
      <c r="AF15" s="1"/>
    </row>
    <row r="16" spans="1:32" ht="11.25" customHeight="1">
      <c r="A16" s="217">
        <v>14</v>
      </c>
      <c r="B16" s="209">
        <v>5.3379998207092285</v>
      </c>
      <c r="C16" s="209">
        <v>3.2160000801086426</v>
      </c>
      <c r="D16" s="209">
        <v>5.706999778747559</v>
      </c>
      <c r="E16" s="209">
        <v>4.4079999923706055</v>
      </c>
      <c r="F16" s="209">
        <v>1.253999948501587</v>
      </c>
      <c r="G16" s="209">
        <v>2.984999895095825</v>
      </c>
      <c r="H16" s="209">
        <v>6.13100004196167</v>
      </c>
      <c r="I16" s="209">
        <v>2.5199999809265137</v>
      </c>
      <c r="J16" s="209">
        <v>3.4590001106262207</v>
      </c>
      <c r="K16" s="209">
        <v>4.747000217437744</v>
      </c>
      <c r="L16" s="209">
        <v>8.0600004196167</v>
      </c>
      <c r="M16" s="209">
        <v>8.350000381469727</v>
      </c>
      <c r="N16" s="209">
        <v>8.850000381469727</v>
      </c>
      <c r="O16" s="209">
        <v>9.100000381469727</v>
      </c>
      <c r="P16" s="209">
        <v>9.119999885559082</v>
      </c>
      <c r="Q16" s="209">
        <v>8.65999984741211</v>
      </c>
      <c r="R16" s="209">
        <v>8.729999542236328</v>
      </c>
      <c r="S16" s="209">
        <v>8.399999618530273</v>
      </c>
      <c r="T16" s="209">
        <v>8.109999656677246</v>
      </c>
      <c r="U16" s="209">
        <v>7.940000057220459</v>
      </c>
      <c r="V16" s="209">
        <v>7.510000228881836</v>
      </c>
      <c r="W16" s="209">
        <v>6.806000232696533</v>
      </c>
      <c r="X16" s="209">
        <v>6.224999904632568</v>
      </c>
      <c r="Y16" s="209">
        <v>4.90500020980835</v>
      </c>
      <c r="Z16" s="216">
        <f t="shared" si="0"/>
        <v>6.2721250255902605</v>
      </c>
      <c r="AA16" s="150">
        <v>9.329999923706055</v>
      </c>
      <c r="AB16" s="151" t="s">
        <v>497</v>
      </c>
      <c r="AC16" s="2">
        <v>14</v>
      </c>
      <c r="AD16" s="150">
        <v>1.1380000114440918</v>
      </c>
      <c r="AE16" s="255" t="s">
        <v>399</v>
      </c>
      <c r="AF16" s="1"/>
    </row>
    <row r="17" spans="1:32" ht="11.25" customHeight="1">
      <c r="A17" s="217">
        <v>15</v>
      </c>
      <c r="B17" s="209">
        <v>4.704999923706055</v>
      </c>
      <c r="C17" s="209">
        <v>3.8610000610351562</v>
      </c>
      <c r="D17" s="209">
        <v>3.2699999809265137</v>
      </c>
      <c r="E17" s="209">
        <v>1.9609999656677246</v>
      </c>
      <c r="F17" s="209">
        <v>4.916999816894531</v>
      </c>
      <c r="G17" s="209">
        <v>2.805999994277954</v>
      </c>
      <c r="H17" s="209">
        <v>2.2679998874664307</v>
      </c>
      <c r="I17" s="209">
        <v>3.5869998931884766</v>
      </c>
      <c r="J17" s="209">
        <v>6.005000114440918</v>
      </c>
      <c r="K17" s="209">
        <v>9.84000015258789</v>
      </c>
      <c r="L17" s="209">
        <v>11.180000305175781</v>
      </c>
      <c r="M17" s="209">
        <v>14.020000457763672</v>
      </c>
      <c r="N17" s="209">
        <v>13.329999923706055</v>
      </c>
      <c r="O17" s="209">
        <v>13.789999961853027</v>
      </c>
      <c r="P17" s="209">
        <v>13.890000343322754</v>
      </c>
      <c r="Q17" s="209">
        <v>12.8100004196167</v>
      </c>
      <c r="R17" s="209">
        <v>11.359999656677246</v>
      </c>
      <c r="S17" s="209">
        <v>10.25</v>
      </c>
      <c r="T17" s="209">
        <v>8.079999923706055</v>
      </c>
      <c r="U17" s="209">
        <v>7.059999942779541</v>
      </c>
      <c r="V17" s="209">
        <v>7.989999771118164</v>
      </c>
      <c r="W17" s="209">
        <v>7.659999847412109</v>
      </c>
      <c r="X17" s="209">
        <v>7.099999904632568</v>
      </c>
      <c r="Y17" s="209">
        <v>7.090000152587891</v>
      </c>
      <c r="Z17" s="216">
        <f t="shared" si="0"/>
        <v>7.8679166833559675</v>
      </c>
      <c r="AA17" s="150">
        <v>14.960000038146973</v>
      </c>
      <c r="AB17" s="151" t="s">
        <v>207</v>
      </c>
      <c r="AC17" s="2">
        <v>15</v>
      </c>
      <c r="AD17" s="150">
        <v>1.8669999837875366</v>
      </c>
      <c r="AE17" s="255" t="s">
        <v>274</v>
      </c>
      <c r="AF17" s="1"/>
    </row>
    <row r="18" spans="1:32" ht="11.25" customHeight="1">
      <c r="A18" s="217">
        <v>16</v>
      </c>
      <c r="B18" s="209">
        <v>6.572000026702881</v>
      </c>
      <c r="C18" s="209">
        <v>6.140999794006348</v>
      </c>
      <c r="D18" s="209">
        <v>5.813000202178955</v>
      </c>
      <c r="E18" s="209">
        <v>5.7820000648498535</v>
      </c>
      <c r="F18" s="209">
        <v>5.729000091552734</v>
      </c>
      <c r="G18" s="209">
        <v>5.539000034332275</v>
      </c>
      <c r="H18" s="209">
        <v>5.635000228881836</v>
      </c>
      <c r="I18" s="209">
        <v>5.572000026702881</v>
      </c>
      <c r="J18" s="209">
        <v>5.414000034332275</v>
      </c>
      <c r="K18" s="209">
        <v>5.593999862670898</v>
      </c>
      <c r="L18" s="209">
        <v>6.289999961853027</v>
      </c>
      <c r="M18" s="209">
        <v>6.089000225067139</v>
      </c>
      <c r="N18" s="209">
        <v>6.173999786376953</v>
      </c>
      <c r="O18" s="209">
        <v>4.748000144958496</v>
      </c>
      <c r="P18" s="209">
        <v>4.8979997634887695</v>
      </c>
      <c r="Q18" s="209">
        <v>3.5139999389648438</v>
      </c>
      <c r="R18" s="209">
        <v>3.2920000553131104</v>
      </c>
      <c r="S18" s="209">
        <v>2.88100004196167</v>
      </c>
      <c r="T18" s="209">
        <v>2.0260000228881836</v>
      </c>
      <c r="U18" s="209">
        <v>1.3289999961853027</v>
      </c>
      <c r="V18" s="209">
        <v>0.3370000123977661</v>
      </c>
      <c r="W18" s="209">
        <v>-0.010999999940395355</v>
      </c>
      <c r="X18" s="209">
        <v>-0.2849999964237213</v>
      </c>
      <c r="Y18" s="209">
        <v>-0.5699999928474426</v>
      </c>
      <c r="Z18" s="216">
        <f t="shared" si="0"/>
        <v>4.104291680268943</v>
      </c>
      <c r="AA18" s="150">
        <v>7.110000133514404</v>
      </c>
      <c r="AB18" s="151" t="s">
        <v>345</v>
      </c>
      <c r="AC18" s="2">
        <v>16</v>
      </c>
      <c r="AD18" s="150">
        <v>-0.5699999928474426</v>
      </c>
      <c r="AE18" s="255" t="s">
        <v>91</v>
      </c>
      <c r="AF18" s="1"/>
    </row>
    <row r="19" spans="1:32" ht="11.25" customHeight="1">
      <c r="A19" s="217">
        <v>17</v>
      </c>
      <c r="B19" s="209">
        <v>-0.8119999766349792</v>
      </c>
      <c r="C19" s="209">
        <v>-1.781999945640564</v>
      </c>
      <c r="D19" s="209">
        <v>-1.8450000286102295</v>
      </c>
      <c r="E19" s="209">
        <v>-2.5829999446868896</v>
      </c>
      <c r="F19" s="209">
        <v>-2.48799991607666</v>
      </c>
      <c r="G19" s="209">
        <v>-1.8240000009536743</v>
      </c>
      <c r="H19" s="209">
        <v>-1.6239999532699585</v>
      </c>
      <c r="I19" s="209">
        <v>-1.2869999408721924</v>
      </c>
      <c r="J19" s="209">
        <v>1.4780000448226929</v>
      </c>
      <c r="K19" s="209">
        <v>3.822000026702881</v>
      </c>
      <c r="L19" s="209">
        <v>5.321000099182129</v>
      </c>
      <c r="M19" s="209">
        <v>7.78000020980835</v>
      </c>
      <c r="N19" s="209">
        <v>6.23799991607666</v>
      </c>
      <c r="O19" s="209">
        <v>7.210000038146973</v>
      </c>
      <c r="P19" s="209">
        <v>6.796999931335449</v>
      </c>
      <c r="Q19" s="209">
        <v>6.216000080108643</v>
      </c>
      <c r="R19" s="209">
        <v>5.35099983215332</v>
      </c>
      <c r="S19" s="209">
        <v>4.790999889373779</v>
      </c>
      <c r="T19" s="209">
        <v>2.5940001010894775</v>
      </c>
      <c r="U19" s="209">
        <v>0.875</v>
      </c>
      <c r="V19" s="209">
        <v>0.10499999672174454</v>
      </c>
      <c r="W19" s="209">
        <v>-0.20000000298023224</v>
      </c>
      <c r="X19" s="209">
        <v>-0.6949999928474426</v>
      </c>
      <c r="Y19" s="209">
        <v>-1.1059999465942383</v>
      </c>
      <c r="Z19" s="216">
        <f t="shared" si="0"/>
        <v>1.7638333548481266</v>
      </c>
      <c r="AA19" s="150">
        <v>8.40999984741211</v>
      </c>
      <c r="AB19" s="151" t="s">
        <v>420</v>
      </c>
      <c r="AC19" s="2">
        <v>17</v>
      </c>
      <c r="AD19" s="150">
        <v>-2.7200000286102295</v>
      </c>
      <c r="AE19" s="255" t="s">
        <v>510</v>
      </c>
      <c r="AF19" s="1"/>
    </row>
    <row r="20" spans="1:32" ht="11.25" customHeight="1">
      <c r="A20" s="217">
        <v>18</v>
      </c>
      <c r="B20" s="209">
        <v>-1.2860000133514404</v>
      </c>
      <c r="C20" s="209">
        <v>-1.687000036239624</v>
      </c>
      <c r="D20" s="209">
        <v>-2.6670000553131104</v>
      </c>
      <c r="E20" s="209">
        <v>-2.562000036239624</v>
      </c>
      <c r="F20" s="209">
        <v>-2.9839999675750732</v>
      </c>
      <c r="G20" s="209">
        <v>-3.384000062942505</v>
      </c>
      <c r="H20" s="209">
        <v>-2.7829999923706055</v>
      </c>
      <c r="I20" s="209">
        <v>-1.065000057220459</v>
      </c>
      <c r="J20" s="209">
        <v>3.2920000553131104</v>
      </c>
      <c r="K20" s="209">
        <v>6.828999996185303</v>
      </c>
      <c r="L20" s="209">
        <v>8.130000114440918</v>
      </c>
      <c r="M20" s="209">
        <v>8.789999961853027</v>
      </c>
      <c r="N20" s="209">
        <v>8.850000381469727</v>
      </c>
      <c r="O20" s="209">
        <v>8.90999984741211</v>
      </c>
      <c r="P20" s="209">
        <v>8.680000305175781</v>
      </c>
      <c r="Q20" s="209">
        <v>7.949999809265137</v>
      </c>
      <c r="R20" s="209">
        <v>6.650000095367432</v>
      </c>
      <c r="S20" s="209">
        <v>4.822999954223633</v>
      </c>
      <c r="T20" s="209">
        <v>3.38700008392334</v>
      </c>
      <c r="U20" s="209">
        <v>2.996000051498413</v>
      </c>
      <c r="V20" s="209">
        <v>2.7009999752044678</v>
      </c>
      <c r="W20" s="209">
        <v>2.7119998931884766</v>
      </c>
      <c r="X20" s="209">
        <v>2.4690001010894775</v>
      </c>
      <c r="Y20" s="209">
        <v>4.158999919891357</v>
      </c>
      <c r="Z20" s="216">
        <f t="shared" si="0"/>
        <v>3.037916680177053</v>
      </c>
      <c r="AA20" s="150">
        <v>10.34000015258789</v>
      </c>
      <c r="AB20" s="151" t="s">
        <v>498</v>
      </c>
      <c r="AC20" s="2">
        <v>18</v>
      </c>
      <c r="AD20" s="150">
        <v>-3.6679999828338623</v>
      </c>
      <c r="AE20" s="255" t="s">
        <v>511</v>
      </c>
      <c r="AF20" s="1"/>
    </row>
    <row r="21" spans="1:32" ht="11.25" customHeight="1">
      <c r="A21" s="217">
        <v>19</v>
      </c>
      <c r="B21" s="209">
        <v>1.4980000257492065</v>
      </c>
      <c r="C21" s="209">
        <v>1.2130000591278076</v>
      </c>
      <c r="D21" s="209">
        <v>0.7599999904632568</v>
      </c>
      <c r="E21" s="209">
        <v>-0.22200000286102295</v>
      </c>
      <c r="F21" s="209">
        <v>-0.03200000151991844</v>
      </c>
      <c r="G21" s="209">
        <v>1.7200000286102295</v>
      </c>
      <c r="H21" s="209">
        <v>-0.4749999940395355</v>
      </c>
      <c r="I21" s="209">
        <v>3.0190000534057617</v>
      </c>
      <c r="J21" s="209">
        <v>3.756999969482422</v>
      </c>
      <c r="K21" s="209">
        <v>4.835000038146973</v>
      </c>
      <c r="L21" s="209">
        <v>6.90500020980835</v>
      </c>
      <c r="M21" s="209">
        <v>9.539999961853027</v>
      </c>
      <c r="N21" s="209">
        <v>7.980000019073486</v>
      </c>
      <c r="O21" s="209">
        <v>7.53000020980835</v>
      </c>
      <c r="P21" s="209">
        <v>7.619999885559082</v>
      </c>
      <c r="Q21" s="209">
        <v>6.915999889373779</v>
      </c>
      <c r="R21" s="209">
        <v>5.9120001792907715</v>
      </c>
      <c r="S21" s="209">
        <v>5.763999938964844</v>
      </c>
      <c r="T21" s="209">
        <v>5.6479997634887695</v>
      </c>
      <c r="U21" s="209">
        <v>2.194999933242798</v>
      </c>
      <c r="V21" s="209">
        <v>3.874000072479248</v>
      </c>
      <c r="W21" s="209">
        <v>0.8119999766349792</v>
      </c>
      <c r="X21" s="209">
        <v>0.35899999737739563</v>
      </c>
      <c r="Y21" s="209">
        <v>0.27399998903274536</v>
      </c>
      <c r="Z21" s="216">
        <f t="shared" si="0"/>
        <v>3.6417500080230334</v>
      </c>
      <c r="AA21" s="150">
        <v>10.239999771118164</v>
      </c>
      <c r="AB21" s="151" t="s">
        <v>111</v>
      </c>
      <c r="AC21" s="2">
        <v>19</v>
      </c>
      <c r="AD21" s="150">
        <v>-0.8230000138282776</v>
      </c>
      <c r="AE21" s="255" t="s">
        <v>460</v>
      </c>
      <c r="AF21" s="1"/>
    </row>
    <row r="22" spans="1:32" ht="11.25" customHeight="1">
      <c r="A22" s="225">
        <v>20</v>
      </c>
      <c r="B22" s="211">
        <v>0.5910000205039978</v>
      </c>
      <c r="C22" s="211">
        <v>-0.29499998688697815</v>
      </c>
      <c r="D22" s="211">
        <v>-0.6539999842643738</v>
      </c>
      <c r="E22" s="211">
        <v>-0.36899998784065247</v>
      </c>
      <c r="F22" s="211">
        <v>-1.1920000314712524</v>
      </c>
      <c r="G22" s="211">
        <v>-0.010999999940395355</v>
      </c>
      <c r="H22" s="211">
        <v>-1.371000051498413</v>
      </c>
      <c r="I22" s="211">
        <v>-1.0549999475479126</v>
      </c>
      <c r="J22" s="211">
        <v>3.134999990463257</v>
      </c>
      <c r="K22" s="211">
        <v>6.081999778747559</v>
      </c>
      <c r="L22" s="211">
        <v>7.800000190734863</v>
      </c>
      <c r="M22" s="211">
        <v>9.300000190734863</v>
      </c>
      <c r="N22" s="211">
        <v>7.760000228881836</v>
      </c>
      <c r="O22" s="211">
        <v>7.610000133514404</v>
      </c>
      <c r="P22" s="211">
        <v>7.199999809265137</v>
      </c>
      <c r="Q22" s="211">
        <v>6.732999801635742</v>
      </c>
      <c r="R22" s="211">
        <v>5.223999977111816</v>
      </c>
      <c r="S22" s="211">
        <v>4.304999828338623</v>
      </c>
      <c r="T22" s="211">
        <v>2.5</v>
      </c>
      <c r="U22" s="211">
        <v>1.7300000190734863</v>
      </c>
      <c r="V22" s="211">
        <v>0.9810000061988831</v>
      </c>
      <c r="W22" s="211">
        <v>0.1899999976158142</v>
      </c>
      <c r="X22" s="211">
        <v>0.43299999833106995</v>
      </c>
      <c r="Y22" s="211">
        <v>0.03200000151991844</v>
      </c>
      <c r="Z22" s="226">
        <f t="shared" si="0"/>
        <v>2.7774583326342204</v>
      </c>
      <c r="AA22" s="156">
        <v>9.880000114440918</v>
      </c>
      <c r="AB22" s="212" t="s">
        <v>255</v>
      </c>
      <c r="AC22" s="213">
        <v>20</v>
      </c>
      <c r="AD22" s="156">
        <v>-1.8569999933242798</v>
      </c>
      <c r="AE22" s="256" t="s">
        <v>512</v>
      </c>
      <c r="AF22" s="1"/>
    </row>
    <row r="23" spans="1:32" ht="11.25" customHeight="1">
      <c r="A23" s="217">
        <v>21</v>
      </c>
      <c r="B23" s="209">
        <v>-0.8330000042915344</v>
      </c>
      <c r="C23" s="209">
        <v>-1.1390000581741333</v>
      </c>
      <c r="D23" s="209">
        <v>-1.2549999952316284</v>
      </c>
      <c r="E23" s="209">
        <v>-1.8250000476837158</v>
      </c>
      <c r="F23" s="209">
        <v>-1.6239999532699585</v>
      </c>
      <c r="G23" s="209">
        <v>-1.5399999618530273</v>
      </c>
      <c r="H23" s="209">
        <v>-1.2760000228881836</v>
      </c>
      <c r="I23" s="209">
        <v>-0.3799999952316284</v>
      </c>
      <c r="J23" s="209">
        <v>1.6039999723434448</v>
      </c>
      <c r="K23" s="209">
        <v>3.4639999866485596</v>
      </c>
      <c r="L23" s="209">
        <v>5.90500020980835</v>
      </c>
      <c r="M23" s="209">
        <v>6.432000160217285</v>
      </c>
      <c r="N23" s="209">
        <v>6.199999809265137</v>
      </c>
      <c r="O23" s="209">
        <v>6.706999778747559</v>
      </c>
      <c r="P23" s="209">
        <v>6.6519999504089355</v>
      </c>
      <c r="Q23" s="209">
        <v>6.624000072479248</v>
      </c>
      <c r="R23" s="209">
        <v>5.6519999504089355</v>
      </c>
      <c r="S23" s="209">
        <v>6.000999927520752</v>
      </c>
      <c r="T23" s="209">
        <v>6.210999965667725</v>
      </c>
      <c r="U23" s="209">
        <v>6.199999809265137</v>
      </c>
      <c r="V23" s="209">
        <v>6.052000045776367</v>
      </c>
      <c r="W23" s="209">
        <v>4.236999988555908</v>
      </c>
      <c r="X23" s="209">
        <v>3.496999979019165</v>
      </c>
      <c r="Y23" s="209">
        <v>1.8739999532699585</v>
      </c>
      <c r="Z23" s="216">
        <f t="shared" si="0"/>
        <v>3.059999980032444</v>
      </c>
      <c r="AA23" s="150">
        <v>6.928999900817871</v>
      </c>
      <c r="AB23" s="151" t="s">
        <v>499</v>
      </c>
      <c r="AC23" s="2">
        <v>21</v>
      </c>
      <c r="AD23" s="150">
        <v>-1.972000002861023</v>
      </c>
      <c r="AE23" s="255" t="s">
        <v>513</v>
      </c>
      <c r="AF23" s="1"/>
    </row>
    <row r="24" spans="1:32" ht="11.25" customHeight="1">
      <c r="A24" s="217">
        <v>22</v>
      </c>
      <c r="B24" s="209">
        <v>1.5789999961853027</v>
      </c>
      <c r="C24" s="209">
        <v>1.6109999418258667</v>
      </c>
      <c r="D24" s="209">
        <v>1.3370000123977661</v>
      </c>
      <c r="E24" s="209">
        <v>0.3160000145435333</v>
      </c>
      <c r="F24" s="209">
        <v>0.06300000101327896</v>
      </c>
      <c r="G24" s="209">
        <v>4.40500020980835</v>
      </c>
      <c r="H24" s="209">
        <v>4.973999977111816</v>
      </c>
      <c r="I24" s="209">
        <v>1.7380000352859497</v>
      </c>
      <c r="J24" s="209">
        <v>2.190999984741211</v>
      </c>
      <c r="K24" s="209">
        <v>3.9509999752044678</v>
      </c>
      <c r="L24" s="209">
        <v>5.066999912261963</v>
      </c>
      <c r="M24" s="209">
        <v>6.715000152587891</v>
      </c>
      <c r="N24" s="209">
        <v>7.010000228881836</v>
      </c>
      <c r="O24" s="209">
        <v>7.159999847412109</v>
      </c>
      <c r="P24" s="209">
        <v>7.260000228881836</v>
      </c>
      <c r="Q24" s="209">
        <v>6.806000232696533</v>
      </c>
      <c r="R24" s="209">
        <v>5.888000011444092</v>
      </c>
      <c r="S24" s="209">
        <v>5.4070000648498535</v>
      </c>
      <c r="T24" s="209">
        <v>4.0879998207092285</v>
      </c>
      <c r="U24" s="209">
        <v>3.055999994277954</v>
      </c>
      <c r="V24" s="209">
        <v>2.5390000343322754</v>
      </c>
      <c r="W24" s="209">
        <v>2.486999988555908</v>
      </c>
      <c r="X24" s="209">
        <v>1.7170000076293945</v>
      </c>
      <c r="Y24" s="209">
        <v>1.5789999961853027</v>
      </c>
      <c r="Z24" s="216">
        <f t="shared" si="0"/>
        <v>3.706000027867655</v>
      </c>
      <c r="AA24" s="150">
        <v>7.690000057220459</v>
      </c>
      <c r="AB24" s="151" t="s">
        <v>500</v>
      </c>
      <c r="AC24" s="2">
        <v>22</v>
      </c>
      <c r="AD24" s="150">
        <v>-0.05299999937415123</v>
      </c>
      <c r="AE24" s="255" t="s">
        <v>318</v>
      </c>
      <c r="AF24" s="1"/>
    </row>
    <row r="25" spans="1:32" ht="11.25" customHeight="1">
      <c r="A25" s="217">
        <v>23</v>
      </c>
      <c r="B25" s="209">
        <v>1.3480000495910645</v>
      </c>
      <c r="C25" s="209">
        <v>0.7269999980926514</v>
      </c>
      <c r="D25" s="209">
        <v>0.8320000171661377</v>
      </c>
      <c r="E25" s="209">
        <v>0.9380000233650208</v>
      </c>
      <c r="F25" s="209">
        <v>0.4740000069141388</v>
      </c>
      <c r="G25" s="209">
        <v>0.3580000102519989</v>
      </c>
      <c r="H25" s="209">
        <v>-0.27399998903274536</v>
      </c>
      <c r="I25" s="209">
        <v>2.1389999389648438</v>
      </c>
      <c r="J25" s="209">
        <v>5.00600004196167</v>
      </c>
      <c r="K25" s="209">
        <v>6.6529998779296875</v>
      </c>
      <c r="L25" s="209">
        <v>7.320000171661377</v>
      </c>
      <c r="M25" s="209">
        <v>8.350000381469727</v>
      </c>
      <c r="N25" s="209">
        <v>7.670000076293945</v>
      </c>
      <c r="O25" s="209">
        <v>7.159999847412109</v>
      </c>
      <c r="P25" s="209">
        <v>7.050000190734863</v>
      </c>
      <c r="Q25" s="209">
        <v>5.86899995803833</v>
      </c>
      <c r="R25" s="209">
        <v>4.698999881744385</v>
      </c>
      <c r="S25" s="209">
        <v>3.740000009536743</v>
      </c>
      <c r="T25" s="209">
        <v>2.739000082015991</v>
      </c>
      <c r="U25" s="209">
        <v>2.1589999198913574</v>
      </c>
      <c r="V25" s="209">
        <v>1.36899995803833</v>
      </c>
      <c r="W25" s="209">
        <v>-0.0949999988079071</v>
      </c>
      <c r="X25" s="209">
        <v>-0.515999972820282</v>
      </c>
      <c r="Y25" s="209">
        <v>-0.2529999911785126</v>
      </c>
      <c r="Z25" s="216">
        <f t="shared" si="0"/>
        <v>3.1442500203847885</v>
      </c>
      <c r="AA25" s="150">
        <v>9.3100004196167</v>
      </c>
      <c r="AB25" s="151" t="s">
        <v>475</v>
      </c>
      <c r="AC25" s="2">
        <v>23</v>
      </c>
      <c r="AD25" s="150">
        <v>-1</v>
      </c>
      <c r="AE25" s="255" t="s">
        <v>514</v>
      </c>
      <c r="AF25" s="1"/>
    </row>
    <row r="26" spans="1:32" ht="11.25" customHeight="1">
      <c r="A26" s="217">
        <v>24</v>
      </c>
      <c r="B26" s="209">
        <v>-1.0529999732971191</v>
      </c>
      <c r="C26" s="209">
        <v>-1.1890000104904175</v>
      </c>
      <c r="D26" s="209">
        <v>-1.2209999561309814</v>
      </c>
      <c r="E26" s="209">
        <v>-0.6110000014305115</v>
      </c>
      <c r="F26" s="209">
        <v>-2.13700008392334</v>
      </c>
      <c r="G26" s="209">
        <v>-1.2419999837875366</v>
      </c>
      <c r="H26" s="209">
        <v>-2.4210000038146973</v>
      </c>
      <c r="I26" s="209">
        <v>-1.5160000324249268</v>
      </c>
      <c r="J26" s="209">
        <v>1.3480000495910645</v>
      </c>
      <c r="K26" s="209">
        <v>3.5959999561309814</v>
      </c>
      <c r="L26" s="209">
        <v>5.081999778747559</v>
      </c>
      <c r="M26" s="209">
        <v>7.179999828338623</v>
      </c>
      <c r="N26" s="209">
        <v>6.0370001792907715</v>
      </c>
      <c r="O26" s="209">
        <v>6.015999794006348</v>
      </c>
      <c r="P26" s="209">
        <v>6.261000156402588</v>
      </c>
      <c r="Q26" s="209">
        <v>5.913000106811523</v>
      </c>
      <c r="R26" s="209">
        <v>5.01800012588501</v>
      </c>
      <c r="S26" s="209">
        <v>3.9210000038146973</v>
      </c>
      <c r="T26" s="209">
        <v>3.309000015258789</v>
      </c>
      <c r="U26" s="209">
        <v>2.760999917984009</v>
      </c>
      <c r="V26" s="209">
        <v>0.8109999895095825</v>
      </c>
      <c r="W26" s="209">
        <v>0.03200000151991844</v>
      </c>
      <c r="X26" s="209">
        <v>-0.7689999938011169</v>
      </c>
      <c r="Y26" s="209">
        <v>-0.621999979019165</v>
      </c>
      <c r="Z26" s="216">
        <f t="shared" si="0"/>
        <v>1.8543333285488188</v>
      </c>
      <c r="AA26" s="150">
        <v>8.670000076293945</v>
      </c>
      <c r="AB26" s="151" t="s">
        <v>339</v>
      </c>
      <c r="AC26" s="2">
        <v>24</v>
      </c>
      <c r="AD26" s="150">
        <v>-2.86299991607666</v>
      </c>
      <c r="AE26" s="255" t="s">
        <v>83</v>
      </c>
      <c r="AF26" s="1"/>
    </row>
    <row r="27" spans="1:32" ht="11.25" customHeight="1">
      <c r="A27" s="217">
        <v>25</v>
      </c>
      <c r="B27" s="209">
        <v>-0.8429999947547913</v>
      </c>
      <c r="C27" s="209">
        <v>1.0540000200271606</v>
      </c>
      <c r="D27" s="209">
        <v>1.444000005722046</v>
      </c>
      <c r="E27" s="209">
        <v>1.5180000066757202</v>
      </c>
      <c r="F27" s="209">
        <v>1.9179999828338623</v>
      </c>
      <c r="G27" s="209">
        <v>1.4119999408721924</v>
      </c>
      <c r="H27" s="209">
        <v>-1.5490000247955322</v>
      </c>
      <c r="I27" s="209">
        <v>-1.4329999685287476</v>
      </c>
      <c r="J27" s="209">
        <v>2.055000066757202</v>
      </c>
      <c r="K27" s="209">
        <v>3.8589999675750732</v>
      </c>
      <c r="L27" s="209">
        <v>5.591000080108643</v>
      </c>
      <c r="M27" s="209">
        <v>7.380000114440918</v>
      </c>
      <c r="N27" s="209">
        <v>7</v>
      </c>
      <c r="O27" s="209">
        <v>7.25</v>
      </c>
      <c r="P27" s="209">
        <v>7.03000020980835</v>
      </c>
      <c r="Q27" s="209">
        <v>5.46999979019165</v>
      </c>
      <c r="R27" s="209">
        <v>3.867000102996826</v>
      </c>
      <c r="S27" s="209">
        <v>2.7070000171661377</v>
      </c>
      <c r="T27" s="209">
        <v>1.0750000476837158</v>
      </c>
      <c r="U27" s="209">
        <v>0.4740000069141388</v>
      </c>
      <c r="V27" s="209">
        <v>-0.5789999961853027</v>
      </c>
      <c r="W27" s="209">
        <v>-1.6109999418258667</v>
      </c>
      <c r="X27" s="209">
        <v>-1.937000036239624</v>
      </c>
      <c r="Y27" s="209">
        <v>-2.315000057220459</v>
      </c>
      <c r="Z27" s="216">
        <f t="shared" si="0"/>
        <v>2.1182083475093045</v>
      </c>
      <c r="AA27" s="150">
        <v>8.050000190734863</v>
      </c>
      <c r="AB27" s="151" t="s">
        <v>376</v>
      </c>
      <c r="AC27" s="2">
        <v>25</v>
      </c>
      <c r="AD27" s="150">
        <v>-2.378999948501587</v>
      </c>
      <c r="AE27" s="255" t="s">
        <v>515</v>
      </c>
      <c r="AF27" s="1"/>
    </row>
    <row r="28" spans="1:32" ht="11.25" customHeight="1">
      <c r="A28" s="217">
        <v>26</v>
      </c>
      <c r="B28" s="209">
        <v>-2.4730000495910645</v>
      </c>
      <c r="C28" s="209">
        <v>-3.3259999752044678</v>
      </c>
      <c r="D28" s="209">
        <v>-2.9159998893737793</v>
      </c>
      <c r="E28" s="209">
        <v>-3.190000057220459</v>
      </c>
      <c r="F28" s="209">
        <v>-3.390000104904175</v>
      </c>
      <c r="G28" s="209">
        <v>-2.927000045776367</v>
      </c>
      <c r="H28" s="209">
        <v>-2.6530001163482666</v>
      </c>
      <c r="I28" s="209">
        <v>-2.0850000381469727</v>
      </c>
      <c r="J28" s="209">
        <v>0.8429999947547913</v>
      </c>
      <c r="K28" s="209">
        <v>3.0450000762939453</v>
      </c>
      <c r="L28" s="209">
        <v>5.372000217437744</v>
      </c>
      <c r="M28" s="209">
        <v>6.050000190734863</v>
      </c>
      <c r="N28" s="209">
        <v>4.729000091552734</v>
      </c>
      <c r="O28" s="209">
        <v>5.565000057220459</v>
      </c>
      <c r="P28" s="209">
        <v>5.109000205993652</v>
      </c>
      <c r="Q28" s="209">
        <v>4.5279998779296875</v>
      </c>
      <c r="R28" s="209">
        <v>3.1760001182556152</v>
      </c>
      <c r="S28" s="209">
        <v>2.0260000228881836</v>
      </c>
      <c r="T28" s="209">
        <v>0.5490000247955322</v>
      </c>
      <c r="U28" s="209">
        <v>0.20100000500679016</v>
      </c>
      <c r="V28" s="209">
        <v>0.2529999911785126</v>
      </c>
      <c r="W28" s="209">
        <v>-0.781000018119812</v>
      </c>
      <c r="X28" s="209">
        <v>-1.1399999856948853</v>
      </c>
      <c r="Y28" s="209">
        <v>-1.11899995803833</v>
      </c>
      <c r="Z28" s="216">
        <f t="shared" si="0"/>
        <v>0.6435833598176638</v>
      </c>
      <c r="AA28" s="150">
        <v>7.079999923706055</v>
      </c>
      <c r="AB28" s="151" t="s">
        <v>349</v>
      </c>
      <c r="AC28" s="2">
        <v>26</v>
      </c>
      <c r="AD28" s="150">
        <v>-4.114999771118164</v>
      </c>
      <c r="AE28" s="255" t="s">
        <v>406</v>
      </c>
      <c r="AF28" s="1"/>
    </row>
    <row r="29" spans="1:32" ht="11.25" customHeight="1">
      <c r="A29" s="217">
        <v>27</v>
      </c>
      <c r="B29" s="209">
        <v>-1.5829999446868896</v>
      </c>
      <c r="C29" s="209">
        <v>-0.7919999957084656</v>
      </c>
      <c r="D29" s="209">
        <v>-3.260999917984009</v>
      </c>
      <c r="E29" s="209">
        <v>-2.9649999141693115</v>
      </c>
      <c r="F29" s="209">
        <v>-2.753999948501587</v>
      </c>
      <c r="G29" s="209">
        <v>-3.9779999256134033</v>
      </c>
      <c r="H29" s="209">
        <v>-4.168000221252441</v>
      </c>
      <c r="I29" s="209">
        <v>-4.189000129699707</v>
      </c>
      <c r="J29" s="209">
        <v>0.6549999713897705</v>
      </c>
      <c r="K29" s="209">
        <v>4.423999786376953</v>
      </c>
      <c r="L29" s="209">
        <v>6.676000118255615</v>
      </c>
      <c r="M29" s="209">
        <v>7.179999828338623</v>
      </c>
      <c r="N29" s="209">
        <v>6.0920000076293945</v>
      </c>
      <c r="O29" s="209">
        <v>6.052000045776367</v>
      </c>
      <c r="P29" s="209">
        <v>6.114999771118164</v>
      </c>
      <c r="Q29" s="209">
        <v>5.703000068664551</v>
      </c>
      <c r="R29" s="209">
        <v>4.454999923706055</v>
      </c>
      <c r="S29" s="209">
        <v>3.3239998817443848</v>
      </c>
      <c r="T29" s="209">
        <v>2.510999917984009</v>
      </c>
      <c r="U29" s="209">
        <v>1.4880000352859497</v>
      </c>
      <c r="V29" s="209">
        <v>0.5490000247955322</v>
      </c>
      <c r="W29" s="209">
        <v>0.16899999976158142</v>
      </c>
      <c r="X29" s="209">
        <v>0.03200000151991844</v>
      </c>
      <c r="Y29" s="209">
        <v>0.5590000152587891</v>
      </c>
      <c r="Z29" s="216">
        <f t="shared" si="0"/>
        <v>1.34558330833291</v>
      </c>
      <c r="AA29" s="150">
        <v>8.75</v>
      </c>
      <c r="AB29" s="151" t="s">
        <v>113</v>
      </c>
      <c r="AC29" s="2">
        <v>27</v>
      </c>
      <c r="AD29" s="150">
        <v>-5.158999919891357</v>
      </c>
      <c r="AE29" s="255" t="s">
        <v>435</v>
      </c>
      <c r="AF29" s="1"/>
    </row>
    <row r="30" spans="1:32" ht="11.25" customHeight="1">
      <c r="A30" s="217">
        <v>28</v>
      </c>
      <c r="B30" s="209">
        <v>1.0130000114440918</v>
      </c>
      <c r="C30" s="209">
        <v>-1.8359999656677246</v>
      </c>
      <c r="D30" s="209">
        <v>-0.3799999952316284</v>
      </c>
      <c r="E30" s="209">
        <v>-2.806999921798706</v>
      </c>
      <c r="F30" s="209">
        <v>-0.23199999332427979</v>
      </c>
      <c r="G30" s="209">
        <v>-1.9839999675750732</v>
      </c>
      <c r="H30" s="209">
        <v>-2.0789999961853027</v>
      </c>
      <c r="I30" s="209">
        <v>0.0949999988079071</v>
      </c>
      <c r="J30" s="209">
        <v>1.7000000476837158</v>
      </c>
      <c r="K30" s="209">
        <v>4.783999919891357</v>
      </c>
      <c r="L30" s="209">
        <v>6.355999946594238</v>
      </c>
      <c r="M30" s="209">
        <v>7.019999980926514</v>
      </c>
      <c r="N30" s="209">
        <v>6.559000015258789</v>
      </c>
      <c r="O30" s="209">
        <v>6.855999946594238</v>
      </c>
      <c r="P30" s="209">
        <v>6.730999946594238</v>
      </c>
      <c r="Q30" s="209">
        <v>6.730000019073486</v>
      </c>
      <c r="R30" s="209">
        <v>4.8460001945495605</v>
      </c>
      <c r="S30" s="209">
        <v>4.127999782562256</v>
      </c>
      <c r="T30" s="209">
        <v>3.6630001068115234</v>
      </c>
      <c r="U30" s="209">
        <v>1.7940000295639038</v>
      </c>
      <c r="V30" s="209">
        <v>2.6070001125335693</v>
      </c>
      <c r="W30" s="209">
        <v>0.6330000162124634</v>
      </c>
      <c r="X30" s="209">
        <v>2.427999973297119</v>
      </c>
      <c r="Y30" s="209">
        <v>2.8399999141693115</v>
      </c>
      <c r="Z30" s="216">
        <f t="shared" si="0"/>
        <v>2.561041671782732</v>
      </c>
      <c r="AA30" s="150">
        <v>7.989999771118164</v>
      </c>
      <c r="AB30" s="151" t="s">
        <v>501</v>
      </c>
      <c r="AC30" s="2">
        <v>28</v>
      </c>
      <c r="AD30" s="150">
        <v>-2.9749999046325684</v>
      </c>
      <c r="AE30" s="255" t="s">
        <v>516</v>
      </c>
      <c r="AF30" s="1"/>
    </row>
    <row r="31" spans="1:32" ht="11.25" customHeight="1">
      <c r="A31" s="217">
        <v>29</v>
      </c>
      <c r="B31" s="209">
        <v>-0.38999998569488525</v>
      </c>
      <c r="C31" s="209">
        <v>0.010999999940395355</v>
      </c>
      <c r="D31" s="209">
        <v>1.4459999799728394</v>
      </c>
      <c r="E31" s="209">
        <v>-1.4249999523162842</v>
      </c>
      <c r="F31" s="209">
        <v>-1.8559999465942383</v>
      </c>
      <c r="G31" s="209">
        <v>-1.8980000019073486</v>
      </c>
      <c r="H31" s="209">
        <v>-2.056999921798706</v>
      </c>
      <c r="I31" s="209">
        <v>-1.11899995803833</v>
      </c>
      <c r="J31" s="209">
        <v>1.309000015258789</v>
      </c>
      <c r="K31" s="209">
        <v>5.547999858856201</v>
      </c>
      <c r="L31" s="209">
        <v>7.159999847412109</v>
      </c>
      <c r="M31" s="209">
        <v>9.710000038146973</v>
      </c>
      <c r="N31" s="209">
        <v>8.829999923706055</v>
      </c>
      <c r="O31" s="209">
        <v>8.760000228881836</v>
      </c>
      <c r="P31" s="209">
        <v>8.670000076293945</v>
      </c>
      <c r="Q31" s="209">
        <v>7.840000152587891</v>
      </c>
      <c r="R31" s="209">
        <v>6.175000190734863</v>
      </c>
      <c r="S31" s="209">
        <v>5.796000003814697</v>
      </c>
      <c r="T31" s="209">
        <v>2.6700000762939453</v>
      </c>
      <c r="U31" s="209">
        <v>5.025000095367432</v>
      </c>
      <c r="V31" s="209">
        <v>4.760000228881836</v>
      </c>
      <c r="W31" s="209">
        <v>2.13100004196167</v>
      </c>
      <c r="X31" s="209">
        <v>2.427000045776367</v>
      </c>
      <c r="Y31" s="209">
        <v>2.7750000953674316</v>
      </c>
      <c r="Z31" s="216">
        <f t="shared" si="0"/>
        <v>3.4290833805377283</v>
      </c>
      <c r="AA31" s="150">
        <v>10.720000267028809</v>
      </c>
      <c r="AB31" s="151" t="s">
        <v>498</v>
      </c>
      <c r="AC31" s="2">
        <v>29</v>
      </c>
      <c r="AD31" s="150">
        <v>-2.3940000534057617</v>
      </c>
      <c r="AE31" s="255" t="s">
        <v>517</v>
      </c>
      <c r="AF31" s="1"/>
    </row>
    <row r="32" spans="1:32" ht="11.25" customHeight="1">
      <c r="A32" s="217">
        <v>30</v>
      </c>
      <c r="B32" s="209">
        <v>2.374000072479248</v>
      </c>
      <c r="C32" s="209">
        <v>0.8330000042915344</v>
      </c>
      <c r="D32" s="209">
        <v>0.210999995470047</v>
      </c>
      <c r="E32" s="209">
        <v>2.7860000133514404</v>
      </c>
      <c r="F32" s="209">
        <v>0</v>
      </c>
      <c r="G32" s="209">
        <v>-0.9700000286102295</v>
      </c>
      <c r="H32" s="209">
        <v>-1.1390000581741333</v>
      </c>
      <c r="I32" s="209">
        <v>0.4749999940395355</v>
      </c>
      <c r="J32" s="209">
        <v>3.7990000247955322</v>
      </c>
      <c r="K32" s="209">
        <v>7.010000228881836</v>
      </c>
      <c r="L32" s="209">
        <v>9.010000228881836</v>
      </c>
      <c r="M32" s="209">
        <v>7.050000190734863</v>
      </c>
      <c r="N32" s="209">
        <v>7.25</v>
      </c>
      <c r="O32" s="209">
        <v>7.099999904632568</v>
      </c>
      <c r="P32" s="209">
        <v>7.050000190734863</v>
      </c>
      <c r="Q32" s="209">
        <v>6.177000045776367</v>
      </c>
      <c r="R32" s="209">
        <v>5.36299991607666</v>
      </c>
      <c r="S32" s="209">
        <v>4.10699987411499</v>
      </c>
      <c r="T32" s="209">
        <v>3.2839999198913574</v>
      </c>
      <c r="U32" s="209">
        <v>2.7230000495910645</v>
      </c>
      <c r="V32" s="209">
        <v>2.0250000953674316</v>
      </c>
      <c r="W32" s="209">
        <v>2.753000020980835</v>
      </c>
      <c r="X32" s="209">
        <v>2.7739999294281006</v>
      </c>
      <c r="Y32" s="209">
        <v>2.9010000228881836</v>
      </c>
      <c r="Z32" s="216">
        <f t="shared" si="0"/>
        <v>3.539416693150997</v>
      </c>
      <c r="AA32" s="150">
        <v>9.899999618530273</v>
      </c>
      <c r="AB32" s="151" t="s">
        <v>502</v>
      </c>
      <c r="AC32" s="2">
        <v>30</v>
      </c>
      <c r="AD32" s="150">
        <v>-1.6130000352859497</v>
      </c>
      <c r="AE32" s="255" t="s">
        <v>435</v>
      </c>
      <c r="AF32" s="1"/>
    </row>
    <row r="33" spans="1:32" ht="11.25" customHeight="1">
      <c r="A33" s="217">
        <v>31</v>
      </c>
      <c r="B33" s="209">
        <v>2.859999895095825</v>
      </c>
      <c r="C33" s="209">
        <v>2.9130001068115234</v>
      </c>
      <c r="D33" s="209">
        <v>0.9490000009536743</v>
      </c>
      <c r="E33" s="209">
        <v>2.986999988555908</v>
      </c>
      <c r="F33" s="209">
        <v>3.430999994277954</v>
      </c>
      <c r="G33" s="209">
        <v>-0.1899999976158142</v>
      </c>
      <c r="H33" s="209">
        <v>-0.14800000190734863</v>
      </c>
      <c r="I33" s="209">
        <v>0.7710000276565552</v>
      </c>
      <c r="J33" s="209">
        <v>5.418000221252441</v>
      </c>
      <c r="K33" s="209">
        <v>6.293000221252441</v>
      </c>
      <c r="L33" s="209">
        <v>7.989999771118164</v>
      </c>
      <c r="M33" s="209">
        <v>8.489999771118164</v>
      </c>
      <c r="N33" s="209">
        <v>7.869999885559082</v>
      </c>
      <c r="O33" s="209">
        <v>8.40999984741211</v>
      </c>
      <c r="P33" s="209">
        <v>7.960000038146973</v>
      </c>
      <c r="Q33" s="209">
        <v>7.46999979019165</v>
      </c>
      <c r="R33" s="209">
        <v>6.008999824523926</v>
      </c>
      <c r="S33" s="209">
        <v>4.8470001220703125</v>
      </c>
      <c r="T33" s="209">
        <v>3.7799999713897705</v>
      </c>
      <c r="U33" s="209">
        <v>2.490999937057495</v>
      </c>
      <c r="V33" s="209">
        <v>1.1080000400543213</v>
      </c>
      <c r="W33" s="209">
        <v>0.3059999942779541</v>
      </c>
      <c r="X33" s="209">
        <v>-0.08399999886751175</v>
      </c>
      <c r="Y33" s="209">
        <v>-0.7699999809265137</v>
      </c>
      <c r="Z33" s="216">
        <f t="shared" si="0"/>
        <v>3.7983749778941274</v>
      </c>
      <c r="AA33" s="150">
        <v>9.479999542236328</v>
      </c>
      <c r="AB33" s="151" t="s">
        <v>113</v>
      </c>
      <c r="AC33" s="2">
        <v>31</v>
      </c>
      <c r="AD33" s="150">
        <v>-0.8759999871253967</v>
      </c>
      <c r="AE33" s="255" t="s">
        <v>190</v>
      </c>
      <c r="AF33" s="1"/>
    </row>
    <row r="34" spans="1:32" ht="15" customHeight="1">
      <c r="A34" s="218" t="s">
        <v>10</v>
      </c>
      <c r="B34" s="219">
        <f aca="true" t="shared" si="1" ref="B34:Q34">AVERAGE(B3:B33)</f>
        <v>2.7625806735407923</v>
      </c>
      <c r="C34" s="219">
        <f t="shared" si="1"/>
        <v>2.364774208395712</v>
      </c>
      <c r="D34" s="219">
        <f t="shared" si="1"/>
        <v>2.208967743501548</v>
      </c>
      <c r="E34" s="219">
        <f t="shared" si="1"/>
        <v>1.9911290416794438</v>
      </c>
      <c r="F34" s="219">
        <f t="shared" si="1"/>
        <v>1.9440644944627439</v>
      </c>
      <c r="G34" s="219">
        <f t="shared" si="1"/>
        <v>1.9645161496535424</v>
      </c>
      <c r="H34" s="219">
        <f t="shared" si="1"/>
        <v>1.8765483921574009</v>
      </c>
      <c r="I34" s="219">
        <f t="shared" si="1"/>
        <v>2.497483842795895</v>
      </c>
      <c r="J34" s="219">
        <f t="shared" si="1"/>
        <v>4.535322606563568</v>
      </c>
      <c r="K34" s="219">
        <f t="shared" si="1"/>
        <v>6.598225755076254</v>
      </c>
      <c r="L34" s="219">
        <f t="shared" si="1"/>
        <v>8.040161348158314</v>
      </c>
      <c r="M34" s="219">
        <f t="shared" si="1"/>
        <v>9.142806545380623</v>
      </c>
      <c r="N34" s="219">
        <f t="shared" si="1"/>
        <v>8.59029036183511</v>
      </c>
      <c r="O34" s="219">
        <f t="shared" si="1"/>
        <v>8.682483842295985</v>
      </c>
      <c r="P34" s="219">
        <f t="shared" si="1"/>
        <v>8.481000054267145</v>
      </c>
      <c r="Q34" s="219">
        <f t="shared" si="1"/>
        <v>7.887161316410188</v>
      </c>
      <c r="R34" s="219">
        <f>AVERAGE(R3:R33)</f>
        <v>6.76064516652015</v>
      </c>
      <c r="S34" s="219">
        <f aca="true" t="shared" si="2" ref="S34:Y34">AVERAGE(S3:S33)</f>
        <v>6.12309673524672</v>
      </c>
      <c r="T34" s="219">
        <f t="shared" si="2"/>
        <v>5.100774203577349</v>
      </c>
      <c r="U34" s="219">
        <f t="shared" si="2"/>
        <v>4.50609678030014</v>
      </c>
      <c r="V34" s="219">
        <f t="shared" si="2"/>
        <v>3.965967740022367</v>
      </c>
      <c r="W34" s="219">
        <f t="shared" si="2"/>
        <v>3.2467741741528435</v>
      </c>
      <c r="X34" s="219">
        <f t="shared" si="2"/>
        <v>3.032580656510207</v>
      </c>
      <c r="Y34" s="219">
        <f t="shared" si="2"/>
        <v>2.8489677443379358</v>
      </c>
      <c r="Z34" s="219">
        <f>AVERAGE(B3:Y33)</f>
        <v>4.798017482368416</v>
      </c>
      <c r="AA34" s="220">
        <f>(AVERAGE(最高))</f>
        <v>10.202387086806759</v>
      </c>
      <c r="AB34" s="221"/>
      <c r="AC34" s="222"/>
      <c r="AD34" s="220">
        <f>(AVERAGE(最低))</f>
        <v>0.18058066803120798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19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16.149999618530273</v>
      </c>
      <c r="C46" s="157">
        <v>3</v>
      </c>
      <c r="D46" s="158" t="s">
        <v>171</v>
      </c>
      <c r="E46" s="199"/>
      <c r="F46" s="155"/>
      <c r="G46" s="156">
        <f>MIN(最低)</f>
        <v>-5.158999919891357</v>
      </c>
      <c r="H46" s="157">
        <v>27</v>
      </c>
      <c r="I46" s="257" t="s">
        <v>435</v>
      </c>
    </row>
    <row r="47" spans="1:9" ht="11.25" customHeight="1">
      <c r="A47" s="159"/>
      <c r="B47" s="160"/>
      <c r="C47" s="157"/>
      <c r="D47" s="158"/>
      <c r="E47" s="199"/>
      <c r="F47" s="159"/>
      <c r="G47" s="160"/>
      <c r="H47" s="157"/>
      <c r="I47" s="158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22</v>
      </c>
      <c r="B1" s="4"/>
      <c r="C1" s="5"/>
      <c r="D1" s="5"/>
      <c r="E1" s="5"/>
      <c r="F1" s="5"/>
      <c r="G1" s="5"/>
      <c r="H1" s="4"/>
      <c r="I1" s="176">
        <f>'1月'!Z1</f>
        <v>2011</v>
      </c>
      <c r="J1" s="175" t="s">
        <v>2</v>
      </c>
      <c r="K1" s="174" t="str">
        <f>("（平成"&amp;TEXT((I1-1988),"0")&amp;"年）")</f>
        <v>（平成23年）</v>
      </c>
      <c r="L1" s="4"/>
      <c r="M1" s="4"/>
      <c r="N1" s="6"/>
    </row>
    <row r="2" spans="1:14" ht="18" customHeight="1">
      <c r="A2" s="8" t="s">
        <v>3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14" t="s">
        <v>31</v>
      </c>
      <c r="K3" s="14" t="s">
        <v>32</v>
      </c>
      <c r="L3" s="14" t="s">
        <v>33</v>
      </c>
      <c r="M3" s="15" t="s">
        <v>34</v>
      </c>
      <c r="N3" s="6"/>
    </row>
    <row r="4" spans="1:14" ht="18" customHeight="1">
      <c r="A4" s="16" t="s">
        <v>35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5.135750010609627</v>
      </c>
      <c r="C5" s="22">
        <f>'2月'!Z3</f>
        <v>3.0882500136892</v>
      </c>
      <c r="D5" s="22">
        <f>'3月'!Z3</f>
        <v>5.080875029166539</v>
      </c>
      <c r="E5" s="22">
        <f>'4月'!Z3</f>
        <v>8.272666628162066</v>
      </c>
      <c r="F5" s="22">
        <f>'5月'!Z3</f>
        <v>16.717499891916912</v>
      </c>
      <c r="G5" s="22">
        <f>'6月'!Z3</f>
        <v>12.382916768391928</v>
      </c>
      <c r="H5" s="22">
        <f>'7月'!Z3</f>
        <v>24.49208339055379</v>
      </c>
      <c r="I5" s="22">
        <f>'8月'!Z3</f>
        <v>21.24624999364217</v>
      </c>
      <c r="J5" s="22">
        <f>'9月'!Z3</f>
        <v>26.4350000222524</v>
      </c>
      <c r="K5" s="22">
        <f>'10月'!Z3</f>
        <v>19.524583260218304</v>
      </c>
      <c r="L5" s="22">
        <f>'11月'!Z3</f>
        <v>13.950000047683716</v>
      </c>
      <c r="M5" s="23">
        <f>'12月'!Z3</f>
        <v>6.026208341121674</v>
      </c>
      <c r="N5" s="6"/>
    </row>
    <row r="6" spans="1:14" ht="18" customHeight="1">
      <c r="A6" s="24">
        <v>2</v>
      </c>
      <c r="B6" s="25">
        <f>'1月'!Z4</f>
        <v>5.202750002344449</v>
      </c>
      <c r="C6" s="26">
        <f>'2月'!Z4</f>
        <v>3.059458361317714</v>
      </c>
      <c r="D6" s="26">
        <f>'3月'!Z4</f>
        <v>4.564583352146049</v>
      </c>
      <c r="E6" s="26">
        <f>'4月'!Z4</f>
        <v>9.588916679223379</v>
      </c>
      <c r="F6" s="26">
        <f>'5月'!Z4</f>
        <v>16.393333395322163</v>
      </c>
      <c r="G6" s="26">
        <f>'6月'!Z4</f>
        <v>14.903333306312561</v>
      </c>
      <c r="H6" s="26">
        <f>'7月'!Z4</f>
        <v>23.5229168732961</v>
      </c>
      <c r="I6" s="26">
        <f>'8月'!Z4</f>
        <v>22.83749993642171</v>
      </c>
      <c r="J6" s="26">
        <f>'9月'!Z4</f>
        <v>26.195833444595337</v>
      </c>
      <c r="K6" s="26">
        <f>'10月'!Z4</f>
        <v>16.303333441416424</v>
      </c>
      <c r="L6" s="26">
        <f>'11月'!Z4</f>
        <v>14.455833315849304</v>
      </c>
      <c r="M6" s="27">
        <f>'12月'!Z4</f>
        <v>6.442749996980031</v>
      </c>
      <c r="N6" s="6"/>
    </row>
    <row r="7" spans="1:14" ht="18" customHeight="1">
      <c r="A7" s="24">
        <v>3</v>
      </c>
      <c r="B7" s="25">
        <f>'1月'!Z5</f>
        <v>3.9725832951565585</v>
      </c>
      <c r="C7" s="26">
        <f>'2月'!Z5</f>
        <v>4.229916627208392</v>
      </c>
      <c r="D7" s="26">
        <f>'3月'!Z5</f>
        <v>1.7890833218892415</v>
      </c>
      <c r="E7" s="26">
        <f>'4月'!Z5</f>
        <v>6.569250047206879</v>
      </c>
      <c r="F7" s="26">
        <f>'5月'!Z5</f>
        <v>12.84458327293396</v>
      </c>
      <c r="G7" s="26">
        <f>'6月'!Z5</f>
        <v>17.960416674613953</v>
      </c>
      <c r="H7" s="26">
        <f>'7月'!Z5</f>
        <v>24.15374994277954</v>
      </c>
      <c r="I7" s="26">
        <f>'8月'!Z5</f>
        <v>24.337500015894573</v>
      </c>
      <c r="J7" s="26">
        <f>'9月'!Z5</f>
        <v>25.47416663169861</v>
      </c>
      <c r="K7" s="26">
        <f>'10月'!Z5</f>
        <v>15.666666706403097</v>
      </c>
      <c r="L7" s="26">
        <f>'11月'!Z5</f>
        <v>15.140833417574564</v>
      </c>
      <c r="M7" s="27">
        <f>'12月'!Z5</f>
        <v>11.944166580835978</v>
      </c>
      <c r="N7" s="6"/>
    </row>
    <row r="8" spans="1:14" ht="18" customHeight="1">
      <c r="A8" s="24">
        <v>4</v>
      </c>
      <c r="B8" s="25">
        <f>'1月'!Z6</f>
        <v>4.0622916637609405</v>
      </c>
      <c r="C8" s="26">
        <f>'2月'!Z6</f>
        <v>5.710041655848424</v>
      </c>
      <c r="D8" s="26">
        <f>'3月'!Z6</f>
        <v>1.5742083011815946</v>
      </c>
      <c r="E8" s="26">
        <f>'4月'!Z6</f>
        <v>6.228249967098236</v>
      </c>
      <c r="F8" s="26">
        <f>'5月'!Z6</f>
        <v>14.286250034968058</v>
      </c>
      <c r="G8" s="26">
        <f>'6月'!Z6</f>
        <v>19.458749930063885</v>
      </c>
      <c r="H8" s="26">
        <f>'7月'!Z6</f>
        <v>28.302083094914753</v>
      </c>
      <c r="I8" s="26">
        <f>'8月'!Z6</f>
        <v>25.354166587193806</v>
      </c>
      <c r="J8" s="26">
        <f>'9月'!Z6</f>
        <v>25.12874984741211</v>
      </c>
      <c r="K8" s="26">
        <f>'10月'!Z6</f>
        <v>14.836666623751322</v>
      </c>
      <c r="L8" s="26">
        <f>'11月'!Z6</f>
        <v>17.017083525657654</v>
      </c>
      <c r="M8" s="27">
        <f>'12月'!Z6</f>
        <v>10.984374940395355</v>
      </c>
      <c r="N8" s="6"/>
    </row>
    <row r="9" spans="1:14" ht="18" customHeight="1">
      <c r="A9" s="24">
        <v>5</v>
      </c>
      <c r="B9" s="25">
        <f>'1月'!Z7</f>
        <v>3.8375417136897645</v>
      </c>
      <c r="C9" s="26">
        <f>'2月'!Z7</f>
        <v>5.781791689495246</v>
      </c>
      <c r="D9" s="26">
        <f>'3月'!Z7</f>
        <v>3.3785833828151226</v>
      </c>
      <c r="E9" s="26">
        <f>'4月'!Z7</f>
        <v>6.7950416430830956</v>
      </c>
      <c r="F9" s="26">
        <f>'5月'!Z7</f>
        <v>11.448749979337057</v>
      </c>
      <c r="G9" s="26">
        <f>'6月'!Z7</f>
        <v>19.84416675567627</v>
      </c>
      <c r="H9" s="26">
        <f>'7月'!Z7</f>
        <v>25.77916669845581</v>
      </c>
      <c r="I9" s="26">
        <f>'8月'!Z7</f>
        <v>25.668333371480305</v>
      </c>
      <c r="J9" s="26">
        <f>'9月'!Z7</f>
        <v>24.223749955495197</v>
      </c>
      <c r="K9" s="26">
        <f>'10月'!Z7</f>
        <v>16.210000077883404</v>
      </c>
      <c r="L9" s="26">
        <f>'11月'!Z7</f>
        <v>16.52874990304311</v>
      </c>
      <c r="M9" s="27">
        <f>'12月'!Z7</f>
        <v>7.407333383957545</v>
      </c>
      <c r="N9" s="6"/>
    </row>
    <row r="10" spans="1:14" ht="18" customHeight="1">
      <c r="A10" s="24">
        <v>6</v>
      </c>
      <c r="B10" s="25">
        <f>'1月'!Z8</f>
        <v>3.5647916812449694</v>
      </c>
      <c r="C10" s="26">
        <f>'2月'!Z8</f>
        <v>5.868874981688957</v>
      </c>
      <c r="D10" s="26">
        <f>'3月'!Z8</f>
        <v>6.209875003745158</v>
      </c>
      <c r="E10" s="26">
        <f>'4月'!Z8</f>
        <v>10.460249990224838</v>
      </c>
      <c r="F10" s="26">
        <f>'5月'!Z8</f>
        <v>12.452916622161865</v>
      </c>
      <c r="G10" s="26">
        <f>'6月'!Z8</f>
        <v>19.9354168176651</v>
      </c>
      <c r="H10" s="26">
        <f>'7月'!Z8</f>
        <v>24.34458335240682</v>
      </c>
      <c r="I10" s="26">
        <f>'8月'!Z8</f>
        <v>26.298333326975506</v>
      </c>
      <c r="J10" s="26">
        <f>'9月'!Z8</f>
        <v>22.231249888737995</v>
      </c>
      <c r="K10" s="26">
        <f>'10月'!Z8</f>
        <v>18.210833430290222</v>
      </c>
      <c r="L10" s="26">
        <f>'11月'!Z8</f>
        <v>16.394583384195965</v>
      </c>
      <c r="M10" s="27">
        <f>'12月'!Z8</f>
        <v>6.5354166229565935</v>
      </c>
      <c r="N10" s="6"/>
    </row>
    <row r="11" spans="1:14" ht="18" customHeight="1">
      <c r="A11" s="24">
        <v>7</v>
      </c>
      <c r="B11" s="25">
        <f>'1月'!Z9</f>
        <v>1.3457083565493424</v>
      </c>
      <c r="C11" s="26">
        <f>'2月'!Z9</f>
        <v>5.4412499989072485</v>
      </c>
      <c r="D11" s="26">
        <f>'3月'!Z9</f>
        <v>2.456416661540667</v>
      </c>
      <c r="E11" s="26">
        <f>'4月'!Z9</f>
        <v>12.838500102361044</v>
      </c>
      <c r="F11" s="26">
        <f>'5月'!Z9</f>
        <v>15.697083473205566</v>
      </c>
      <c r="G11" s="26">
        <f>'6月'!Z9</f>
        <v>19.96749997138977</v>
      </c>
      <c r="H11" s="26">
        <f>'7月'!Z9</f>
        <v>24.00166662534078</v>
      </c>
      <c r="I11" s="26">
        <f>'8月'!Z9</f>
        <v>26.335833152135212</v>
      </c>
      <c r="J11" s="26">
        <f>'9月'!Z9</f>
        <v>21.951249996821087</v>
      </c>
      <c r="K11" s="26">
        <f>'10月'!Z9</f>
        <v>19.19166672229767</v>
      </c>
      <c r="L11" s="26">
        <f>'11月'!Z9</f>
        <v>15.457500100135803</v>
      </c>
      <c r="M11" s="27">
        <f>'12月'!Z9</f>
        <v>7.328458368778229</v>
      </c>
      <c r="N11" s="6"/>
    </row>
    <row r="12" spans="1:14" ht="18" customHeight="1">
      <c r="A12" s="24">
        <v>8</v>
      </c>
      <c r="B12" s="25">
        <f>'1月'!Z10</f>
        <v>1.8612916854520638</v>
      </c>
      <c r="C12" s="26">
        <f>'2月'!Z10</f>
        <v>3.50070833414793</v>
      </c>
      <c r="D12" s="26">
        <f>'3月'!Z10</f>
        <v>4.027749975522359</v>
      </c>
      <c r="E12" s="26">
        <f>'4月'!Z10</f>
        <v>15.944999933242798</v>
      </c>
      <c r="F12" s="26">
        <f>'5月'!Z10</f>
        <v>17.868333220481873</v>
      </c>
      <c r="G12" s="26">
        <f>'6月'!Z10</f>
        <v>18.09416675567627</v>
      </c>
      <c r="H12" s="26">
        <f>'7月'!Z10</f>
        <v>25.0625</v>
      </c>
      <c r="I12" s="26">
        <f>'8月'!Z10</f>
        <v>25.833333253860474</v>
      </c>
      <c r="J12" s="26">
        <f>'9月'!Z10</f>
        <v>23.47500006357829</v>
      </c>
      <c r="K12" s="26">
        <f>'10月'!Z10</f>
        <v>16.664999922116596</v>
      </c>
      <c r="L12" s="26">
        <f>'11月'!Z10</f>
        <v>13.261250058809916</v>
      </c>
      <c r="M12" s="27">
        <f>'12月'!Z10</f>
        <v>6.558124979337056</v>
      </c>
      <c r="N12" s="6"/>
    </row>
    <row r="13" spans="1:14" ht="18" customHeight="1">
      <c r="A13" s="24">
        <v>9</v>
      </c>
      <c r="B13" s="25">
        <f>'1月'!Z11</f>
        <v>2.599083326756954</v>
      </c>
      <c r="C13" s="26">
        <f>'2月'!Z11</f>
        <v>3.6054999927679696</v>
      </c>
      <c r="D13" s="26">
        <f>'3月'!Z11</f>
        <v>3.7720833445588746</v>
      </c>
      <c r="E13" s="26">
        <f>'4月'!Z11</f>
        <v>10.019999980926514</v>
      </c>
      <c r="F13" s="26">
        <f>'5月'!Z11</f>
        <v>16.09916667143504</v>
      </c>
      <c r="G13" s="26">
        <f>'6月'!Z11</f>
        <v>18.68541673819224</v>
      </c>
      <c r="H13" s="26">
        <f>'7月'!Z11</f>
        <v>27.30624993642171</v>
      </c>
      <c r="I13" s="26">
        <f>'8月'!Z11</f>
        <v>25.82166663805644</v>
      </c>
      <c r="J13" s="26">
        <f>'9月'!Z11</f>
        <v>25.06416654586792</v>
      </c>
      <c r="K13" s="26">
        <f>'10月'!Z11</f>
        <v>17.74333353837331</v>
      </c>
      <c r="L13" s="26">
        <f>'11月'!Z11</f>
        <v>12.114166696866354</v>
      </c>
      <c r="M13" s="27">
        <f>'12月'!Z11</f>
        <v>3.361000041787823</v>
      </c>
      <c r="N13" s="6"/>
    </row>
    <row r="14" spans="1:14" ht="18" customHeight="1">
      <c r="A14" s="28">
        <v>10</v>
      </c>
      <c r="B14" s="29">
        <f>'1月'!Z12</f>
        <v>1.6673333263024688</v>
      </c>
      <c r="C14" s="30">
        <f>'2月'!Z12</f>
        <v>3.260208342845241</v>
      </c>
      <c r="D14" s="30">
        <f>'3月'!Z12</f>
        <v>3.263208339456469</v>
      </c>
      <c r="E14" s="30">
        <f>'4月'!Z12</f>
        <v>10.613333384195963</v>
      </c>
      <c r="F14" s="30">
        <f>'5月'!Z12</f>
        <v>18.479583422342937</v>
      </c>
      <c r="G14" s="30">
        <f>'6月'!Z12</f>
        <v>20.731666644414265</v>
      </c>
      <c r="H14" s="30">
        <f>'7月'!Z12</f>
        <v>27.867499987284344</v>
      </c>
      <c r="I14" s="30">
        <f>'8月'!Z12</f>
        <v>28.395416895548504</v>
      </c>
      <c r="J14" s="30">
        <f>'9月'!Z12</f>
        <v>26.42666681607564</v>
      </c>
      <c r="K14" s="30">
        <f>'10月'!Z12</f>
        <v>18.50333325068156</v>
      </c>
      <c r="L14" s="30">
        <f>'11月'!Z12</f>
        <v>11.569999893506369</v>
      </c>
      <c r="M14" s="31">
        <f>'12月'!Z12</f>
        <v>4.043833380875488</v>
      </c>
      <c r="N14" s="6"/>
    </row>
    <row r="15" spans="1:14" ht="18" customHeight="1">
      <c r="A15" s="20">
        <v>11</v>
      </c>
      <c r="B15" s="21">
        <f>'1月'!Z13</f>
        <v>0.8532916642725468</v>
      </c>
      <c r="C15" s="22">
        <f>'2月'!Z13</f>
        <v>0.9395000040531158</v>
      </c>
      <c r="D15" s="22">
        <f>'3月'!Z13</f>
        <v>3.336750004440546</v>
      </c>
      <c r="E15" s="22">
        <f>'4月'!Z13</f>
        <v>10.415916681289673</v>
      </c>
      <c r="F15" s="22">
        <f>'5月'!Z13</f>
        <v>13.96500007311503</v>
      </c>
      <c r="G15" s="22">
        <f>'6月'!Z13</f>
        <v>20.067916870117188</v>
      </c>
      <c r="H15" s="22">
        <f>'7月'!Z13</f>
        <v>26.06125005086263</v>
      </c>
      <c r="I15" s="22">
        <f>'8月'!Z13</f>
        <v>28.37833348910014</v>
      </c>
      <c r="J15" s="22">
        <f>'9月'!Z13</f>
        <v>24.577083110809326</v>
      </c>
      <c r="K15" s="22">
        <f>'10月'!Z13</f>
        <v>17.863749980926514</v>
      </c>
      <c r="L15" s="22">
        <f>'11月'!Z13</f>
        <v>10.93916666507721</v>
      </c>
      <c r="M15" s="23">
        <f>'12月'!Z13</f>
        <v>5.521958410895119</v>
      </c>
      <c r="N15" s="6"/>
    </row>
    <row r="16" spans="1:14" ht="18" customHeight="1">
      <c r="A16" s="24">
        <v>12</v>
      </c>
      <c r="B16" s="25">
        <f>'1月'!Z14</f>
        <v>3.2582083172164857</v>
      </c>
      <c r="C16" s="26">
        <f>'2月'!Z14</f>
        <v>1.702166681488355</v>
      </c>
      <c r="D16" s="26" t="str">
        <f>'3月'!Z14</f>
        <v>**.*</v>
      </c>
      <c r="E16" s="26">
        <f>'4月'!Z14</f>
        <v>9.00941667954127</v>
      </c>
      <c r="F16" s="26">
        <f>'5月'!Z14</f>
        <v>14.654166579246521</v>
      </c>
      <c r="G16" s="26">
        <f>'6月'!Z14</f>
        <v>21.82083336512248</v>
      </c>
      <c r="H16" s="26">
        <f>'7月'!Z14</f>
        <v>26.110833406448364</v>
      </c>
      <c r="I16" s="26">
        <f>'8月'!Z14</f>
        <v>27.930833339691162</v>
      </c>
      <c r="J16" s="26">
        <f>'9月'!Z14</f>
        <v>25.731666723887127</v>
      </c>
      <c r="K16" s="26">
        <f>'10月'!Z14</f>
        <v>17.697500109672546</v>
      </c>
      <c r="L16" s="26">
        <f>'11月'!Z14</f>
        <v>14.497916658719381</v>
      </c>
      <c r="M16" s="27">
        <f>'12月'!Z14</f>
        <v>6.876625041166942</v>
      </c>
      <c r="N16" s="6"/>
    </row>
    <row r="17" spans="1:14" ht="18" customHeight="1">
      <c r="A17" s="24">
        <v>13</v>
      </c>
      <c r="B17" s="25">
        <f>'1月'!Z15</f>
        <v>1.6083333228404324</v>
      </c>
      <c r="C17" s="26">
        <f>'2月'!Z15</f>
        <v>2.185749975265935</v>
      </c>
      <c r="D17" s="26" t="str">
        <f>'3月'!Z15</f>
        <v>**.*</v>
      </c>
      <c r="E17" s="26">
        <f>'4月'!Z15</f>
        <v>12.815541585286459</v>
      </c>
      <c r="F17" s="26">
        <f>'5月'!Z15</f>
        <v>17.72166661421458</v>
      </c>
      <c r="G17" s="26">
        <f>'6月'!Z15</f>
        <v>18.958333333333332</v>
      </c>
      <c r="H17" s="26">
        <f>'7月'!Z15</f>
        <v>26.435416618982952</v>
      </c>
      <c r="I17" s="26">
        <f>'8月'!Z15</f>
        <v>26.90166687965393</v>
      </c>
      <c r="J17" s="26">
        <f>'9月'!Z15</f>
        <v>25.96208341916402</v>
      </c>
      <c r="K17" s="26">
        <f>'10月'!Z15</f>
        <v>17.881250023841858</v>
      </c>
      <c r="L17" s="26">
        <f>'11月'!Z15</f>
        <v>15.057500084241232</v>
      </c>
      <c r="M17" s="27">
        <f>'12月'!Z15</f>
        <v>7.043125003576279</v>
      </c>
      <c r="N17" s="6"/>
    </row>
    <row r="18" spans="1:14" ht="18" customHeight="1">
      <c r="A18" s="24">
        <v>14</v>
      </c>
      <c r="B18" s="25">
        <f>'1月'!Z16</f>
        <v>1.6570833437144756</v>
      </c>
      <c r="C18" s="26">
        <f>'2月'!Z16</f>
        <v>1.967166652282079</v>
      </c>
      <c r="D18" s="26">
        <f>'3月'!Z16</f>
        <v>11.042541613181433</v>
      </c>
      <c r="E18" s="26">
        <f>'4月'!Z16</f>
        <v>13.94454151391983</v>
      </c>
      <c r="F18" s="26">
        <f>'5月'!Z16</f>
        <v>16.236666639645893</v>
      </c>
      <c r="G18" s="26">
        <f>'6月'!Z16</f>
        <v>18.744583129882812</v>
      </c>
      <c r="H18" s="26">
        <f>'7月'!Z16</f>
        <v>27.225833495457966</v>
      </c>
      <c r="I18" s="26">
        <f>'8月'!Z16</f>
        <v>27.788333257039387</v>
      </c>
      <c r="J18" s="26">
        <f>'9月'!Z16</f>
        <v>25.477500120798748</v>
      </c>
      <c r="K18" s="26">
        <f>'10月'!Z16</f>
        <v>18.891249855359394</v>
      </c>
      <c r="L18" s="26">
        <f>'11月'!Z16</f>
        <v>13.827499945958456</v>
      </c>
      <c r="M18" s="27">
        <f>'12月'!Z16</f>
        <v>6.2721250255902605</v>
      </c>
      <c r="N18" s="6"/>
    </row>
    <row r="19" spans="1:14" ht="18" customHeight="1">
      <c r="A19" s="24">
        <v>15</v>
      </c>
      <c r="B19" s="25">
        <f>'1月'!Z17</f>
        <v>1.3037916651616495</v>
      </c>
      <c r="C19" s="26">
        <f>'2月'!Z17</f>
        <v>3.7363750136767826</v>
      </c>
      <c r="D19" s="26">
        <f>'3月'!Z17</f>
        <v>7.430124998092651</v>
      </c>
      <c r="E19" s="26">
        <f>'4月'!Z17</f>
        <v>17.013750076293945</v>
      </c>
      <c r="F19" s="26">
        <f>'5月'!Z17</f>
        <v>17.860833207766216</v>
      </c>
      <c r="G19" s="26">
        <f>'6月'!Z17</f>
        <v>17.791250069936115</v>
      </c>
      <c r="H19" s="26">
        <f>'7月'!Z17</f>
        <v>26.952916542689007</v>
      </c>
      <c r="I19" s="26">
        <f>'8月'!Z17</f>
        <v>27.96875023841858</v>
      </c>
      <c r="J19" s="26">
        <f>'9月'!Z17</f>
        <v>25.802916526794434</v>
      </c>
      <c r="K19" s="26">
        <f>'10月'!Z17</f>
        <v>21.551249980926514</v>
      </c>
      <c r="L19" s="26">
        <f>'11月'!Z17</f>
        <v>10.854874988396963</v>
      </c>
      <c r="M19" s="27">
        <f>'12月'!Z17</f>
        <v>7.8679166833559675</v>
      </c>
      <c r="N19" s="6"/>
    </row>
    <row r="20" spans="1:14" ht="18" customHeight="1">
      <c r="A20" s="24">
        <v>16</v>
      </c>
      <c r="B20" s="25">
        <f>'1月'!Z18</f>
        <v>-0.004708327353000641</v>
      </c>
      <c r="C20" s="26">
        <f>'2月'!Z18</f>
        <v>3.7065417021512985</v>
      </c>
      <c r="D20" s="26">
        <f>'3月'!Z18</f>
        <v>4.413875048359235</v>
      </c>
      <c r="E20" s="26">
        <f>'4月'!Z18</f>
        <v>16.837083379427593</v>
      </c>
      <c r="F20" s="26">
        <f>'5月'!Z18</f>
        <v>18.327500144640606</v>
      </c>
      <c r="G20" s="26">
        <f>'6月'!Z18</f>
        <v>18.81333331267039</v>
      </c>
      <c r="H20" s="26">
        <f>'7月'!Z18</f>
        <v>26.68541669845581</v>
      </c>
      <c r="I20" s="26">
        <f>'8月'!Z18</f>
        <v>28.37458340326945</v>
      </c>
      <c r="J20" s="26">
        <f>'9月'!Z18</f>
        <v>26.262083450953167</v>
      </c>
      <c r="K20" s="26">
        <f>'10月'!Z18</f>
        <v>20.59041651089986</v>
      </c>
      <c r="L20" s="26">
        <f>'11月'!Z18</f>
        <v>8.836208363374075</v>
      </c>
      <c r="M20" s="27">
        <f>'12月'!Z18</f>
        <v>4.104291680268943</v>
      </c>
      <c r="N20" s="6"/>
    </row>
    <row r="21" spans="1:14" ht="18" customHeight="1">
      <c r="A21" s="24">
        <v>17</v>
      </c>
      <c r="B21" s="25">
        <f>'1月'!Z19</f>
        <v>1.4660833179174613</v>
      </c>
      <c r="C21" s="26">
        <f>'2月'!Z19</f>
        <v>7.9307917058467865</v>
      </c>
      <c r="D21" s="26">
        <f>'3月'!Z19</f>
        <v>1.8065833336828898</v>
      </c>
      <c r="E21" s="26">
        <f>'4月'!Z19</f>
        <v>10.31116670370102</v>
      </c>
      <c r="F21" s="26">
        <f>'5月'!Z19</f>
        <v>16.676666537920635</v>
      </c>
      <c r="G21" s="26">
        <f>'6月'!Z19</f>
        <v>17.56875006357829</v>
      </c>
      <c r="H21" s="26">
        <f>'7月'!Z19</f>
        <v>27.7912499109904</v>
      </c>
      <c r="I21" s="26">
        <f>'8月'!Z19</f>
        <v>28.274166584014893</v>
      </c>
      <c r="J21" s="26">
        <f>'9月'!Z19</f>
        <v>26.12416656812032</v>
      </c>
      <c r="K21" s="26">
        <f>'10月'!Z19</f>
        <v>19.762499968210857</v>
      </c>
      <c r="L21" s="26">
        <f>'11月'!Z19</f>
        <v>10.130083362261454</v>
      </c>
      <c r="M21" s="27">
        <f>'12月'!Z19</f>
        <v>1.7638333548481266</v>
      </c>
      <c r="N21" s="6"/>
    </row>
    <row r="22" spans="1:14" ht="18" customHeight="1">
      <c r="A22" s="24">
        <v>18</v>
      </c>
      <c r="B22" s="25">
        <f>'1月'!Z20</f>
        <v>2.386666732529799</v>
      </c>
      <c r="C22" s="26">
        <f>'2月'!Z20</f>
        <v>8.984624971946081</v>
      </c>
      <c r="D22" s="26">
        <f>'3月'!Z20</f>
        <v>3.2627083299060664</v>
      </c>
      <c r="E22" s="26">
        <f>'4月'!Z20</f>
        <v>10.563750068346659</v>
      </c>
      <c r="F22" s="26">
        <f>'5月'!Z20</f>
        <v>16.497916618982952</v>
      </c>
      <c r="G22" s="26">
        <f>'6月'!Z20</f>
        <v>17.978750069936115</v>
      </c>
      <c r="H22" s="26">
        <f>'7月'!Z20</f>
        <v>28.701666911443073</v>
      </c>
      <c r="I22" s="26">
        <f>'8月'!Z20</f>
        <v>28.71208341916402</v>
      </c>
      <c r="J22" s="26">
        <f>'9月'!Z20</f>
        <v>26.102083444595337</v>
      </c>
      <c r="K22" s="26">
        <f>'10月'!Z20</f>
        <v>16.662499944369</v>
      </c>
      <c r="L22" s="26">
        <f>'11月'!Z20</f>
        <v>10.231333295504252</v>
      </c>
      <c r="M22" s="27">
        <f>'12月'!Z20</f>
        <v>3.037916680177053</v>
      </c>
      <c r="N22" s="6"/>
    </row>
    <row r="23" spans="1:14" ht="18" customHeight="1">
      <c r="A23" s="24">
        <v>19</v>
      </c>
      <c r="B23" s="25">
        <f>'1月'!Z21</f>
        <v>2.5742500216389694</v>
      </c>
      <c r="C23" s="26">
        <f>'2月'!Z21</f>
        <v>3.7130000218749046</v>
      </c>
      <c r="D23" s="26">
        <f>'3月'!Z21</f>
        <v>8.905124979714552</v>
      </c>
      <c r="E23" s="26">
        <f>'4月'!Z21</f>
        <v>7.236875047286351</v>
      </c>
      <c r="F23" s="26">
        <f>'5月'!Z21</f>
        <v>18.40833342075348</v>
      </c>
      <c r="G23" s="26">
        <f>'6月'!Z21</f>
        <v>19.512500127156574</v>
      </c>
      <c r="H23" s="26">
        <f>'7月'!Z21</f>
        <v>23.986249923706055</v>
      </c>
      <c r="I23" s="26">
        <f>'8月'!Z21</f>
        <v>22.293333212534588</v>
      </c>
      <c r="J23" s="26">
        <f>'9月'!Z21</f>
        <v>21.990000009536743</v>
      </c>
      <c r="K23" s="26">
        <f>'10月'!Z21</f>
        <v>13.804583470026651</v>
      </c>
      <c r="L23" s="26">
        <f>'11月'!Z21</f>
        <v>14.054583350817362</v>
      </c>
      <c r="M23" s="27">
        <f>'12月'!Z21</f>
        <v>3.6417500080230334</v>
      </c>
      <c r="N23" s="6"/>
    </row>
    <row r="24" spans="1:14" ht="18" customHeight="1">
      <c r="A24" s="28">
        <v>20</v>
      </c>
      <c r="B24" s="29">
        <f>'1月'!Z22</f>
        <v>1.6885416038955252</v>
      </c>
      <c r="C24" s="30">
        <f>'2月'!Z22</f>
        <v>6.238999982674916</v>
      </c>
      <c r="D24" s="30">
        <f>'3月'!Z22</f>
        <v>8.829000075658163</v>
      </c>
      <c r="E24" s="30">
        <f>'4月'!Z22</f>
        <v>6.71741662422816</v>
      </c>
      <c r="F24" s="30">
        <f>'5月'!Z22</f>
        <v>20.941250165303547</v>
      </c>
      <c r="G24" s="30">
        <f>'6月'!Z22</f>
        <v>21.5920832157135</v>
      </c>
      <c r="H24" s="30">
        <f>'7月'!Z22</f>
        <v>22.3733332157135</v>
      </c>
      <c r="I24" s="30">
        <f>'8月'!Z22</f>
        <v>21.958749930063885</v>
      </c>
      <c r="J24" s="30">
        <f>'9月'!Z22</f>
        <v>18.65416646003723</v>
      </c>
      <c r="K24" s="30">
        <f>'10月'!Z22</f>
        <v>17.074999928474426</v>
      </c>
      <c r="L24" s="30">
        <f>'11月'!Z22</f>
        <v>14.255416671435038</v>
      </c>
      <c r="M24" s="31">
        <f>'12月'!Z22</f>
        <v>2.7774583326342204</v>
      </c>
      <c r="N24" s="6"/>
    </row>
    <row r="25" spans="1:14" ht="18" customHeight="1">
      <c r="A25" s="20">
        <v>21</v>
      </c>
      <c r="B25" s="21">
        <f>'1月'!Z23</f>
        <v>2.3731666654348373</v>
      </c>
      <c r="C25" s="22">
        <f>'2月'!Z23</f>
        <v>5.51199996471405</v>
      </c>
      <c r="D25" s="22">
        <f>'3月'!Z23</f>
        <v>7.108166714509328</v>
      </c>
      <c r="E25" s="22">
        <f>'4月'!Z23</f>
        <v>9.718125025431315</v>
      </c>
      <c r="F25" s="22">
        <f>'5月'!Z23</f>
        <v>21.44208339850108</v>
      </c>
      <c r="G25" s="22">
        <f>'6月'!Z23</f>
        <v>23.78541660308838</v>
      </c>
      <c r="H25" s="22">
        <f>'7月'!Z23</f>
        <v>18.799166599909466</v>
      </c>
      <c r="I25" s="22">
        <f>'8月'!Z23</f>
        <v>20.045833349227905</v>
      </c>
      <c r="J25" s="22">
        <f>'9月'!Z23</f>
        <v>20.28958336512248</v>
      </c>
      <c r="K25" s="22">
        <f>'10月'!Z23</f>
        <v>17.71708345413208</v>
      </c>
      <c r="L25" s="22">
        <f>'11月'!Z23</f>
        <v>7.945625027020772</v>
      </c>
      <c r="M25" s="23">
        <f>'12月'!Z23</f>
        <v>3.059999980032444</v>
      </c>
      <c r="N25" s="6"/>
    </row>
    <row r="26" spans="1:14" ht="18" customHeight="1">
      <c r="A26" s="24">
        <v>22</v>
      </c>
      <c r="B26" s="25">
        <f>'1月'!Z24</f>
        <v>3.4600833744431534</v>
      </c>
      <c r="C26" s="26">
        <f>'2月'!Z24</f>
        <v>5.214541653792064</v>
      </c>
      <c r="D26" s="26">
        <f>'3月'!Z24</f>
        <v>5.5017916560173035</v>
      </c>
      <c r="E26" s="26">
        <f>'4月'!Z24</f>
        <v>12.200000087420145</v>
      </c>
      <c r="F26" s="26">
        <f>'5月'!Z24</f>
        <v>16.154999891916912</v>
      </c>
      <c r="G26" s="26">
        <f>'6月'!Z24</f>
        <v>24.640416542689007</v>
      </c>
      <c r="H26" s="26">
        <f>'7月'!Z24</f>
        <v>19.28875009218852</v>
      </c>
      <c r="I26" s="26">
        <f>'8月'!Z24</f>
        <v>20.27291663487752</v>
      </c>
      <c r="J26" s="26">
        <f>'9月'!Z24</f>
        <v>20.34583346048991</v>
      </c>
      <c r="K26" s="26">
        <f>'10月'!Z24</f>
        <v>19.760833422342937</v>
      </c>
      <c r="L26" s="26">
        <f>'11月'!Z24</f>
        <v>6.983958264191945</v>
      </c>
      <c r="M26" s="27">
        <f>'12月'!Z24</f>
        <v>3.706000027867655</v>
      </c>
      <c r="N26" s="6"/>
    </row>
    <row r="27" spans="1:14" ht="18" customHeight="1">
      <c r="A27" s="24">
        <v>23</v>
      </c>
      <c r="B27" s="25">
        <f>'1月'!Z25</f>
        <v>2.60037499666214</v>
      </c>
      <c r="C27" s="26">
        <f>'2月'!Z25</f>
        <v>6.065166674554348</v>
      </c>
      <c r="D27" s="26">
        <f>'3月'!Z25</f>
        <v>4.408791656295459</v>
      </c>
      <c r="E27" s="26">
        <f>'4月'!Z25</f>
        <v>14.479999979337057</v>
      </c>
      <c r="F27" s="26">
        <f>'5月'!Z25</f>
        <v>13.570000052452087</v>
      </c>
      <c r="G27" s="26">
        <f>'6月'!Z25</f>
        <v>26.6791668732961</v>
      </c>
      <c r="H27" s="26">
        <f>'7月'!Z25</f>
        <v>20.90333342552185</v>
      </c>
      <c r="I27" s="26">
        <f>'8月'!Z25</f>
        <v>22.736250003178913</v>
      </c>
      <c r="J27" s="26">
        <f>'9月'!Z25</f>
        <v>17.608749985694885</v>
      </c>
      <c r="K27" s="26">
        <f>'10月'!Z25</f>
        <v>20.917500178019207</v>
      </c>
      <c r="L27" s="26">
        <f>'11月'!Z25</f>
        <v>10.580833276112875</v>
      </c>
      <c r="M27" s="27">
        <f>'12月'!Z25</f>
        <v>3.1442500203847885</v>
      </c>
      <c r="N27" s="6"/>
    </row>
    <row r="28" spans="1:14" ht="18" customHeight="1">
      <c r="A28" s="24">
        <v>24</v>
      </c>
      <c r="B28" s="25">
        <f>'1月'!Z26</f>
        <v>3.120375039676825</v>
      </c>
      <c r="C28" s="26">
        <f>'2月'!Z26</f>
        <v>8.436624934275946</v>
      </c>
      <c r="D28" s="26">
        <f>'3月'!Z26</f>
        <v>4.113833357890447</v>
      </c>
      <c r="E28" s="26">
        <f>'4月'!Z26</f>
        <v>12.252916693687439</v>
      </c>
      <c r="F28" s="26">
        <f>'5月'!Z26</f>
        <v>12.576250036557516</v>
      </c>
      <c r="G28" s="26">
        <f>'6月'!Z26</f>
        <v>28.114583492279053</v>
      </c>
      <c r="H28" s="26">
        <f>'7月'!Z26</f>
        <v>22.062916437784832</v>
      </c>
      <c r="I28" s="26">
        <f>'8月'!Z26</f>
        <v>25.174166679382324</v>
      </c>
      <c r="J28" s="26">
        <f>'9月'!Z26</f>
        <v>17.7795832157135</v>
      </c>
      <c r="K28" s="26">
        <f>'10月'!Z26</f>
        <v>18.229583501815796</v>
      </c>
      <c r="L28" s="26">
        <f>'11月'!Z26</f>
        <v>11.129291772842407</v>
      </c>
      <c r="M28" s="27">
        <f>'12月'!Z26</f>
        <v>1.8543333285488188</v>
      </c>
      <c r="N28" s="6"/>
    </row>
    <row r="29" spans="1:14" ht="18" customHeight="1">
      <c r="A29" s="24">
        <v>25</v>
      </c>
      <c r="B29" s="25">
        <f>'1月'!Z27</f>
        <v>2.8845833403368792</v>
      </c>
      <c r="C29" s="26">
        <f>'2月'!Z27</f>
        <v>11.172291696071625</v>
      </c>
      <c r="D29" s="26">
        <f>'3月'!Z27</f>
        <v>5.2858749985074</v>
      </c>
      <c r="E29" s="26">
        <f>'4月'!Z27</f>
        <v>10.830166657765707</v>
      </c>
      <c r="F29" s="26">
        <f>'5月'!Z27</f>
        <v>15.718333204587301</v>
      </c>
      <c r="G29" s="26">
        <f>'6月'!Z27</f>
        <v>19.705416599909466</v>
      </c>
      <c r="H29" s="26">
        <f>'7月'!Z27</f>
        <v>24.600416501363117</v>
      </c>
      <c r="I29" s="26">
        <f>'8月'!Z27</f>
        <v>26.121250073115032</v>
      </c>
      <c r="J29" s="26">
        <f>'9月'!Z27</f>
        <v>17.973333319028217</v>
      </c>
      <c r="K29" s="26">
        <f>'10月'!Z27</f>
        <v>18.857916712760925</v>
      </c>
      <c r="L29" s="26">
        <f>'11月'!Z27</f>
        <v>8.209041694800058</v>
      </c>
      <c r="M29" s="27">
        <f>'12月'!Z27</f>
        <v>2.1182083475093045</v>
      </c>
      <c r="N29" s="6"/>
    </row>
    <row r="30" spans="1:14" ht="18" customHeight="1">
      <c r="A30" s="24">
        <v>26</v>
      </c>
      <c r="B30" s="25">
        <f>'1月'!Z28</f>
        <v>2.25554167603453</v>
      </c>
      <c r="C30" s="26">
        <f>'2月'!Z28</f>
        <v>3.882833364109198</v>
      </c>
      <c r="D30" s="26">
        <f>'3月'!Z28</f>
        <v>5.720041632652283</v>
      </c>
      <c r="E30" s="26">
        <f>'4月'!Z28</f>
        <v>12.56424993276596</v>
      </c>
      <c r="F30" s="26">
        <f>'5月'!Z28</f>
        <v>15.774583419164022</v>
      </c>
      <c r="G30" s="26">
        <f>'6月'!Z28</f>
        <v>19.117499748865765</v>
      </c>
      <c r="H30" s="26">
        <f>'7月'!Z28</f>
        <v>26.232499996821087</v>
      </c>
      <c r="I30" s="26">
        <f>'8月'!Z28</f>
        <v>23.484583616256714</v>
      </c>
      <c r="J30" s="26">
        <f>'9月'!Z28</f>
        <v>18.06541673342387</v>
      </c>
      <c r="K30" s="26">
        <f>'10月'!Z28</f>
        <v>13.77874998251597</v>
      </c>
      <c r="L30" s="26">
        <f>'11月'!Z28</f>
        <v>7.130750040213267</v>
      </c>
      <c r="M30" s="27">
        <f>'12月'!Z28</f>
        <v>0.6435833598176638</v>
      </c>
      <c r="N30" s="6"/>
    </row>
    <row r="31" spans="1:14" ht="18" customHeight="1">
      <c r="A31" s="24">
        <v>27</v>
      </c>
      <c r="B31" s="25">
        <f>'1月'!Z29</f>
        <v>1.434499976535638</v>
      </c>
      <c r="C31" s="26">
        <f>'2月'!Z29</f>
        <v>7.4633749922116595</v>
      </c>
      <c r="D31" s="26">
        <f>'3月'!Z29</f>
        <v>4.753374983867009</v>
      </c>
      <c r="E31" s="26">
        <f>'4月'!Z29</f>
        <v>18.80999982357025</v>
      </c>
      <c r="F31" s="26">
        <f>'5月'!Z29</f>
        <v>18.007916847864788</v>
      </c>
      <c r="G31" s="26">
        <f>'6月'!Z29</f>
        <v>20.197499990463257</v>
      </c>
      <c r="H31" s="26">
        <f>'7月'!Z29</f>
        <v>24.581666707992554</v>
      </c>
      <c r="I31" s="26">
        <f>'8月'!Z29</f>
        <v>22.52291663487752</v>
      </c>
      <c r="J31" s="26">
        <f>'9月'!Z29</f>
        <v>18.87208342552185</v>
      </c>
      <c r="K31" s="26">
        <f>'10月'!Z29</f>
        <v>12.051666657129923</v>
      </c>
      <c r="L31" s="26">
        <f>'11月'!Z29</f>
        <v>8.366208255290985</v>
      </c>
      <c r="M31" s="27">
        <f>'12月'!Z29</f>
        <v>1.34558330833291</v>
      </c>
      <c r="N31" s="6"/>
    </row>
    <row r="32" spans="1:14" ht="18" customHeight="1">
      <c r="A32" s="24">
        <v>28</v>
      </c>
      <c r="B32" s="25">
        <f>'1月'!Z30</f>
        <v>0.47554164892062545</v>
      </c>
      <c r="C32" s="26">
        <f>'2月'!Z30</f>
        <v>2.7076250116030374</v>
      </c>
      <c r="D32" s="26">
        <f>'3月'!Z30</f>
        <v>5.950083340207736</v>
      </c>
      <c r="E32" s="26">
        <f>'4月'!Z30</f>
        <v>15.152499993642172</v>
      </c>
      <c r="F32" s="26">
        <f>'5月'!Z30</f>
        <v>17.522499879201252</v>
      </c>
      <c r="G32" s="26">
        <f>'6月'!Z30</f>
        <v>23.920000155766804</v>
      </c>
      <c r="H32" s="26">
        <f>'7月'!Z30</f>
        <v>23.191249926884968</v>
      </c>
      <c r="I32" s="26">
        <f>'8月'!Z30</f>
        <v>23.429166714350384</v>
      </c>
      <c r="J32" s="26">
        <f>'9月'!Z30</f>
        <v>17.90625003973643</v>
      </c>
      <c r="K32" s="26">
        <f>'10月'!Z30</f>
        <v>12.661166508992514</v>
      </c>
      <c r="L32" s="26">
        <f>'11月'!Z30</f>
        <v>9.555458386739096</v>
      </c>
      <c r="M32" s="27">
        <f>'12月'!Z30</f>
        <v>2.561041671782732</v>
      </c>
      <c r="N32" s="6"/>
    </row>
    <row r="33" spans="1:14" ht="18" customHeight="1">
      <c r="A33" s="24">
        <v>29</v>
      </c>
      <c r="B33" s="25">
        <f>'1月'!Z31</f>
        <v>1.0086666519443195</v>
      </c>
      <c r="C33" s="26"/>
      <c r="D33" s="26">
        <f>'3月'!Z31</f>
        <v>8.291458308696747</v>
      </c>
      <c r="E33" s="26">
        <f>'4月'!Z31</f>
        <v>12.003333449363708</v>
      </c>
      <c r="F33" s="26">
        <f>'5月'!Z31</f>
        <v>15.952083230018616</v>
      </c>
      <c r="G33" s="26">
        <f>'6月'!Z31</f>
        <v>25.7812496026357</v>
      </c>
      <c r="H33" s="26">
        <f>'7月'!Z31</f>
        <v>23.44333330790202</v>
      </c>
      <c r="I33" s="26">
        <f>'8月'!Z31</f>
        <v>23.634166717529297</v>
      </c>
      <c r="J33" s="26">
        <f>'9月'!Z31</f>
        <v>18.49541664123535</v>
      </c>
      <c r="K33" s="26">
        <f>'10月'!Z31</f>
        <v>13.734166741371155</v>
      </c>
      <c r="L33" s="26">
        <f>'11月'!Z31</f>
        <v>11.864583253860474</v>
      </c>
      <c r="M33" s="27">
        <f>'12月'!Z31</f>
        <v>3.4290833805377283</v>
      </c>
      <c r="N33" s="6"/>
    </row>
    <row r="34" spans="1:14" ht="18" customHeight="1">
      <c r="A34" s="24">
        <v>30</v>
      </c>
      <c r="B34" s="25">
        <f>'1月'!Z32</f>
        <v>-0.21583334356546402</v>
      </c>
      <c r="C34" s="26"/>
      <c r="D34" s="26">
        <f>'3月'!Z32</f>
        <v>9.365999857584635</v>
      </c>
      <c r="E34" s="26">
        <f>'4月'!Z32</f>
        <v>14.56404173374176</v>
      </c>
      <c r="F34" s="26">
        <f>'5月'!Z32</f>
        <v>16.593333164850872</v>
      </c>
      <c r="G34" s="26">
        <f>'6月'!Z32</f>
        <v>26.035833199818928</v>
      </c>
      <c r="H34" s="26">
        <f>'7月'!Z32</f>
        <v>22.775416533152264</v>
      </c>
      <c r="I34" s="26">
        <f>'8月'!Z32</f>
        <v>23.894999901453655</v>
      </c>
      <c r="J34" s="26">
        <f>'9月'!Z32</f>
        <v>22.287083228429157</v>
      </c>
      <c r="K34" s="26">
        <f>'10月'!Z32</f>
        <v>15.660833279291788</v>
      </c>
      <c r="L34" s="26">
        <f>'11月'!Z32</f>
        <v>12.284583330154419</v>
      </c>
      <c r="M34" s="27">
        <f>'12月'!Z32</f>
        <v>3.539416693150997</v>
      </c>
      <c r="N34" s="6"/>
    </row>
    <row r="35" spans="1:14" ht="18" customHeight="1">
      <c r="A35" s="32">
        <v>31</v>
      </c>
      <c r="B35" s="33">
        <f>'1月'!Z33</f>
        <v>-0.777791707466046</v>
      </c>
      <c r="C35" s="34"/>
      <c r="D35" s="34">
        <f>'3月'!Z33</f>
        <v>7.777791599432628</v>
      </c>
      <c r="E35" s="34"/>
      <c r="F35" s="34">
        <f>'5月'!Z33</f>
        <v>12.335833311080933</v>
      </c>
      <c r="G35" s="34"/>
      <c r="H35" s="34">
        <f>'7月'!Z33</f>
        <v>21.764166752497356</v>
      </c>
      <c r="I35" s="34">
        <f>'8月'!Z33</f>
        <v>24.951249996821087</v>
      </c>
      <c r="J35" s="34"/>
      <c r="K35" s="34">
        <f>'10月'!Z33</f>
        <v>15.622499942779541</v>
      </c>
      <c r="L35" s="34"/>
      <c r="M35" s="35">
        <f>'12月'!Z33</f>
        <v>3.7983749778941274</v>
      </c>
      <c r="N35" s="6"/>
    </row>
    <row r="36" spans="1:14" ht="18" customHeight="1">
      <c r="A36" s="181" t="s">
        <v>10</v>
      </c>
      <c r="B36" s="182">
        <f>AVERAGE(B5:B35)</f>
        <v>2.2148346787954476</v>
      </c>
      <c r="C36" s="183">
        <f aca="true" t="shared" si="0" ref="C36:M36">AVERAGE(C5:C35)</f>
        <v>4.825191964303875</v>
      </c>
      <c r="D36" s="183">
        <f t="shared" si="0"/>
        <v>5.290364937955813</v>
      </c>
      <c r="E36" s="183">
        <f t="shared" si="0"/>
        <v>11.492400003059041</v>
      </c>
      <c r="F36" s="183">
        <f t="shared" si="0"/>
        <v>16.104045691028716</v>
      </c>
      <c r="G36" s="183">
        <f t="shared" si="0"/>
        <v>20.426305557621852</v>
      </c>
      <c r="H36" s="183">
        <f t="shared" si="0"/>
        <v>24.67095428897488</v>
      </c>
      <c r="I36" s="183">
        <f t="shared" si="0"/>
        <v>25.063763459523518</v>
      </c>
      <c r="J36" s="183">
        <f t="shared" si="0"/>
        <v>22.76376388205422</v>
      </c>
      <c r="K36" s="183">
        <f t="shared" si="0"/>
        <v>17.213787649267466</v>
      </c>
      <c r="L36" s="183">
        <f t="shared" si="0"/>
        <v>12.087497234344482</v>
      </c>
      <c r="M36" s="184">
        <f t="shared" si="0"/>
        <v>4.798017482368416</v>
      </c>
      <c r="N36" s="6"/>
    </row>
    <row r="37" spans="1:14" ht="18" customHeight="1">
      <c r="A37" s="36" t="s">
        <v>36</v>
      </c>
      <c r="B37" s="37">
        <f>AVERAGE(B5:B14)</f>
        <v>3.3249125061867133</v>
      </c>
      <c r="C37" s="38">
        <f aca="true" t="shared" si="1" ref="C37:M37">AVERAGE(C5:C14)</f>
        <v>4.354599999791632</v>
      </c>
      <c r="D37" s="38">
        <f t="shared" si="1"/>
        <v>3.611666671202207</v>
      </c>
      <c r="E37" s="38">
        <f t="shared" si="1"/>
        <v>9.733120835572482</v>
      </c>
      <c r="F37" s="38">
        <f t="shared" si="1"/>
        <v>15.22874999841054</v>
      </c>
      <c r="G37" s="38">
        <f t="shared" si="1"/>
        <v>18.196375036239623</v>
      </c>
      <c r="H37" s="38">
        <f t="shared" si="1"/>
        <v>25.483249990145364</v>
      </c>
      <c r="I37" s="38">
        <f t="shared" si="1"/>
        <v>25.212833317120868</v>
      </c>
      <c r="J37" s="38">
        <f t="shared" si="1"/>
        <v>24.66058332125346</v>
      </c>
      <c r="K37" s="38">
        <f t="shared" si="1"/>
        <v>17.28554169734319</v>
      </c>
      <c r="L37" s="38">
        <f t="shared" si="1"/>
        <v>14.589000034332278</v>
      </c>
      <c r="M37" s="39">
        <f t="shared" si="1"/>
        <v>7.063166663702577</v>
      </c>
      <c r="N37" s="6"/>
    </row>
    <row r="38" spans="1:14" ht="18" customHeight="1">
      <c r="A38" s="40" t="s">
        <v>37</v>
      </c>
      <c r="B38" s="41">
        <f>AVERAGE(B15:B24)</f>
        <v>1.6791541661834344</v>
      </c>
      <c r="C38" s="42">
        <f aca="true" t="shared" si="2" ref="C38:M38">AVERAGE(C15:C24)</f>
        <v>4.1104916711260255</v>
      </c>
      <c r="D38" s="42">
        <f t="shared" si="2"/>
        <v>6.1283385478794425</v>
      </c>
      <c r="E38" s="42">
        <f t="shared" si="2"/>
        <v>11.486545835932096</v>
      </c>
      <c r="F38" s="42">
        <f t="shared" si="2"/>
        <v>17.129000000158946</v>
      </c>
      <c r="G38" s="42">
        <f t="shared" si="2"/>
        <v>19.28483335574468</v>
      </c>
      <c r="H38" s="42">
        <f t="shared" si="2"/>
        <v>26.232416677474976</v>
      </c>
      <c r="I38" s="42">
        <f t="shared" si="2"/>
        <v>26.858083375295003</v>
      </c>
      <c r="J38" s="42">
        <f t="shared" si="2"/>
        <v>24.668374983469647</v>
      </c>
      <c r="K38" s="42">
        <f t="shared" si="2"/>
        <v>18.17799997727076</v>
      </c>
      <c r="L38" s="42">
        <f t="shared" si="2"/>
        <v>12.268458338578544</v>
      </c>
      <c r="M38" s="43">
        <f t="shared" si="2"/>
        <v>4.890700022053594</v>
      </c>
      <c r="N38" s="6"/>
    </row>
    <row r="39" spans="1:14" ht="18" customHeight="1">
      <c r="A39" s="44" t="s">
        <v>38</v>
      </c>
      <c r="B39" s="45">
        <f>AVERAGE(B25:B35)</f>
        <v>1.6926553017234034</v>
      </c>
      <c r="C39" s="46">
        <f aca="true" t="shared" si="3" ref="C39:M39">AVERAGE(C25:C35)</f>
        <v>6.306807286416491</v>
      </c>
      <c r="D39" s="46">
        <f t="shared" si="3"/>
        <v>6.207018918696452</v>
      </c>
      <c r="E39" s="46">
        <f t="shared" si="3"/>
        <v>13.25753333767255</v>
      </c>
      <c r="F39" s="46">
        <f t="shared" si="3"/>
        <v>15.967992403290488</v>
      </c>
      <c r="G39" s="46">
        <f t="shared" si="3"/>
        <v>23.79770828088125</v>
      </c>
      <c r="H39" s="46">
        <f t="shared" si="3"/>
        <v>22.512992389274363</v>
      </c>
      <c r="I39" s="46">
        <f t="shared" si="3"/>
        <v>23.297045483733665</v>
      </c>
      <c r="J39" s="46">
        <f t="shared" si="3"/>
        <v>18.962333341439567</v>
      </c>
      <c r="K39" s="46">
        <f t="shared" si="3"/>
        <v>16.27200003465017</v>
      </c>
      <c r="L39" s="46">
        <f t="shared" si="3"/>
        <v>9.40503333012263</v>
      </c>
      <c r="M39" s="47">
        <f t="shared" si="3"/>
        <v>2.654534099623561</v>
      </c>
      <c r="N39" s="6"/>
    </row>
    <row r="41" spans="1:13" ht="18" customHeight="1">
      <c r="A41" s="177" t="s">
        <v>39</v>
      </c>
      <c r="B41" s="178">
        <v>4.537500896057348</v>
      </c>
      <c r="C41" s="179">
        <v>4.429226717296113</v>
      </c>
      <c r="D41" s="179">
        <v>6.815475806451611</v>
      </c>
      <c r="E41" s="179">
        <v>11.97903425925926</v>
      </c>
      <c r="F41" s="179">
        <v>16.07158154121864</v>
      </c>
      <c r="G41" s="179">
        <v>19.13666759259259</v>
      </c>
      <c r="H41" s="179">
        <v>22.90294265232975</v>
      </c>
      <c r="I41" s="179">
        <v>24.812900537634405</v>
      </c>
      <c r="J41" s="179">
        <v>21.601480092592592</v>
      </c>
      <c r="K41" s="179">
        <v>16.616767025089608</v>
      </c>
      <c r="L41" s="179">
        <v>11.792525925925924</v>
      </c>
      <c r="M41" s="180">
        <v>7.2079471326164875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40</v>
      </c>
      <c r="B1" s="49"/>
      <c r="C1" s="49"/>
      <c r="D1" s="49"/>
      <c r="E1" s="49"/>
      <c r="F1" s="49"/>
      <c r="G1" s="50"/>
      <c r="H1" s="50"/>
      <c r="I1" s="173">
        <f>'1月'!Z1</f>
        <v>2011</v>
      </c>
      <c r="J1" s="172" t="s">
        <v>2</v>
      </c>
      <c r="K1" s="171" t="str">
        <f>("（平成"&amp;TEXT((I1-1988),"0")&amp;"年）")</f>
        <v>（平成23年）</v>
      </c>
      <c r="L1" s="50"/>
      <c r="M1" s="50"/>
      <c r="N1" s="51"/>
    </row>
    <row r="2" spans="1:14" ht="16.5" customHeight="1">
      <c r="A2" s="53" t="s">
        <v>3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23</v>
      </c>
      <c r="C3" s="59" t="s">
        <v>24</v>
      </c>
      <c r="D3" s="59" t="s">
        <v>25</v>
      </c>
      <c r="E3" s="59" t="s">
        <v>26</v>
      </c>
      <c r="F3" s="59" t="s">
        <v>27</v>
      </c>
      <c r="G3" s="59" t="s">
        <v>28</v>
      </c>
      <c r="H3" s="59" t="s">
        <v>29</v>
      </c>
      <c r="I3" s="59" t="s">
        <v>30</v>
      </c>
      <c r="J3" s="59" t="s">
        <v>31</v>
      </c>
      <c r="K3" s="59" t="s">
        <v>32</v>
      </c>
      <c r="L3" s="59" t="s">
        <v>33</v>
      </c>
      <c r="M3" s="60" t="s">
        <v>34</v>
      </c>
      <c r="N3" s="51"/>
    </row>
    <row r="4" spans="1:14" ht="16.5" customHeight="1">
      <c r="A4" s="61" t="s">
        <v>35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8.1899995803833</v>
      </c>
      <c r="C5" s="67">
        <f>'2月'!AA3</f>
        <v>10.529999732971191</v>
      </c>
      <c r="D5" s="67">
        <f>'3月'!AA3</f>
        <v>7.840000152587891</v>
      </c>
      <c r="E5" s="67">
        <f>'4月'!AA3</f>
        <v>12.739999771118164</v>
      </c>
      <c r="F5" s="67">
        <f>'5月'!AA3</f>
        <v>22.079999923706055</v>
      </c>
      <c r="G5" s="67">
        <f>'6月'!AA3</f>
        <v>14.930000305175781</v>
      </c>
      <c r="H5" s="67">
        <f>'7月'!AA3</f>
        <v>27.6299991607666</v>
      </c>
      <c r="I5" s="67">
        <f>'8月'!AA3</f>
        <v>23.93000030517578</v>
      </c>
      <c r="J5" s="67">
        <f>'9月'!AA3</f>
        <v>29.270000457763672</v>
      </c>
      <c r="K5" s="67">
        <f>'10月'!AA3</f>
        <v>21.950000762939453</v>
      </c>
      <c r="L5" s="67">
        <f>'11月'!AA3</f>
        <v>19.309999465942383</v>
      </c>
      <c r="M5" s="68">
        <f>'12月'!AA3</f>
        <v>7.590000152587891</v>
      </c>
      <c r="N5" s="51"/>
    </row>
    <row r="6" spans="1:14" ht="16.5" customHeight="1">
      <c r="A6" s="69">
        <v>2</v>
      </c>
      <c r="B6" s="70">
        <f>'1月'!AA4</f>
        <v>9.390000343322754</v>
      </c>
      <c r="C6" s="71">
        <f>'2月'!AA4</f>
        <v>8.569999694824219</v>
      </c>
      <c r="D6" s="71">
        <f>'3月'!AA4</f>
        <v>10.0600004196167</v>
      </c>
      <c r="E6" s="71">
        <f>'4月'!AA4</f>
        <v>16.219999313354492</v>
      </c>
      <c r="F6" s="71">
        <f>'5月'!AA4</f>
        <v>23.399999618530273</v>
      </c>
      <c r="G6" s="71">
        <f>'6月'!AA4</f>
        <v>16.520000457763672</v>
      </c>
      <c r="H6" s="71">
        <f>'7月'!AA4</f>
        <v>25.459999084472656</v>
      </c>
      <c r="I6" s="71">
        <f>'8月'!AA4</f>
        <v>25.360000610351562</v>
      </c>
      <c r="J6" s="71">
        <f>'9月'!AA4</f>
        <v>28.690000534057617</v>
      </c>
      <c r="K6" s="71">
        <f>'10月'!AA4</f>
        <v>18</v>
      </c>
      <c r="L6" s="71">
        <f>'11月'!AA4</f>
        <v>21.440000534057617</v>
      </c>
      <c r="M6" s="72">
        <f>'12月'!AA4</f>
        <v>8.670000076293945</v>
      </c>
      <c r="N6" s="51"/>
    </row>
    <row r="7" spans="1:14" ht="16.5" customHeight="1">
      <c r="A7" s="69">
        <v>3</v>
      </c>
      <c r="B7" s="70">
        <f>'1月'!AA5</f>
        <v>11.010000228881836</v>
      </c>
      <c r="C7" s="71">
        <f>'2月'!AA5</f>
        <v>11.779999732971191</v>
      </c>
      <c r="D7" s="71">
        <f>'3月'!AA5</f>
        <v>7.050000190734863</v>
      </c>
      <c r="E7" s="71">
        <f>'4月'!AA5</f>
        <v>9.069999694824219</v>
      </c>
      <c r="F7" s="71">
        <f>'5月'!AA5</f>
        <v>17</v>
      </c>
      <c r="G7" s="71">
        <f>'6月'!AA5</f>
        <v>23.510000228881836</v>
      </c>
      <c r="H7" s="71">
        <f>'7月'!AA5</f>
        <v>26.59000015258789</v>
      </c>
      <c r="I7" s="71">
        <f>'8月'!AA5</f>
        <v>27.010000228881836</v>
      </c>
      <c r="J7" s="71">
        <f>'9月'!AA5</f>
        <v>27.059999465942383</v>
      </c>
      <c r="K7" s="71">
        <f>'10月'!AA5</f>
        <v>22.40999984741211</v>
      </c>
      <c r="L7" s="71">
        <f>'11月'!AA5</f>
        <v>19.389999389648438</v>
      </c>
      <c r="M7" s="72">
        <f>'12月'!AA5</f>
        <v>16.149999618530273</v>
      </c>
      <c r="N7" s="51"/>
    </row>
    <row r="8" spans="1:14" ht="16.5" customHeight="1">
      <c r="A8" s="69">
        <v>4</v>
      </c>
      <c r="B8" s="70">
        <f>'1月'!AA6</f>
        <v>9.819999694824219</v>
      </c>
      <c r="C8" s="71">
        <f>'2月'!AA6</f>
        <v>14.819999694824219</v>
      </c>
      <c r="D8" s="71">
        <f>'3月'!AA6</f>
        <v>6.664000034332275</v>
      </c>
      <c r="E8" s="71">
        <f>'4月'!AA6</f>
        <v>12.710000038146973</v>
      </c>
      <c r="F8" s="71">
        <f>'5月'!AA6</f>
        <v>17.469999313354492</v>
      </c>
      <c r="G8" s="71">
        <f>'6月'!AA6</f>
        <v>24.079999923706055</v>
      </c>
      <c r="H8" s="71">
        <f>'7月'!AA6</f>
        <v>34.439998626708984</v>
      </c>
      <c r="I8" s="71">
        <f>'8月'!AA6</f>
        <v>28.5</v>
      </c>
      <c r="J8" s="71">
        <f>'9月'!AA6</f>
        <v>27.670000076293945</v>
      </c>
      <c r="K8" s="71">
        <f>'10月'!AA6</f>
        <v>19.40999984741211</v>
      </c>
      <c r="L8" s="71">
        <f>'11月'!AA6</f>
        <v>20.65999984741211</v>
      </c>
      <c r="M8" s="72">
        <f>'12月'!AA6</f>
        <v>15.59000015258789</v>
      </c>
      <c r="N8" s="51"/>
    </row>
    <row r="9" spans="1:14" ht="16.5" customHeight="1">
      <c r="A9" s="69">
        <v>5</v>
      </c>
      <c r="B9" s="70">
        <f>'1月'!AA7</f>
        <v>11.270000457763672</v>
      </c>
      <c r="C9" s="71">
        <f>'2月'!AA7</f>
        <v>12.65999984741211</v>
      </c>
      <c r="D9" s="71">
        <f>'3月'!AA7</f>
        <v>8.569999694824219</v>
      </c>
      <c r="E9" s="71">
        <f>'4月'!AA7</f>
        <v>12.25</v>
      </c>
      <c r="F9" s="71">
        <f>'5月'!AA7</f>
        <v>13.970000267028809</v>
      </c>
      <c r="G9" s="71">
        <f>'6月'!AA7</f>
        <v>24.639999389648438</v>
      </c>
      <c r="H9" s="71">
        <f>'7月'!AA7</f>
        <v>30.020000457763672</v>
      </c>
      <c r="I9" s="71">
        <f>'8月'!AA7</f>
        <v>28.420000076293945</v>
      </c>
      <c r="J9" s="71">
        <f>'9月'!AA7</f>
        <v>27.290000915527344</v>
      </c>
      <c r="K9" s="71">
        <f>'10月'!AA7</f>
        <v>18.049999237060547</v>
      </c>
      <c r="L9" s="71">
        <f>'11月'!AA7</f>
        <v>20.940000534057617</v>
      </c>
      <c r="M9" s="72">
        <f>'12月'!AA7</f>
        <v>14.149999618530273</v>
      </c>
      <c r="N9" s="51"/>
    </row>
    <row r="10" spans="1:14" ht="16.5" customHeight="1">
      <c r="A10" s="69">
        <v>6</v>
      </c>
      <c r="B10" s="70">
        <f>'1月'!AA8</f>
        <v>9.970000267028809</v>
      </c>
      <c r="C10" s="71">
        <f>'2月'!AA8</f>
        <v>9.199999809265137</v>
      </c>
      <c r="D10" s="71">
        <f>'3月'!AA8</f>
        <v>14.770000457763672</v>
      </c>
      <c r="E10" s="71">
        <f>'4月'!AA8</f>
        <v>19.1200008392334</v>
      </c>
      <c r="F10" s="71">
        <f>'5月'!AA8</f>
        <v>15.170000076293945</v>
      </c>
      <c r="G10" s="71">
        <f>'6月'!AA8</f>
        <v>25.760000228881836</v>
      </c>
      <c r="H10" s="71">
        <f>'7月'!AA8</f>
        <v>28.670000076293945</v>
      </c>
      <c r="I10" s="71">
        <f>'8月'!AA8</f>
        <v>30.09000015258789</v>
      </c>
      <c r="J10" s="71">
        <f>'9月'!AA8</f>
        <v>27.459999084472656</v>
      </c>
      <c r="K10" s="71">
        <f>'10月'!AA8</f>
        <v>21.670000076293945</v>
      </c>
      <c r="L10" s="71">
        <f>'11月'!AA8</f>
        <v>17.459999084472656</v>
      </c>
      <c r="M10" s="72">
        <f>'12月'!AA8</f>
        <v>10.050000190734863</v>
      </c>
      <c r="N10" s="51"/>
    </row>
    <row r="11" spans="1:14" ht="16.5" customHeight="1">
      <c r="A11" s="69">
        <v>7</v>
      </c>
      <c r="B11" s="70">
        <f>'1月'!AA9</f>
        <v>6.5</v>
      </c>
      <c r="C11" s="71">
        <f>'2月'!AA9</f>
        <v>11.210000038146973</v>
      </c>
      <c r="D11" s="71">
        <f>'3月'!AA9</f>
        <v>5.921999931335449</v>
      </c>
      <c r="E11" s="71">
        <f>'4月'!AA9</f>
        <v>19.8799991607666</v>
      </c>
      <c r="F11" s="71">
        <f>'5月'!AA9</f>
        <v>17.399999618530273</v>
      </c>
      <c r="G11" s="71">
        <f>'6月'!AA9</f>
        <v>22.90999984741211</v>
      </c>
      <c r="H11" s="71">
        <f>'7月'!AA9</f>
        <v>26.709999084472656</v>
      </c>
      <c r="I11" s="71">
        <f>'8月'!AA9</f>
        <v>29.6200008392334</v>
      </c>
      <c r="J11" s="71">
        <f>'9月'!AA9</f>
        <v>26.020000457763672</v>
      </c>
      <c r="K11" s="71">
        <f>'10月'!AA9</f>
        <v>24.059999465942383</v>
      </c>
      <c r="L11" s="71">
        <f>'11月'!AA9</f>
        <v>19.709999084472656</v>
      </c>
      <c r="M11" s="72">
        <f>'12月'!AA9</f>
        <v>12.850000381469727</v>
      </c>
      <c r="N11" s="51"/>
    </row>
    <row r="12" spans="1:14" ht="16.5" customHeight="1">
      <c r="A12" s="69">
        <v>8</v>
      </c>
      <c r="B12" s="70">
        <f>'1月'!AA10</f>
        <v>8.960000038146973</v>
      </c>
      <c r="C12" s="71">
        <f>'2月'!AA10</f>
        <v>5.6479997634887695</v>
      </c>
      <c r="D12" s="71">
        <f>'3月'!AA10</f>
        <v>7.409999847412109</v>
      </c>
      <c r="E12" s="71">
        <f>'4月'!AA10</f>
        <v>21.600000381469727</v>
      </c>
      <c r="F12" s="71">
        <f>'5月'!AA10</f>
        <v>24.3700008392334</v>
      </c>
      <c r="G12" s="71">
        <f>'6月'!AA10</f>
        <v>20.719999313354492</v>
      </c>
      <c r="H12" s="71">
        <f>'7月'!AA10</f>
        <v>29.6200008392334</v>
      </c>
      <c r="I12" s="71">
        <f>'8月'!AA10</f>
        <v>28.299999237060547</v>
      </c>
      <c r="J12" s="71">
        <f>'9月'!AA10</f>
        <v>27.989999771118164</v>
      </c>
      <c r="K12" s="71">
        <f>'10月'!AA10</f>
        <v>22.1299991607666</v>
      </c>
      <c r="L12" s="71">
        <f>'11月'!AA10</f>
        <v>16.809999465942383</v>
      </c>
      <c r="M12" s="72">
        <f>'12月'!AA10</f>
        <v>8.520000457763672</v>
      </c>
      <c r="N12" s="51"/>
    </row>
    <row r="13" spans="1:14" ht="16.5" customHeight="1">
      <c r="A13" s="69">
        <v>9</v>
      </c>
      <c r="B13" s="70">
        <f>'1月'!AA11</f>
        <v>11.779999732971191</v>
      </c>
      <c r="C13" s="71">
        <f>'2月'!AA11</f>
        <v>6.610000133514404</v>
      </c>
      <c r="D13" s="71">
        <f>'3月'!AA11</f>
        <v>8.279999732971191</v>
      </c>
      <c r="E13" s="71">
        <f>'4月'!AA11</f>
        <v>14.199999809265137</v>
      </c>
      <c r="F13" s="71">
        <f>'5月'!AA11</f>
        <v>20.899999618530273</v>
      </c>
      <c r="G13" s="71">
        <f>'6月'!AA11</f>
        <v>22.040000915527344</v>
      </c>
      <c r="H13" s="71">
        <f>'7月'!AA11</f>
        <v>32.09000015258789</v>
      </c>
      <c r="I13" s="71">
        <f>'8月'!AA11</f>
        <v>32.220001220703125</v>
      </c>
      <c r="J13" s="71">
        <f>'9月'!AA11</f>
        <v>27.8799991607666</v>
      </c>
      <c r="K13" s="71">
        <f>'10月'!AA11</f>
        <v>20.799999237060547</v>
      </c>
      <c r="L13" s="71">
        <f>'11月'!AA11</f>
        <v>16.299999237060547</v>
      </c>
      <c r="M13" s="72">
        <f>'12月'!AA11</f>
        <v>5.84499979019165</v>
      </c>
      <c r="N13" s="51"/>
    </row>
    <row r="14" spans="1:14" ht="16.5" customHeight="1">
      <c r="A14" s="73">
        <v>10</v>
      </c>
      <c r="B14" s="74">
        <f>'1月'!AA12</f>
        <v>5.947999954223633</v>
      </c>
      <c r="C14" s="75">
        <f>'2月'!AA12</f>
        <v>9.600000381469727</v>
      </c>
      <c r="D14" s="75">
        <f>'3月'!AA12</f>
        <v>8.539999961853027</v>
      </c>
      <c r="E14" s="75">
        <f>'4月'!AA12</f>
        <v>13.079999923706055</v>
      </c>
      <c r="F14" s="75">
        <f>'5月'!AA12</f>
        <v>25.530000686645508</v>
      </c>
      <c r="G14" s="75">
        <f>'6月'!AA12</f>
        <v>23.469999313354492</v>
      </c>
      <c r="H14" s="75">
        <f>'7月'!AA12</f>
        <v>34.349998474121094</v>
      </c>
      <c r="I14" s="75">
        <f>'8月'!AA12</f>
        <v>33.16999816894531</v>
      </c>
      <c r="J14" s="75">
        <f>'9月'!AA12</f>
        <v>31.889999389648438</v>
      </c>
      <c r="K14" s="75">
        <f>'10月'!AA12</f>
        <v>23.68000030517578</v>
      </c>
      <c r="L14" s="75">
        <f>'11月'!AA12</f>
        <v>14.680000305175781</v>
      </c>
      <c r="M14" s="76">
        <f>'12月'!AA12</f>
        <v>11.279999732971191</v>
      </c>
      <c r="N14" s="51"/>
    </row>
    <row r="15" spans="1:14" ht="16.5" customHeight="1">
      <c r="A15" s="65">
        <v>11</v>
      </c>
      <c r="B15" s="66">
        <f>'1月'!AA13</f>
        <v>6.46999979019165</v>
      </c>
      <c r="C15" s="67">
        <f>'2月'!AA13</f>
        <v>3.0920000076293945</v>
      </c>
      <c r="D15" s="67">
        <f>'3月'!AA13</f>
        <v>10.84000015258789</v>
      </c>
      <c r="E15" s="67">
        <f>'4月'!AA13</f>
        <v>17.049999237060547</v>
      </c>
      <c r="F15" s="67">
        <f>'5月'!AA13</f>
        <v>15.970000267028809</v>
      </c>
      <c r="G15" s="67">
        <f>'6月'!AA13</f>
        <v>22.670000076293945</v>
      </c>
      <c r="H15" s="67">
        <f>'7月'!AA13</f>
        <v>29.979999542236328</v>
      </c>
      <c r="I15" s="67">
        <f>'8月'!AA13</f>
        <v>35.45000076293945</v>
      </c>
      <c r="J15" s="67">
        <f>'9月'!AA13</f>
        <v>27.549999237060547</v>
      </c>
      <c r="K15" s="67">
        <f>'10月'!AA13</f>
        <v>21.989999771118164</v>
      </c>
      <c r="L15" s="67">
        <f>'11月'!AA13</f>
        <v>13.5</v>
      </c>
      <c r="M15" s="68">
        <f>'12月'!AA13</f>
        <v>13.949999809265137</v>
      </c>
      <c r="N15" s="51"/>
    </row>
    <row r="16" spans="1:14" ht="16.5" customHeight="1">
      <c r="A16" s="69">
        <v>12</v>
      </c>
      <c r="B16" s="70">
        <f>'1月'!AA14</f>
        <v>10.229999542236328</v>
      </c>
      <c r="C16" s="71">
        <f>'2月'!AA14</f>
        <v>4.973999977111816</v>
      </c>
      <c r="D16" s="71" t="str">
        <f>'3月'!AA14</f>
        <v>**.*</v>
      </c>
      <c r="E16" s="71">
        <f>'4月'!AA14</f>
        <v>13.989999771118164</v>
      </c>
      <c r="F16" s="71">
        <f>'5月'!AA14</f>
        <v>17.489999771118164</v>
      </c>
      <c r="G16" s="71">
        <f>'6月'!AA14</f>
        <v>27.100000381469727</v>
      </c>
      <c r="H16" s="71">
        <f>'7月'!AA14</f>
        <v>28.760000228881836</v>
      </c>
      <c r="I16" s="71">
        <f>'8月'!AA14</f>
        <v>32.939998626708984</v>
      </c>
      <c r="J16" s="71">
        <f>'9月'!AA14</f>
        <v>29.510000228881836</v>
      </c>
      <c r="K16" s="71">
        <f>'10月'!AA14</f>
        <v>21.290000915527344</v>
      </c>
      <c r="L16" s="71">
        <f>'11月'!AA14</f>
        <v>17.969999313354492</v>
      </c>
      <c r="M16" s="72">
        <f>'12月'!AA14</f>
        <v>15.029999732971191</v>
      </c>
      <c r="N16" s="51"/>
    </row>
    <row r="17" spans="1:14" ht="16.5" customHeight="1">
      <c r="A17" s="69">
        <v>13</v>
      </c>
      <c r="B17" s="70">
        <f>'1月'!AA15</f>
        <v>7.369999885559082</v>
      </c>
      <c r="C17" s="71">
        <f>'2月'!AA15</f>
        <v>8.760000228881836</v>
      </c>
      <c r="D17" s="71" t="str">
        <f>'3月'!AA15</f>
        <v>**.*</v>
      </c>
      <c r="E17" s="71">
        <f>'4月'!AA15</f>
        <v>21.549999237060547</v>
      </c>
      <c r="F17" s="71">
        <f>'5月'!AA15</f>
        <v>22.110000610351562</v>
      </c>
      <c r="G17" s="71">
        <f>'6月'!AA15</f>
        <v>22.850000381469727</v>
      </c>
      <c r="H17" s="71">
        <f>'7月'!AA15</f>
        <v>29.520000457763672</v>
      </c>
      <c r="I17" s="71">
        <f>'8月'!AA15</f>
        <v>30.270000457763672</v>
      </c>
      <c r="J17" s="71">
        <f>'9月'!AA15</f>
        <v>29.90999984741211</v>
      </c>
      <c r="K17" s="71">
        <f>'10月'!AA15</f>
        <v>20.860000610351562</v>
      </c>
      <c r="L17" s="71">
        <f>'11月'!AA15</f>
        <v>20.729999542236328</v>
      </c>
      <c r="M17" s="72">
        <f>'12月'!AA15</f>
        <v>11.760000228881836</v>
      </c>
      <c r="N17" s="51"/>
    </row>
    <row r="18" spans="1:14" ht="16.5" customHeight="1">
      <c r="A18" s="69">
        <v>14</v>
      </c>
      <c r="B18" s="70">
        <f>'1月'!AA16</f>
        <v>7.619999885559082</v>
      </c>
      <c r="C18" s="71">
        <f>'2月'!AA16</f>
        <v>6.675000190734863</v>
      </c>
      <c r="D18" s="71">
        <f>'3月'!AA16</f>
        <v>19.260000228881836</v>
      </c>
      <c r="E18" s="71">
        <f>'4月'!AA16</f>
        <v>19.93000030517578</v>
      </c>
      <c r="F18" s="71">
        <f>'5月'!AA16</f>
        <v>21.579999923706055</v>
      </c>
      <c r="G18" s="71">
        <f>'6月'!AA16</f>
        <v>21.309999465942383</v>
      </c>
      <c r="H18" s="71">
        <f>'7月'!AA16</f>
        <v>30.950000762939453</v>
      </c>
      <c r="I18" s="71">
        <f>'8月'!AA16</f>
        <v>30.110000610351562</v>
      </c>
      <c r="J18" s="71">
        <f>'9月'!AA16</f>
        <v>30.59000015258789</v>
      </c>
      <c r="K18" s="71">
        <f>'10月'!AA16</f>
        <v>22.1200008392334</v>
      </c>
      <c r="L18" s="71">
        <f>'11月'!AA16</f>
        <v>17.920000076293945</v>
      </c>
      <c r="M18" s="72">
        <f>'12月'!AA16</f>
        <v>9.329999923706055</v>
      </c>
      <c r="N18" s="51"/>
    </row>
    <row r="19" spans="1:14" ht="16.5" customHeight="1">
      <c r="A19" s="69">
        <v>15</v>
      </c>
      <c r="B19" s="70">
        <f>'1月'!AA17</f>
        <v>6.732999801635742</v>
      </c>
      <c r="C19" s="71">
        <f>'2月'!AA17</f>
        <v>9.140000343322754</v>
      </c>
      <c r="D19" s="71">
        <f>'3月'!AA17</f>
        <v>10.720000267028809</v>
      </c>
      <c r="E19" s="71">
        <f>'4月'!AA17</f>
        <v>24.809999465942383</v>
      </c>
      <c r="F19" s="71">
        <f>'5月'!AA17</f>
        <v>26.040000915527344</v>
      </c>
      <c r="G19" s="71">
        <f>'6月'!AA17</f>
        <v>20.110000610351562</v>
      </c>
      <c r="H19" s="71">
        <f>'7月'!AA17</f>
        <v>30.799999237060547</v>
      </c>
      <c r="I19" s="71">
        <f>'8月'!AA17</f>
        <v>32.849998474121094</v>
      </c>
      <c r="J19" s="71">
        <f>'9月'!AA17</f>
        <v>30.139999389648438</v>
      </c>
      <c r="K19" s="71">
        <f>'10月'!AA17</f>
        <v>23.020000457763672</v>
      </c>
      <c r="L19" s="71">
        <f>'11月'!AA17</f>
        <v>15.119999885559082</v>
      </c>
      <c r="M19" s="72">
        <f>'12月'!AA17</f>
        <v>14.960000038146973</v>
      </c>
      <c r="N19" s="51"/>
    </row>
    <row r="20" spans="1:14" ht="16.5" customHeight="1">
      <c r="A20" s="69">
        <v>16</v>
      </c>
      <c r="B20" s="70">
        <f>'1月'!AA18</f>
        <v>4.828999996185303</v>
      </c>
      <c r="C20" s="71">
        <f>'2月'!AA18</f>
        <v>10.680000305175781</v>
      </c>
      <c r="D20" s="71">
        <f>'3月'!AA18</f>
        <v>10.930000305175781</v>
      </c>
      <c r="E20" s="71">
        <f>'4月'!AA18</f>
        <v>25.170000076293945</v>
      </c>
      <c r="F20" s="71">
        <f>'5月'!AA18</f>
        <v>24.65999984741211</v>
      </c>
      <c r="G20" s="71">
        <f>'6月'!AA18</f>
        <v>21.899999618530273</v>
      </c>
      <c r="H20" s="71">
        <f>'7月'!AA18</f>
        <v>31.010000228881836</v>
      </c>
      <c r="I20" s="71">
        <f>'8月'!AA18</f>
        <v>33.709999084472656</v>
      </c>
      <c r="J20" s="71">
        <f>'9月'!AA18</f>
        <v>31.040000915527344</v>
      </c>
      <c r="K20" s="71">
        <f>'10月'!AA18</f>
        <v>22.799999237060547</v>
      </c>
      <c r="L20" s="71">
        <f>'11月'!AA18</f>
        <v>14.1899995803833</v>
      </c>
      <c r="M20" s="72">
        <f>'12月'!AA18</f>
        <v>7.110000133514404</v>
      </c>
      <c r="N20" s="51"/>
    </row>
    <row r="21" spans="1:14" ht="16.5" customHeight="1">
      <c r="A21" s="69">
        <v>17</v>
      </c>
      <c r="B21" s="70">
        <f>'1月'!AA19</f>
        <v>8.3100004196167</v>
      </c>
      <c r="C21" s="71">
        <f>'2月'!AA19</f>
        <v>12.609999656677246</v>
      </c>
      <c r="D21" s="71">
        <f>'3月'!AA19</f>
        <v>7.489999771118164</v>
      </c>
      <c r="E21" s="71">
        <f>'4月'!AA19</f>
        <v>13.239999771118164</v>
      </c>
      <c r="F21" s="71">
        <f>'5月'!AA19</f>
        <v>19.65999984741211</v>
      </c>
      <c r="G21" s="71">
        <f>'6月'!AA19</f>
        <v>19.579999923706055</v>
      </c>
      <c r="H21" s="71">
        <f>'7月'!AA19</f>
        <v>33.150001525878906</v>
      </c>
      <c r="I21" s="71">
        <f>'8月'!AA19</f>
        <v>33.209999084472656</v>
      </c>
      <c r="J21" s="71">
        <f>'9月'!AA19</f>
        <v>29.510000228881836</v>
      </c>
      <c r="K21" s="71">
        <f>'10月'!AA19</f>
        <v>23.59000015258789</v>
      </c>
      <c r="L21" s="71">
        <f>'11月'!AA19</f>
        <v>16.020000457763672</v>
      </c>
      <c r="M21" s="72">
        <f>'12月'!AA19</f>
        <v>8.40999984741211</v>
      </c>
      <c r="N21" s="51"/>
    </row>
    <row r="22" spans="1:14" ht="16.5" customHeight="1">
      <c r="A22" s="69">
        <v>18</v>
      </c>
      <c r="B22" s="70">
        <f>'1月'!AA20</f>
        <v>9.119999885559082</v>
      </c>
      <c r="C22" s="71">
        <f>'2月'!AA20</f>
        <v>13.039999961853027</v>
      </c>
      <c r="D22" s="71">
        <f>'3月'!AA20</f>
        <v>9.819999694824219</v>
      </c>
      <c r="E22" s="71">
        <f>'4月'!AA20</f>
        <v>13.149999618530273</v>
      </c>
      <c r="F22" s="71">
        <f>'5月'!AA20</f>
        <v>19.829999923706055</v>
      </c>
      <c r="G22" s="71">
        <f>'6月'!AA20</f>
        <v>20.040000915527344</v>
      </c>
      <c r="H22" s="71">
        <f>'7月'!AA20</f>
        <v>35.810001373291016</v>
      </c>
      <c r="I22" s="71">
        <f>'8月'!AA20</f>
        <v>33.47999954223633</v>
      </c>
      <c r="J22" s="71">
        <f>'9月'!AA20</f>
        <v>30.799999237060547</v>
      </c>
      <c r="K22" s="71">
        <f>'10月'!AA20</f>
        <v>18.6299991607666</v>
      </c>
      <c r="L22" s="71">
        <f>'11月'!AA20</f>
        <v>13.720000267028809</v>
      </c>
      <c r="M22" s="72">
        <f>'12月'!AA20</f>
        <v>10.34000015258789</v>
      </c>
      <c r="N22" s="51"/>
    </row>
    <row r="23" spans="1:14" ht="16.5" customHeight="1">
      <c r="A23" s="69">
        <v>19</v>
      </c>
      <c r="B23" s="70">
        <f>'1月'!AA21</f>
        <v>10.899999618530273</v>
      </c>
      <c r="C23" s="71">
        <f>'2月'!AA21</f>
        <v>7.460000038146973</v>
      </c>
      <c r="D23" s="71">
        <f>'3月'!AA21</f>
        <v>16.81999969482422</v>
      </c>
      <c r="E23" s="71">
        <f>'4月'!AA21</f>
        <v>11.539999961853027</v>
      </c>
      <c r="F23" s="71">
        <f>'5月'!AA21</f>
        <v>23.389999389648438</v>
      </c>
      <c r="G23" s="71">
        <f>'6月'!AA21</f>
        <v>22.31999969482422</v>
      </c>
      <c r="H23" s="71">
        <f>'7月'!AA21</f>
        <v>28.139999389648438</v>
      </c>
      <c r="I23" s="71">
        <f>'8月'!AA21</f>
        <v>27.389999389648438</v>
      </c>
      <c r="J23" s="71">
        <f>'9月'!AA21</f>
        <v>25.25</v>
      </c>
      <c r="K23" s="71">
        <f>'10月'!AA21</f>
        <v>15.609999656677246</v>
      </c>
      <c r="L23" s="71">
        <f>'11月'!AA21</f>
        <v>19.530000686645508</v>
      </c>
      <c r="M23" s="72">
        <f>'12月'!AA21</f>
        <v>10.239999771118164</v>
      </c>
      <c r="N23" s="51"/>
    </row>
    <row r="24" spans="1:14" ht="16.5" customHeight="1">
      <c r="A24" s="73">
        <v>20</v>
      </c>
      <c r="B24" s="74">
        <f>'1月'!AA22</f>
        <v>8.779999732971191</v>
      </c>
      <c r="C24" s="75">
        <f>'2月'!AA22</f>
        <v>9.619999885559082</v>
      </c>
      <c r="D24" s="75">
        <f>'3月'!AA22</f>
        <v>13.920000076293945</v>
      </c>
      <c r="E24" s="75">
        <f>'4月'!AA22</f>
        <v>10.670000076293945</v>
      </c>
      <c r="F24" s="75">
        <f>'5月'!AA22</f>
        <v>27.950000762939453</v>
      </c>
      <c r="G24" s="75">
        <f>'6月'!AA22</f>
        <v>24.399999618530273</v>
      </c>
      <c r="H24" s="75">
        <f>'7月'!AA22</f>
        <v>25.079999923706055</v>
      </c>
      <c r="I24" s="75">
        <f>'8月'!AA22</f>
        <v>24.06999969482422</v>
      </c>
      <c r="J24" s="75">
        <f>'9月'!AA22</f>
        <v>20.06999969482422</v>
      </c>
      <c r="K24" s="75">
        <f>'10月'!AA22</f>
        <v>20.3799991607666</v>
      </c>
      <c r="L24" s="75">
        <f>'11月'!AA22</f>
        <v>17.309999465942383</v>
      </c>
      <c r="M24" s="76">
        <f>'12月'!AA22</f>
        <v>9.880000114440918</v>
      </c>
      <c r="N24" s="51"/>
    </row>
    <row r="25" spans="1:14" ht="16.5" customHeight="1">
      <c r="A25" s="65">
        <v>21</v>
      </c>
      <c r="B25" s="66">
        <f>'1月'!AA23</f>
        <v>8.470000267028809</v>
      </c>
      <c r="C25" s="67">
        <f>'2月'!AA23</f>
        <v>9.050000190734863</v>
      </c>
      <c r="D25" s="67">
        <f>'3月'!AA23</f>
        <v>9.579999923706055</v>
      </c>
      <c r="E25" s="67">
        <f>'4月'!AA23</f>
        <v>12.899999618530273</v>
      </c>
      <c r="F25" s="67">
        <f>'5月'!AA23</f>
        <v>29.309999465942383</v>
      </c>
      <c r="G25" s="67">
        <f>'6月'!AA23</f>
        <v>30.360000610351562</v>
      </c>
      <c r="H25" s="67">
        <f>'7月'!AA23</f>
        <v>20.459999084472656</v>
      </c>
      <c r="I25" s="67">
        <f>'8月'!AA23</f>
        <v>22.079999923706055</v>
      </c>
      <c r="J25" s="67">
        <f>'9月'!AA23</f>
        <v>23.790000915527344</v>
      </c>
      <c r="K25" s="67">
        <f>'10月'!AA23</f>
        <v>19.489999771118164</v>
      </c>
      <c r="L25" s="67">
        <f>'11月'!AA23</f>
        <v>14.9399995803833</v>
      </c>
      <c r="M25" s="68">
        <f>'12月'!AA23</f>
        <v>6.928999900817871</v>
      </c>
      <c r="N25" s="51"/>
    </row>
    <row r="26" spans="1:14" ht="16.5" customHeight="1">
      <c r="A26" s="69">
        <v>22</v>
      </c>
      <c r="B26" s="70">
        <f>'1月'!AA24</f>
        <v>9.880000114440918</v>
      </c>
      <c r="C26" s="71">
        <f>'2月'!AA24</f>
        <v>9.0600004196167</v>
      </c>
      <c r="D26" s="71">
        <f>'3月'!AA24</f>
        <v>7.389999866485596</v>
      </c>
      <c r="E26" s="71">
        <f>'4月'!AA24</f>
        <v>15.649999618530273</v>
      </c>
      <c r="F26" s="71">
        <f>'5月'!AA24</f>
        <v>24.510000228881836</v>
      </c>
      <c r="G26" s="71">
        <f>'6月'!AA24</f>
        <v>31.68000030517578</v>
      </c>
      <c r="H26" s="71">
        <f>'7月'!AA24</f>
        <v>22.260000228881836</v>
      </c>
      <c r="I26" s="71">
        <f>'8月'!AA24</f>
        <v>21.309999465942383</v>
      </c>
      <c r="J26" s="71">
        <f>'9月'!AA24</f>
        <v>23.149999618530273</v>
      </c>
      <c r="K26" s="71">
        <f>'10月'!AA24</f>
        <v>21.850000381469727</v>
      </c>
      <c r="L26" s="71">
        <f>'11月'!AA24</f>
        <v>13.989999771118164</v>
      </c>
      <c r="M26" s="72">
        <f>'12月'!AA24</f>
        <v>7.690000057220459</v>
      </c>
      <c r="N26" s="51"/>
    </row>
    <row r="27" spans="1:14" ht="16.5" customHeight="1">
      <c r="A27" s="69">
        <v>23</v>
      </c>
      <c r="B27" s="70">
        <f>'1月'!AA25</f>
        <v>9.100000381469727</v>
      </c>
      <c r="C27" s="71">
        <f>'2月'!AA25</f>
        <v>10.039999961853027</v>
      </c>
      <c r="D27" s="71">
        <f>'3月'!AA25</f>
        <v>7.360000133514404</v>
      </c>
      <c r="E27" s="71">
        <f>'4月'!AA25</f>
        <v>17.420000076293945</v>
      </c>
      <c r="F27" s="71">
        <f>'5月'!AA25</f>
        <v>16.3700008392334</v>
      </c>
      <c r="G27" s="71">
        <f>'6月'!AA25</f>
        <v>32.2400016784668</v>
      </c>
      <c r="H27" s="71">
        <f>'7月'!AA25</f>
        <v>24.299999237060547</v>
      </c>
      <c r="I27" s="71">
        <f>'8月'!AA25</f>
        <v>25.1299991607666</v>
      </c>
      <c r="J27" s="71">
        <f>'9月'!AA25</f>
        <v>20.700000762939453</v>
      </c>
      <c r="K27" s="71">
        <f>'10月'!AA25</f>
        <v>23.790000915527344</v>
      </c>
      <c r="L27" s="71">
        <f>'11月'!AA25</f>
        <v>14.460000038146973</v>
      </c>
      <c r="M27" s="72">
        <f>'12月'!AA25</f>
        <v>9.3100004196167</v>
      </c>
      <c r="N27" s="51"/>
    </row>
    <row r="28" spans="1:14" ht="16.5" customHeight="1">
      <c r="A28" s="69">
        <v>24</v>
      </c>
      <c r="B28" s="70">
        <f>'1月'!AA26</f>
        <v>6.960999965667725</v>
      </c>
      <c r="C28" s="71">
        <f>'2月'!AA26</f>
        <v>14.350000381469727</v>
      </c>
      <c r="D28" s="71">
        <f>'3月'!AA26</f>
        <v>7.849999904632568</v>
      </c>
      <c r="E28" s="71">
        <f>'4月'!AA26</f>
        <v>16.260000228881836</v>
      </c>
      <c r="F28" s="71">
        <f>'5月'!AA26</f>
        <v>15.680000305175781</v>
      </c>
      <c r="G28" s="71">
        <f>'6月'!AA26</f>
        <v>34</v>
      </c>
      <c r="H28" s="71">
        <f>'7月'!AA26</f>
        <v>25.489999771118164</v>
      </c>
      <c r="I28" s="71">
        <f>'8月'!AA26</f>
        <v>27.559999465942383</v>
      </c>
      <c r="J28" s="71">
        <f>'9月'!AA26</f>
        <v>21.559999465942383</v>
      </c>
      <c r="K28" s="71">
        <f>'10月'!AA26</f>
        <v>19.979999542236328</v>
      </c>
      <c r="L28" s="71">
        <f>'11月'!AA26</f>
        <v>17.360000610351562</v>
      </c>
      <c r="M28" s="72">
        <f>'12月'!AA26</f>
        <v>8.670000076293945</v>
      </c>
      <c r="N28" s="51"/>
    </row>
    <row r="29" spans="1:14" ht="16.5" customHeight="1">
      <c r="A29" s="69">
        <v>25</v>
      </c>
      <c r="B29" s="70">
        <f>'1月'!AA27</f>
        <v>9.609999656677246</v>
      </c>
      <c r="C29" s="71">
        <f>'2月'!AA27</f>
        <v>20.510000228881836</v>
      </c>
      <c r="D29" s="71">
        <f>'3月'!AA27</f>
        <v>9.930000305175781</v>
      </c>
      <c r="E29" s="71">
        <f>'4月'!AA27</f>
        <v>17.940000534057617</v>
      </c>
      <c r="F29" s="71">
        <f>'5月'!AA27</f>
        <v>22.8799991607666</v>
      </c>
      <c r="G29" s="71">
        <f>'6月'!AA27</f>
        <v>22.170000076293945</v>
      </c>
      <c r="H29" s="71">
        <f>'7月'!AA27</f>
        <v>27.110000610351562</v>
      </c>
      <c r="I29" s="71">
        <f>'8月'!AA27</f>
        <v>28.579999923706055</v>
      </c>
      <c r="J29" s="71">
        <f>'9月'!AA27</f>
        <v>21.760000228881836</v>
      </c>
      <c r="K29" s="71">
        <f>'10月'!AA27</f>
        <v>23.100000381469727</v>
      </c>
      <c r="L29" s="71">
        <f>'11月'!AA27</f>
        <v>14.8100004196167</v>
      </c>
      <c r="M29" s="72">
        <f>'12月'!AA27</f>
        <v>8.050000190734863</v>
      </c>
      <c r="N29" s="51"/>
    </row>
    <row r="30" spans="1:14" ht="16.5" customHeight="1">
      <c r="A30" s="69">
        <v>26</v>
      </c>
      <c r="B30" s="70">
        <f>'1月'!AA28</f>
        <v>9.420000076293945</v>
      </c>
      <c r="C30" s="71">
        <f>'2月'!AA28</f>
        <v>7.25</v>
      </c>
      <c r="D30" s="71">
        <f>'3月'!AA28</f>
        <v>11.0600004196167</v>
      </c>
      <c r="E30" s="71">
        <f>'4月'!AA28</f>
        <v>18.170000076293945</v>
      </c>
      <c r="F30" s="71">
        <f>'5月'!AA28</f>
        <v>17.90999984741211</v>
      </c>
      <c r="G30" s="71">
        <f>'6月'!AA28</f>
        <v>20.520000457763672</v>
      </c>
      <c r="H30" s="71">
        <f>'7月'!AA28</f>
        <v>31.270000457763672</v>
      </c>
      <c r="I30" s="71">
        <f>'8月'!AA28</f>
        <v>27.610000610351562</v>
      </c>
      <c r="J30" s="71">
        <f>'9月'!AA28</f>
        <v>20.25</v>
      </c>
      <c r="K30" s="71">
        <f>'10月'!AA28</f>
        <v>19.979999542236328</v>
      </c>
      <c r="L30" s="71">
        <f>'11月'!AA28</f>
        <v>14.380000114440918</v>
      </c>
      <c r="M30" s="72">
        <f>'12月'!AA28</f>
        <v>7.079999923706055</v>
      </c>
      <c r="N30" s="51"/>
    </row>
    <row r="31" spans="1:14" ht="16.5" customHeight="1">
      <c r="A31" s="69">
        <v>27</v>
      </c>
      <c r="B31" s="70">
        <f>'1月'!AA29</f>
        <v>9</v>
      </c>
      <c r="C31" s="71">
        <f>'2月'!AA29</f>
        <v>15.140000343322754</v>
      </c>
      <c r="D31" s="71">
        <f>'3月'!AA29</f>
        <v>10.859999656677246</v>
      </c>
      <c r="E31" s="71">
        <f>'4月'!AA29</f>
        <v>26.6200008392334</v>
      </c>
      <c r="F31" s="71">
        <f>'5月'!AA29</f>
        <v>20.43000030517578</v>
      </c>
      <c r="G31" s="71">
        <f>'6月'!AA29</f>
        <v>22.93000030517578</v>
      </c>
      <c r="H31" s="71">
        <f>'7月'!AA29</f>
        <v>28.920000076293945</v>
      </c>
      <c r="I31" s="71">
        <f>'8月'!AA29</f>
        <v>24.959999084472656</v>
      </c>
      <c r="J31" s="71">
        <f>'9月'!AA29</f>
        <v>21.739999771118164</v>
      </c>
      <c r="K31" s="71">
        <f>'10月'!AA29</f>
        <v>17.6200008392334</v>
      </c>
      <c r="L31" s="71">
        <f>'11月'!AA29</f>
        <v>14.4399995803833</v>
      </c>
      <c r="M31" s="72">
        <f>'12月'!AA29</f>
        <v>8.75</v>
      </c>
      <c r="N31" s="51"/>
    </row>
    <row r="32" spans="1:14" ht="16.5" customHeight="1">
      <c r="A32" s="69">
        <v>28</v>
      </c>
      <c r="B32" s="70">
        <f>'1月'!AA30</f>
        <v>6.88700008392334</v>
      </c>
      <c r="C32" s="71">
        <f>'2月'!AA30</f>
        <v>6.428999900817871</v>
      </c>
      <c r="D32" s="71">
        <f>'3月'!AA30</f>
        <v>10.869999885559082</v>
      </c>
      <c r="E32" s="71">
        <f>'4月'!AA30</f>
        <v>19.239999771118164</v>
      </c>
      <c r="F32" s="71">
        <f>'5月'!AA30</f>
        <v>19.18000030517578</v>
      </c>
      <c r="G32" s="71">
        <f>'6月'!AA30</f>
        <v>27.25</v>
      </c>
      <c r="H32" s="71">
        <f>'7月'!AA30</f>
        <v>27.719999313354492</v>
      </c>
      <c r="I32" s="71">
        <f>'8月'!AA30</f>
        <v>26.600000381469727</v>
      </c>
      <c r="J32" s="71">
        <f>'9月'!AA30</f>
        <v>22.6200008392334</v>
      </c>
      <c r="K32" s="71">
        <f>'10月'!AA30</f>
        <v>18.239999771118164</v>
      </c>
      <c r="L32" s="71">
        <f>'11月'!AA30</f>
        <v>14.100000381469727</v>
      </c>
      <c r="M32" s="72">
        <f>'12月'!AA30</f>
        <v>7.989999771118164</v>
      </c>
      <c r="N32" s="51"/>
    </row>
    <row r="33" spans="1:14" ht="16.5" customHeight="1">
      <c r="A33" s="69">
        <v>29</v>
      </c>
      <c r="B33" s="70">
        <f>'1月'!AA31</f>
        <v>4.498000144958496</v>
      </c>
      <c r="C33" s="71"/>
      <c r="D33" s="71">
        <f>'3月'!AA31</f>
        <v>15.3100004196167</v>
      </c>
      <c r="E33" s="71">
        <f>'4月'!AA31</f>
        <v>17.469999313354492</v>
      </c>
      <c r="F33" s="71">
        <f>'5月'!AA31</f>
        <v>17.459999084472656</v>
      </c>
      <c r="G33" s="71">
        <f>'6月'!AA31</f>
        <v>28.649999618530273</v>
      </c>
      <c r="H33" s="71">
        <f>'7月'!AA31</f>
        <v>25.280000686645508</v>
      </c>
      <c r="I33" s="71">
        <f>'8月'!AA31</f>
        <v>26.6299991607666</v>
      </c>
      <c r="J33" s="71">
        <f>'9月'!AA31</f>
        <v>23.040000915527344</v>
      </c>
      <c r="K33" s="71">
        <f>'10月'!AA31</f>
        <v>18.56999969482422</v>
      </c>
      <c r="L33" s="71">
        <f>'11月'!AA31</f>
        <v>17.549999237060547</v>
      </c>
      <c r="M33" s="72">
        <f>'12月'!AA31</f>
        <v>10.720000267028809</v>
      </c>
      <c r="N33" s="51"/>
    </row>
    <row r="34" spans="1:14" ht="16.5" customHeight="1">
      <c r="A34" s="69">
        <v>30</v>
      </c>
      <c r="B34" s="70">
        <f>'1月'!AA32</f>
        <v>5.269000053405762</v>
      </c>
      <c r="C34" s="71"/>
      <c r="D34" s="71">
        <f>'3月'!AA32</f>
        <v>12.84000015258789</v>
      </c>
      <c r="E34" s="71">
        <f>'4月'!AA32</f>
        <v>20.200000762939453</v>
      </c>
      <c r="F34" s="71">
        <f>'5月'!AA32</f>
        <v>20.6299991607666</v>
      </c>
      <c r="G34" s="71">
        <f>'6月'!AA32</f>
        <v>33.33000183105469</v>
      </c>
      <c r="H34" s="71">
        <f>'7月'!AA32</f>
        <v>25.56999969482422</v>
      </c>
      <c r="I34" s="71">
        <f>'8月'!AA32</f>
        <v>26.700000762939453</v>
      </c>
      <c r="J34" s="71">
        <f>'9月'!AA32</f>
        <v>28.190000534057617</v>
      </c>
      <c r="K34" s="71">
        <f>'10月'!AA32</f>
        <v>18.639999389648438</v>
      </c>
      <c r="L34" s="71">
        <f>'11月'!AA32</f>
        <v>16.610000610351562</v>
      </c>
      <c r="M34" s="72">
        <f>'12月'!AA32</f>
        <v>9.899999618530273</v>
      </c>
      <c r="N34" s="51"/>
    </row>
    <row r="35" spans="1:14" ht="16.5" customHeight="1">
      <c r="A35" s="77">
        <v>31</v>
      </c>
      <c r="B35" s="78">
        <f>'1月'!AA33</f>
        <v>6.341000080108643</v>
      </c>
      <c r="C35" s="79"/>
      <c r="D35" s="79">
        <f>'3月'!AA33</f>
        <v>13.710000038146973</v>
      </c>
      <c r="E35" s="79"/>
      <c r="F35" s="79">
        <f>'5月'!AA33</f>
        <v>14.630000114440918</v>
      </c>
      <c r="G35" s="79"/>
      <c r="H35" s="79">
        <f>'7月'!AA33</f>
        <v>24.450000762939453</v>
      </c>
      <c r="I35" s="79">
        <f>'8月'!AA33</f>
        <v>28.31999969482422</v>
      </c>
      <c r="J35" s="79"/>
      <c r="K35" s="79">
        <f>'10月'!AA33</f>
        <v>20.899999618530273</v>
      </c>
      <c r="L35" s="79"/>
      <c r="M35" s="80">
        <f>'12月'!AA33</f>
        <v>9.479999542236328</v>
      </c>
      <c r="N35" s="81"/>
    </row>
    <row r="36" spans="1:14" ht="16.5" customHeight="1">
      <c r="A36" s="234" t="s">
        <v>10</v>
      </c>
      <c r="B36" s="185">
        <f>AVERAGE(B5:B35)</f>
        <v>8.34309676385695</v>
      </c>
      <c r="C36" s="186">
        <f aca="true" t="shared" si="0" ref="C36:M36">AVERAGE(C5:C35)</f>
        <v>9.946714316095624</v>
      </c>
      <c r="D36" s="186">
        <f t="shared" si="0"/>
        <v>10.40227590758225</v>
      </c>
      <c r="E36" s="186">
        <f t="shared" si="0"/>
        <v>16.7946665763855</v>
      </c>
      <c r="F36" s="186">
        <f t="shared" si="0"/>
        <v>20.48258064639184</v>
      </c>
      <c r="G36" s="186">
        <f t="shared" si="0"/>
        <v>24.13300018310547</v>
      </c>
      <c r="H36" s="186">
        <f t="shared" si="0"/>
        <v>28.4390322162259</v>
      </c>
      <c r="I36" s="186">
        <f t="shared" si="0"/>
        <v>28.567096587150328</v>
      </c>
      <c r="J36" s="186">
        <f t="shared" si="0"/>
        <v>26.413000043233236</v>
      </c>
      <c r="K36" s="186">
        <f t="shared" si="0"/>
        <v>20.793870895139634</v>
      </c>
      <c r="L36" s="186">
        <f t="shared" si="0"/>
        <v>16.844999885559083</v>
      </c>
      <c r="M36" s="187">
        <f t="shared" si="0"/>
        <v>10.202387086806759</v>
      </c>
      <c r="N36" s="81"/>
    </row>
    <row r="37" spans="1:14" ht="16.5" customHeight="1">
      <c r="A37" s="235" t="s">
        <v>41</v>
      </c>
      <c r="B37" s="231">
        <f>MAX(B5:B35)</f>
        <v>11.779999732971191</v>
      </c>
      <c r="C37" s="232">
        <f aca="true" t="shared" si="1" ref="C37:M37">MAX(C5:C35)</f>
        <v>20.510000228881836</v>
      </c>
      <c r="D37" s="232">
        <f t="shared" si="1"/>
        <v>19.260000228881836</v>
      </c>
      <c r="E37" s="232">
        <f t="shared" si="1"/>
        <v>26.6200008392334</v>
      </c>
      <c r="F37" s="232">
        <f t="shared" si="1"/>
        <v>29.309999465942383</v>
      </c>
      <c r="G37" s="232">
        <f t="shared" si="1"/>
        <v>34</v>
      </c>
      <c r="H37" s="232">
        <f t="shared" si="1"/>
        <v>35.810001373291016</v>
      </c>
      <c r="I37" s="232">
        <f t="shared" si="1"/>
        <v>35.45000076293945</v>
      </c>
      <c r="J37" s="232">
        <f t="shared" si="1"/>
        <v>31.889999389648438</v>
      </c>
      <c r="K37" s="232">
        <f t="shared" si="1"/>
        <v>24.059999465942383</v>
      </c>
      <c r="L37" s="232">
        <f t="shared" si="1"/>
        <v>21.440000534057617</v>
      </c>
      <c r="M37" s="233">
        <f t="shared" si="1"/>
        <v>16.149999618530273</v>
      </c>
      <c r="N37" s="81"/>
    </row>
    <row r="38" spans="1:14" ht="16.5" customHeight="1">
      <c r="A38" s="236" t="s">
        <v>36</v>
      </c>
      <c r="B38" s="82">
        <f>AVERAGE(B5:B14)</f>
        <v>9.283800029754639</v>
      </c>
      <c r="C38" s="83">
        <f aca="true" t="shared" si="2" ref="C38:M38">AVERAGE(C5:C14)</f>
        <v>10.062799882888793</v>
      </c>
      <c r="D38" s="83">
        <f t="shared" si="2"/>
        <v>8.510600042343139</v>
      </c>
      <c r="E38" s="83">
        <f t="shared" si="2"/>
        <v>15.086999893188477</v>
      </c>
      <c r="F38" s="83">
        <f t="shared" si="2"/>
        <v>19.7289999961853</v>
      </c>
      <c r="G38" s="83">
        <f t="shared" si="2"/>
        <v>21.857999992370605</v>
      </c>
      <c r="H38" s="83">
        <f t="shared" si="2"/>
        <v>29.55799961090088</v>
      </c>
      <c r="I38" s="83">
        <f t="shared" si="2"/>
        <v>28.66200008392334</v>
      </c>
      <c r="J38" s="83">
        <f t="shared" si="2"/>
        <v>28.12199993133545</v>
      </c>
      <c r="K38" s="83">
        <f t="shared" si="2"/>
        <v>21.215999794006347</v>
      </c>
      <c r="L38" s="83">
        <f t="shared" si="2"/>
        <v>18.66999969482422</v>
      </c>
      <c r="M38" s="84">
        <f t="shared" si="2"/>
        <v>11.069500017166138</v>
      </c>
      <c r="N38" s="81"/>
    </row>
    <row r="39" spans="1:14" ht="16.5" customHeight="1">
      <c r="A39" s="237" t="s">
        <v>37</v>
      </c>
      <c r="B39" s="85">
        <f>AVERAGE(B15:B24)</f>
        <v>8.036199855804444</v>
      </c>
      <c r="C39" s="86">
        <f aca="true" t="shared" si="3" ref="C39:M39">AVERAGE(C15:C24)</f>
        <v>8.605100059509278</v>
      </c>
      <c r="D39" s="86">
        <f t="shared" si="3"/>
        <v>12.475000023841858</v>
      </c>
      <c r="E39" s="86">
        <f t="shared" si="3"/>
        <v>17.10999975204468</v>
      </c>
      <c r="F39" s="86">
        <f t="shared" si="3"/>
        <v>21.86800012588501</v>
      </c>
      <c r="G39" s="86">
        <f t="shared" si="3"/>
        <v>22.22800006866455</v>
      </c>
      <c r="H39" s="86">
        <f t="shared" si="3"/>
        <v>30.32000026702881</v>
      </c>
      <c r="I39" s="86">
        <f t="shared" si="3"/>
        <v>31.347999572753906</v>
      </c>
      <c r="J39" s="86">
        <f t="shared" si="3"/>
        <v>28.436999893188478</v>
      </c>
      <c r="K39" s="86">
        <f t="shared" si="3"/>
        <v>21.028999996185302</v>
      </c>
      <c r="L39" s="86">
        <f t="shared" si="3"/>
        <v>16.600999927520753</v>
      </c>
      <c r="M39" s="87">
        <f t="shared" si="3"/>
        <v>11.100999975204468</v>
      </c>
      <c r="N39" s="51"/>
    </row>
    <row r="40" spans="1:14" ht="16.5" customHeight="1">
      <c r="A40" s="238" t="s">
        <v>38</v>
      </c>
      <c r="B40" s="88">
        <f>AVERAGE(B25:B35)</f>
        <v>7.766909165815874</v>
      </c>
      <c r="C40" s="89">
        <f aca="true" t="shared" si="4" ref="C40:M40">AVERAGE(C25:C35)</f>
        <v>11.478625178337097</v>
      </c>
      <c r="D40" s="89">
        <f t="shared" si="4"/>
        <v>10.614545518701727</v>
      </c>
      <c r="E40" s="89">
        <f t="shared" si="4"/>
        <v>18.18700008392334</v>
      </c>
      <c r="F40" s="89">
        <f t="shared" si="4"/>
        <v>19.908181710676715</v>
      </c>
      <c r="G40" s="89">
        <f t="shared" si="4"/>
        <v>28.31300048828125</v>
      </c>
      <c r="H40" s="89">
        <f t="shared" si="4"/>
        <v>25.711818174882367</v>
      </c>
      <c r="I40" s="89">
        <f t="shared" si="4"/>
        <v>25.952727057717063</v>
      </c>
      <c r="J40" s="89">
        <f t="shared" si="4"/>
        <v>22.68000030517578</v>
      </c>
      <c r="K40" s="89">
        <f t="shared" si="4"/>
        <v>20.19636362249201</v>
      </c>
      <c r="L40" s="89">
        <f t="shared" si="4"/>
        <v>15.264000034332275</v>
      </c>
      <c r="M40" s="90">
        <f t="shared" si="4"/>
        <v>8.597181797027588</v>
      </c>
      <c r="N40" s="51"/>
    </row>
    <row r="41" spans="1:14" ht="16.5" customHeight="1">
      <c r="A41" s="239" t="s">
        <v>42</v>
      </c>
      <c r="B41" s="91">
        <f>DCOUNT($A3:$M35,2,B45:B46)</f>
        <v>0</v>
      </c>
      <c r="C41" s="92">
        <f aca="true" t="shared" si="5" ref="C41:M41">DCOUNT($A3:$M35,2,C45:C46)</f>
        <v>0</v>
      </c>
      <c r="D41" s="92">
        <f t="shared" si="5"/>
        <v>0</v>
      </c>
      <c r="E41" s="92">
        <f t="shared" si="5"/>
        <v>0</v>
      </c>
      <c r="F41" s="92">
        <f t="shared" si="5"/>
        <v>0</v>
      </c>
      <c r="G41" s="92">
        <f t="shared" si="5"/>
        <v>0</v>
      </c>
      <c r="H41" s="92">
        <f t="shared" si="5"/>
        <v>0</v>
      </c>
      <c r="I41" s="92">
        <f t="shared" si="5"/>
        <v>0</v>
      </c>
      <c r="J41" s="92">
        <f t="shared" si="5"/>
        <v>0</v>
      </c>
      <c r="K41" s="92">
        <f t="shared" si="5"/>
        <v>0</v>
      </c>
      <c r="L41" s="92">
        <f t="shared" si="5"/>
        <v>0</v>
      </c>
      <c r="M41" s="93">
        <f t="shared" si="5"/>
        <v>0</v>
      </c>
      <c r="N41" s="51"/>
    </row>
    <row r="42" spans="1:14" ht="16.5" customHeight="1">
      <c r="A42" s="240" t="s">
        <v>43</v>
      </c>
      <c r="B42" s="94">
        <f>DCOUNT($A3:$M35,2,B48:B49)</f>
        <v>0</v>
      </c>
      <c r="C42" s="95">
        <f aca="true" t="shared" si="6" ref="C42:M42">DCOUNT($A3:$M35,2,C48:C49)</f>
        <v>0</v>
      </c>
      <c r="D42" s="95">
        <f t="shared" si="6"/>
        <v>0</v>
      </c>
      <c r="E42" s="95">
        <f t="shared" si="6"/>
        <v>2</v>
      </c>
      <c r="F42" s="95">
        <f t="shared" si="6"/>
        <v>4</v>
      </c>
      <c r="G42" s="95">
        <f t="shared" si="6"/>
        <v>9</v>
      </c>
      <c r="H42" s="95">
        <f t="shared" si="6"/>
        <v>27</v>
      </c>
      <c r="I42" s="95">
        <f t="shared" si="6"/>
        <v>26</v>
      </c>
      <c r="J42" s="95">
        <f t="shared" si="6"/>
        <v>20</v>
      </c>
      <c r="K42" s="95">
        <f t="shared" si="6"/>
        <v>0</v>
      </c>
      <c r="L42" s="95">
        <f t="shared" si="6"/>
        <v>0</v>
      </c>
      <c r="M42" s="96">
        <f t="shared" si="6"/>
        <v>0</v>
      </c>
      <c r="N42" s="51"/>
    </row>
    <row r="43" spans="1:14" ht="16.5" customHeight="1">
      <c r="A43" s="238" t="s">
        <v>44</v>
      </c>
      <c r="B43" s="97">
        <f>DCOUNT($A3:$M35,2,B51:B52)</f>
        <v>0</v>
      </c>
      <c r="C43" s="98">
        <f aca="true" t="shared" si="7" ref="C43:M43">DCOUNT($A3:$M35,2,C51:C52)</f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5</v>
      </c>
      <c r="H43" s="98">
        <f t="shared" si="7"/>
        <v>10</v>
      </c>
      <c r="I43" s="98">
        <f t="shared" si="7"/>
        <v>11</v>
      </c>
      <c r="J43" s="98">
        <f t="shared" si="7"/>
        <v>5</v>
      </c>
      <c r="K43" s="98">
        <f t="shared" si="7"/>
        <v>0</v>
      </c>
      <c r="L43" s="98">
        <f t="shared" si="7"/>
        <v>0</v>
      </c>
      <c r="M43" s="99">
        <f t="shared" si="7"/>
        <v>0</v>
      </c>
      <c r="N43" s="51"/>
    </row>
    <row r="44" spans="1:14" ht="16.5" customHeight="1">
      <c r="A44" s="241" t="s">
        <v>39</v>
      </c>
      <c r="B44" s="188">
        <v>9.158602150537634</v>
      </c>
      <c r="C44" s="189">
        <v>8.965369458128079</v>
      </c>
      <c r="D44" s="189">
        <v>11.129032258064516</v>
      </c>
      <c r="E44" s="189">
        <v>16.29988888888889</v>
      </c>
      <c r="F44" s="189">
        <v>20.053440860215055</v>
      </c>
      <c r="G44" s="189">
        <v>22.426588888888894</v>
      </c>
      <c r="H44" s="189">
        <v>26.342903225806456</v>
      </c>
      <c r="I44" s="189">
        <v>28.34086021505376</v>
      </c>
      <c r="J44" s="189">
        <v>25.04055555555556</v>
      </c>
      <c r="K44" s="189">
        <v>20.539032258064513</v>
      </c>
      <c r="L44" s="189">
        <v>16.169777777777778</v>
      </c>
      <c r="M44" s="190">
        <v>11.78322580645161</v>
      </c>
      <c r="N44" s="51"/>
    </row>
    <row r="45" spans="1:13" ht="12">
      <c r="A45" s="100" t="s">
        <v>45</v>
      </c>
      <c r="B45" s="101" t="s">
        <v>23</v>
      </c>
      <c r="C45" s="101" t="s">
        <v>24</v>
      </c>
      <c r="D45" s="101" t="s">
        <v>25</v>
      </c>
      <c r="E45" s="101" t="s">
        <v>26</v>
      </c>
      <c r="F45" s="101" t="s">
        <v>27</v>
      </c>
      <c r="G45" s="101" t="s">
        <v>28</v>
      </c>
      <c r="H45" s="101" t="s">
        <v>29</v>
      </c>
      <c r="I45" s="101" t="s">
        <v>30</v>
      </c>
      <c r="J45" s="101" t="s">
        <v>31</v>
      </c>
      <c r="K45" s="101" t="s">
        <v>32</v>
      </c>
      <c r="L45" s="101" t="s">
        <v>33</v>
      </c>
      <c r="M45" s="101" t="s">
        <v>34</v>
      </c>
    </row>
    <row r="46" spans="2:13" ht="12">
      <c r="B46" s="253" t="s">
        <v>46</v>
      </c>
      <c r="C46" s="102" t="s">
        <v>46</v>
      </c>
      <c r="D46" s="102" t="s">
        <v>46</v>
      </c>
      <c r="E46" s="102" t="s">
        <v>46</v>
      </c>
      <c r="F46" s="102" t="s">
        <v>46</v>
      </c>
      <c r="G46" s="102" t="s">
        <v>46</v>
      </c>
      <c r="H46" s="102" t="s">
        <v>46</v>
      </c>
      <c r="I46" s="102" t="s">
        <v>46</v>
      </c>
      <c r="J46" s="102" t="s">
        <v>46</v>
      </c>
      <c r="K46" s="102" t="s">
        <v>46</v>
      </c>
      <c r="L46" s="102" t="s">
        <v>46</v>
      </c>
      <c r="M46" s="102" t="s">
        <v>46</v>
      </c>
    </row>
    <row r="48" spans="1:13" ht="12">
      <c r="A48" s="100" t="s">
        <v>47</v>
      </c>
      <c r="B48" s="101" t="s">
        <v>23</v>
      </c>
      <c r="C48" s="101" t="s">
        <v>24</v>
      </c>
      <c r="D48" s="101" t="s">
        <v>25</v>
      </c>
      <c r="E48" s="101" t="s">
        <v>26</v>
      </c>
      <c r="F48" s="101" t="s">
        <v>27</v>
      </c>
      <c r="G48" s="101" t="s">
        <v>28</v>
      </c>
      <c r="H48" s="101" t="s">
        <v>29</v>
      </c>
      <c r="I48" s="101" t="s">
        <v>30</v>
      </c>
      <c r="J48" s="101" t="s">
        <v>31</v>
      </c>
      <c r="K48" s="101" t="s">
        <v>32</v>
      </c>
      <c r="L48" s="101" t="s">
        <v>33</v>
      </c>
      <c r="M48" s="101" t="s">
        <v>34</v>
      </c>
    </row>
    <row r="49" spans="2:13" ht="12">
      <c r="B49" s="253" t="s">
        <v>48</v>
      </c>
      <c r="C49" s="102" t="s">
        <v>48</v>
      </c>
      <c r="D49" s="102" t="s">
        <v>48</v>
      </c>
      <c r="E49" s="102" t="s">
        <v>48</v>
      </c>
      <c r="F49" s="102" t="s">
        <v>48</v>
      </c>
      <c r="G49" s="102" t="s">
        <v>48</v>
      </c>
      <c r="H49" s="102" t="s">
        <v>48</v>
      </c>
      <c r="I49" s="102" t="s">
        <v>48</v>
      </c>
      <c r="J49" s="102" t="s">
        <v>48</v>
      </c>
      <c r="K49" s="102" t="s">
        <v>48</v>
      </c>
      <c r="L49" s="102" t="s">
        <v>48</v>
      </c>
      <c r="M49" s="102" t="s">
        <v>48</v>
      </c>
    </row>
    <row r="51" spans="1:13" ht="12">
      <c r="A51" s="100" t="s">
        <v>49</v>
      </c>
      <c r="B51" s="101" t="s">
        <v>23</v>
      </c>
      <c r="C51" s="101" t="s">
        <v>24</v>
      </c>
      <c r="D51" s="101" t="s">
        <v>25</v>
      </c>
      <c r="E51" s="101" t="s">
        <v>26</v>
      </c>
      <c r="F51" s="101" t="s">
        <v>27</v>
      </c>
      <c r="G51" s="101" t="s">
        <v>28</v>
      </c>
      <c r="H51" s="101" t="s">
        <v>29</v>
      </c>
      <c r="I51" s="101" t="s">
        <v>30</v>
      </c>
      <c r="J51" s="101" t="s">
        <v>31</v>
      </c>
      <c r="K51" s="101" t="s">
        <v>32</v>
      </c>
      <c r="L51" s="101" t="s">
        <v>33</v>
      </c>
      <c r="M51" s="101" t="s">
        <v>34</v>
      </c>
    </row>
    <row r="52" spans="2:13" ht="12">
      <c r="B52" s="253" t="s">
        <v>50</v>
      </c>
      <c r="C52" s="102" t="s">
        <v>50</v>
      </c>
      <c r="D52" s="102" t="s">
        <v>50</v>
      </c>
      <c r="E52" s="102" t="s">
        <v>50</v>
      </c>
      <c r="F52" s="102" t="s">
        <v>50</v>
      </c>
      <c r="G52" s="102" t="s">
        <v>50</v>
      </c>
      <c r="H52" s="102" t="s">
        <v>50</v>
      </c>
      <c r="I52" s="102" t="s">
        <v>50</v>
      </c>
      <c r="J52" s="102" t="s">
        <v>50</v>
      </c>
      <c r="K52" s="102" t="s">
        <v>50</v>
      </c>
      <c r="L52" s="102" t="s">
        <v>50</v>
      </c>
      <c r="M52" s="102" t="s">
        <v>50</v>
      </c>
    </row>
    <row r="56" ht="12">
      <c r="A56" s="100" t="s">
        <v>51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52</v>
      </c>
      <c r="B1" s="104"/>
      <c r="C1" s="104"/>
      <c r="D1" s="104"/>
      <c r="E1" s="104"/>
      <c r="F1" s="104"/>
      <c r="G1" s="105"/>
      <c r="H1" s="105"/>
      <c r="I1" s="170">
        <f>'1月'!Z1</f>
        <v>2011</v>
      </c>
      <c r="J1" s="169" t="s">
        <v>2</v>
      </c>
      <c r="K1" s="168" t="str">
        <f>("（平成"&amp;TEXT((I1-1988),"0")&amp;"年）")</f>
        <v>（平成23年）</v>
      </c>
      <c r="L1" s="105"/>
      <c r="M1" s="105"/>
      <c r="N1" s="106"/>
    </row>
    <row r="2" spans="1:14" ht="18" customHeight="1">
      <c r="A2" s="108" t="s">
        <v>3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23</v>
      </c>
      <c r="C3" s="114" t="s">
        <v>24</v>
      </c>
      <c r="D3" s="114" t="s">
        <v>25</v>
      </c>
      <c r="E3" s="114" t="s">
        <v>26</v>
      </c>
      <c r="F3" s="114" t="s">
        <v>27</v>
      </c>
      <c r="G3" s="114" t="s">
        <v>28</v>
      </c>
      <c r="H3" s="114" t="s">
        <v>29</v>
      </c>
      <c r="I3" s="114" t="s">
        <v>30</v>
      </c>
      <c r="J3" s="114" t="s">
        <v>31</v>
      </c>
      <c r="K3" s="114" t="s">
        <v>32</v>
      </c>
      <c r="L3" s="114" t="s">
        <v>33</v>
      </c>
      <c r="M3" s="115" t="s">
        <v>34</v>
      </c>
      <c r="N3" s="106"/>
    </row>
    <row r="4" spans="1:14" ht="18" customHeight="1">
      <c r="A4" s="116" t="s">
        <v>35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1.371999979019165</v>
      </c>
      <c r="C5" s="122">
        <f>'2月'!AD3</f>
        <v>-5.054999828338623</v>
      </c>
      <c r="D5" s="122">
        <f>'3月'!AD3</f>
        <v>2.796999931335449</v>
      </c>
      <c r="E5" s="122">
        <f>'4月'!AD3</f>
        <v>1.340999960899353</v>
      </c>
      <c r="F5" s="122">
        <f>'5月'!AD3</f>
        <v>12.3100004196167</v>
      </c>
      <c r="G5" s="122">
        <f>'6月'!AD3</f>
        <v>9.789999961853027</v>
      </c>
      <c r="H5" s="122">
        <f>'7月'!AD3</f>
        <v>22.790000915527344</v>
      </c>
      <c r="I5" s="122">
        <f>'8月'!AD3</f>
        <v>19.950000762939453</v>
      </c>
      <c r="J5" s="122">
        <f>'9月'!AD3</f>
        <v>24.799999237060547</v>
      </c>
      <c r="K5" s="122">
        <f>'10月'!AD3</f>
        <v>16.799999237060547</v>
      </c>
      <c r="L5" s="122">
        <f>'11月'!AD3</f>
        <v>8.75</v>
      </c>
      <c r="M5" s="123">
        <f>'12月'!AD3</f>
        <v>5.171000003814697</v>
      </c>
      <c r="N5" s="106"/>
    </row>
    <row r="6" spans="1:14" ht="18" customHeight="1">
      <c r="A6" s="124">
        <v>2</v>
      </c>
      <c r="B6" s="125">
        <f>'1月'!AD4</f>
        <v>0.41100001335144043</v>
      </c>
      <c r="C6" s="126">
        <f>'2月'!AD4</f>
        <v>-2.7019999027252197</v>
      </c>
      <c r="D6" s="126">
        <f>'3月'!AD4</f>
        <v>-0.4429999887943268</v>
      </c>
      <c r="E6" s="126">
        <f>'4月'!AD4</f>
        <v>2.6710000038146973</v>
      </c>
      <c r="F6" s="126">
        <f>'5月'!AD4</f>
        <v>10.829999923706055</v>
      </c>
      <c r="G6" s="126">
        <f>'6月'!AD4</f>
        <v>12.479999542236328</v>
      </c>
      <c r="H6" s="126">
        <f>'7月'!AD4</f>
        <v>22.149999618530273</v>
      </c>
      <c r="I6" s="126">
        <f>'8月'!AD4</f>
        <v>20.040000915527344</v>
      </c>
      <c r="J6" s="126">
        <f>'9月'!AD4</f>
        <v>24.459999084472656</v>
      </c>
      <c r="K6" s="126">
        <f>'10月'!AD4</f>
        <v>14.270000457763672</v>
      </c>
      <c r="L6" s="126">
        <f>'11月'!AD4</f>
        <v>8.15999984741211</v>
      </c>
      <c r="M6" s="127">
        <f>'12月'!AD4</f>
        <v>4.136000156402588</v>
      </c>
      <c r="N6" s="106"/>
    </row>
    <row r="7" spans="1:14" ht="18" customHeight="1">
      <c r="A7" s="124">
        <v>3</v>
      </c>
      <c r="B7" s="125">
        <f>'1月'!AD5</f>
        <v>-2.13100004196167</v>
      </c>
      <c r="C7" s="126">
        <f>'2月'!AD5</f>
        <v>-2.015000104904175</v>
      </c>
      <c r="D7" s="126">
        <f>'3月'!AD5</f>
        <v>-2.878000020980835</v>
      </c>
      <c r="E7" s="126">
        <f>'4月'!AD5</f>
        <v>4.361999988555908</v>
      </c>
      <c r="F7" s="126">
        <f>'5月'!AD5</f>
        <v>8.84000015258789</v>
      </c>
      <c r="G7" s="126">
        <f>'6月'!AD5</f>
        <v>14.8100004196167</v>
      </c>
      <c r="H7" s="126">
        <f>'7月'!AD5</f>
        <v>22.479999542236328</v>
      </c>
      <c r="I7" s="126">
        <f>'8月'!AD5</f>
        <v>22.229999542236328</v>
      </c>
      <c r="J7" s="126">
        <f>'9月'!AD5</f>
        <v>24.559999465942383</v>
      </c>
      <c r="K7" s="126">
        <f>'10月'!AD5</f>
        <v>12.020000457763672</v>
      </c>
      <c r="L7" s="126">
        <f>'11月'!AD5</f>
        <v>12.869999885559082</v>
      </c>
      <c r="M7" s="127">
        <f>'12月'!AD5</f>
        <v>8.329999923706055</v>
      </c>
      <c r="N7" s="106"/>
    </row>
    <row r="8" spans="1:14" ht="18" customHeight="1">
      <c r="A8" s="124">
        <v>4</v>
      </c>
      <c r="B8" s="125">
        <f>'1月'!AD6</f>
        <v>-0.3160000145435333</v>
      </c>
      <c r="C8" s="126">
        <f>'2月'!AD6</f>
        <v>-0.12700000405311584</v>
      </c>
      <c r="D8" s="126">
        <f>'3月'!AD6</f>
        <v>-3.0390000343322754</v>
      </c>
      <c r="E8" s="126">
        <f>'4月'!AD6</f>
        <v>2.9260001182556152</v>
      </c>
      <c r="F8" s="126">
        <f>'5月'!AD6</f>
        <v>11.100000381469727</v>
      </c>
      <c r="G8" s="126">
        <f>'6月'!AD6</f>
        <v>15.819999694824219</v>
      </c>
      <c r="H8" s="126">
        <f>'7月'!AD6</f>
        <v>22.530000686645508</v>
      </c>
      <c r="I8" s="126">
        <f>'8月'!AD6</f>
        <v>22.81999969482422</v>
      </c>
      <c r="J8" s="126">
        <f>'9月'!AD6</f>
        <v>23.729999542236328</v>
      </c>
      <c r="K8" s="126">
        <f>'10月'!AD6</f>
        <v>7.840000152587891</v>
      </c>
      <c r="L8" s="126">
        <f>'11月'!AD6</f>
        <v>13.359999656677246</v>
      </c>
      <c r="M8" s="127">
        <f>'12月'!AD6</f>
        <v>5.4720001220703125</v>
      </c>
      <c r="N8" s="106"/>
    </row>
    <row r="9" spans="1:14" ht="18" customHeight="1">
      <c r="A9" s="124">
        <v>5</v>
      </c>
      <c r="B9" s="125">
        <f>'1月'!AD7</f>
        <v>-2.436000108718872</v>
      </c>
      <c r="C9" s="126">
        <f>'2月'!AD7</f>
        <v>0.2639999985694885</v>
      </c>
      <c r="D9" s="126">
        <f>'3月'!AD7</f>
        <v>-2.7019999027252197</v>
      </c>
      <c r="E9" s="126">
        <f>'4月'!AD7</f>
        <v>-0.8550000190734863</v>
      </c>
      <c r="F9" s="126">
        <f>'5月'!AD7</f>
        <v>9.710000038146973</v>
      </c>
      <c r="G9" s="126">
        <f>'6月'!AD7</f>
        <v>16.440000534057617</v>
      </c>
      <c r="H9" s="126">
        <f>'7月'!AD7</f>
        <v>21.760000228881836</v>
      </c>
      <c r="I9" s="126">
        <f>'8月'!AD7</f>
        <v>23.06999969482422</v>
      </c>
      <c r="J9" s="126">
        <f>'9月'!AD7</f>
        <v>22.93000030517578</v>
      </c>
      <c r="K9" s="126">
        <f>'10月'!AD7</f>
        <v>13.109999656677246</v>
      </c>
      <c r="L9" s="126">
        <f>'11月'!AD7</f>
        <v>11.479999542236328</v>
      </c>
      <c r="M9" s="127">
        <f>'12月'!AD7</f>
        <v>3.0999999046325684</v>
      </c>
      <c r="N9" s="106"/>
    </row>
    <row r="10" spans="1:14" ht="18" customHeight="1">
      <c r="A10" s="124">
        <v>6</v>
      </c>
      <c r="B10" s="125">
        <f>'1月'!AD8</f>
        <v>-0.8759999871253967</v>
      </c>
      <c r="C10" s="126">
        <f>'2月'!AD8</f>
        <v>-0.41100001335144043</v>
      </c>
      <c r="D10" s="126">
        <f>'3月'!AD8</f>
        <v>-0.949999988079071</v>
      </c>
      <c r="E10" s="126">
        <f>'4月'!AD8</f>
        <v>1.8589999675750732</v>
      </c>
      <c r="F10" s="126">
        <f>'5月'!AD8</f>
        <v>9.59000015258789</v>
      </c>
      <c r="G10" s="126">
        <f>'6月'!AD8</f>
        <v>15.670000076293945</v>
      </c>
      <c r="H10" s="126">
        <f>'7月'!AD8</f>
        <v>20.68000030517578</v>
      </c>
      <c r="I10" s="126">
        <f>'8月'!AD8</f>
        <v>24.670000076293945</v>
      </c>
      <c r="J10" s="126">
        <f>'9月'!AD8</f>
        <v>16.989999771118164</v>
      </c>
      <c r="K10" s="126">
        <f>'10月'!AD8</f>
        <v>15.760000228881836</v>
      </c>
      <c r="L10" s="126">
        <f>'11月'!AD8</f>
        <v>15.289999961853027</v>
      </c>
      <c r="M10" s="127">
        <f>'12月'!AD8</f>
        <v>3.0880000591278076</v>
      </c>
      <c r="N10" s="106"/>
    </row>
    <row r="11" spans="1:14" ht="18" customHeight="1">
      <c r="A11" s="124">
        <v>7</v>
      </c>
      <c r="B11" s="125">
        <f>'1月'!AD9</f>
        <v>-2.828000068664551</v>
      </c>
      <c r="C11" s="126">
        <f>'2月'!AD9</f>
        <v>0.6430000066757202</v>
      </c>
      <c r="D11" s="126">
        <f>'3月'!AD9</f>
        <v>0.5379999876022339</v>
      </c>
      <c r="E11" s="126">
        <f>'4月'!AD9</f>
        <v>4.572999954223633</v>
      </c>
      <c r="F11" s="126">
        <f>'5月'!AD9</f>
        <v>12.960000038146973</v>
      </c>
      <c r="G11" s="126">
        <f>'6月'!AD9</f>
        <v>16.68000030517578</v>
      </c>
      <c r="H11" s="126">
        <f>'7月'!AD9</f>
        <v>21.649999618530273</v>
      </c>
      <c r="I11" s="126">
        <f>'8月'!AD9</f>
        <v>24.229999542236328</v>
      </c>
      <c r="J11" s="126">
        <f>'9月'!AD9</f>
        <v>17.260000228881836</v>
      </c>
      <c r="K11" s="126">
        <f>'10月'!AD9</f>
        <v>14.729999542236328</v>
      </c>
      <c r="L11" s="126">
        <f>'11月'!AD9</f>
        <v>12.789999961853027</v>
      </c>
      <c r="M11" s="127">
        <f>'12月'!AD9</f>
        <v>3.510999917984009</v>
      </c>
      <c r="N11" s="106"/>
    </row>
    <row r="12" spans="1:14" ht="18" customHeight="1">
      <c r="A12" s="124">
        <v>8</v>
      </c>
      <c r="B12" s="125">
        <f>'1月'!AD10</f>
        <v>-4.335000038146973</v>
      </c>
      <c r="C12" s="126">
        <f>'2月'!AD10</f>
        <v>0.29499998688697815</v>
      </c>
      <c r="D12" s="126">
        <f>'3月'!AD10</f>
        <v>-0.2639999985694885</v>
      </c>
      <c r="E12" s="126">
        <f>'4月'!AD10</f>
        <v>10.390000343322754</v>
      </c>
      <c r="F12" s="126">
        <f>'5月'!AD10</f>
        <v>12.760000228881836</v>
      </c>
      <c r="G12" s="126">
        <f>'6月'!AD10</f>
        <v>15.729999542236328</v>
      </c>
      <c r="H12" s="126">
        <f>'7月'!AD10</f>
        <v>23.780000686645508</v>
      </c>
      <c r="I12" s="126">
        <f>'8月'!AD10</f>
        <v>23.610000610351562</v>
      </c>
      <c r="J12" s="126">
        <f>'9月'!AD10</f>
        <v>19.280000686645508</v>
      </c>
      <c r="K12" s="126">
        <f>'10月'!AD10</f>
        <v>10.270000457763672</v>
      </c>
      <c r="L12" s="126">
        <f>'11月'!AD10</f>
        <v>9.579999923706055</v>
      </c>
      <c r="M12" s="127">
        <f>'12月'!AD10</f>
        <v>4.39900016784668</v>
      </c>
      <c r="N12" s="106"/>
    </row>
    <row r="13" spans="1:14" ht="18" customHeight="1">
      <c r="A13" s="124">
        <v>9</v>
      </c>
      <c r="B13" s="125">
        <f>'1月'!AD11</f>
        <v>-3.302999973297119</v>
      </c>
      <c r="C13" s="126">
        <f>'2月'!AD11</f>
        <v>0.7490000128746033</v>
      </c>
      <c r="D13" s="126">
        <f>'3月'!AD11</f>
        <v>-0.041999999433755875</v>
      </c>
      <c r="E13" s="126">
        <f>'4月'!AD11</f>
        <v>8.6899995803833</v>
      </c>
      <c r="F13" s="126">
        <f>'5月'!AD11</f>
        <v>10.149999618530273</v>
      </c>
      <c r="G13" s="126">
        <f>'6月'!AD11</f>
        <v>14.210000038146973</v>
      </c>
      <c r="H13" s="126">
        <f>'7月'!AD11</f>
        <v>24.15999984741211</v>
      </c>
      <c r="I13" s="126">
        <f>'8月'!AD11</f>
        <v>22.670000076293945</v>
      </c>
      <c r="J13" s="126">
        <f>'9月'!AD11</f>
        <v>20.860000610351562</v>
      </c>
      <c r="K13" s="126">
        <f>'10月'!AD11</f>
        <v>14.380000114440918</v>
      </c>
      <c r="L13" s="126">
        <f>'11月'!AD11</f>
        <v>7.960000038146973</v>
      </c>
      <c r="M13" s="127">
        <f>'12月'!AD11</f>
        <v>-0.27399998903274536</v>
      </c>
      <c r="N13" s="106"/>
    </row>
    <row r="14" spans="1:14" ht="18" customHeight="1">
      <c r="A14" s="128">
        <v>10</v>
      </c>
      <c r="B14" s="129">
        <f>'1月'!AD12</f>
        <v>-1.8990000486373901</v>
      </c>
      <c r="C14" s="130">
        <f>'2月'!AD12</f>
        <v>-0.7910000085830688</v>
      </c>
      <c r="D14" s="130">
        <f>'3月'!AD12</f>
        <v>-2.184000015258789</v>
      </c>
      <c r="E14" s="130">
        <f>'4月'!AD12</f>
        <v>7.809999942779541</v>
      </c>
      <c r="F14" s="130">
        <f>'5月'!AD12</f>
        <v>13.90999984741211</v>
      </c>
      <c r="G14" s="130">
        <f>'6月'!AD12</f>
        <v>17.110000610351562</v>
      </c>
      <c r="H14" s="130">
        <f>'7月'!AD12</f>
        <v>23.809999465942383</v>
      </c>
      <c r="I14" s="130">
        <f>'8月'!AD12</f>
        <v>24.520000457763672</v>
      </c>
      <c r="J14" s="130">
        <f>'9月'!AD12</f>
        <v>22.8799991607666</v>
      </c>
      <c r="K14" s="130">
        <f>'10月'!AD12</f>
        <v>15.449999809265137</v>
      </c>
      <c r="L14" s="130">
        <f>'11月'!AD12</f>
        <v>7.860000133514404</v>
      </c>
      <c r="M14" s="131">
        <f>'12月'!AD12</f>
        <v>-1.7400000095367432</v>
      </c>
      <c r="N14" s="106"/>
    </row>
    <row r="15" spans="1:14" ht="18" customHeight="1">
      <c r="A15" s="120">
        <v>11</v>
      </c>
      <c r="B15" s="121">
        <f>'1月'!AD13</f>
        <v>-4.388999938964844</v>
      </c>
      <c r="C15" s="122">
        <f>'2月'!AD13</f>
        <v>0.2529999911785126</v>
      </c>
      <c r="D15" s="122">
        <f>'3月'!AD13</f>
        <v>-2.2149999141693115</v>
      </c>
      <c r="E15" s="122">
        <f>'4月'!AD13</f>
        <v>5.659999847412109</v>
      </c>
      <c r="F15" s="122">
        <f>'5月'!AD13</f>
        <v>11.970000267028809</v>
      </c>
      <c r="G15" s="122">
        <f>'6月'!AD13</f>
        <v>18.610000610351562</v>
      </c>
      <c r="H15" s="122">
        <f>'7月'!AD13</f>
        <v>23.1200008392334</v>
      </c>
      <c r="I15" s="122">
        <f>'8月'!AD13</f>
        <v>25.3700008392334</v>
      </c>
      <c r="J15" s="122">
        <f>'9月'!AD13</f>
        <v>23.25</v>
      </c>
      <c r="K15" s="122">
        <f>'10月'!AD13</f>
        <v>14.199999809265137</v>
      </c>
      <c r="L15" s="122">
        <f>'11月'!AD13</f>
        <v>7.349999904632568</v>
      </c>
      <c r="M15" s="123">
        <f>'12月'!AD13</f>
        <v>-1.0440000295639038</v>
      </c>
      <c r="N15" s="106"/>
    </row>
    <row r="16" spans="1:14" ht="18" customHeight="1">
      <c r="A16" s="124">
        <v>12</v>
      </c>
      <c r="B16" s="125">
        <f>'1月'!AD14</f>
        <v>-0.8659999966621399</v>
      </c>
      <c r="C16" s="126">
        <f>'2月'!AD14</f>
        <v>-0.35899999737739563</v>
      </c>
      <c r="D16" s="126" t="str">
        <f>'3月'!AD14</f>
        <v>**.*</v>
      </c>
      <c r="E16" s="126">
        <f>'4月'!AD14</f>
        <v>4.214000225067139</v>
      </c>
      <c r="F16" s="126">
        <f>'5月'!AD14</f>
        <v>12.300000190734863</v>
      </c>
      <c r="G16" s="126">
        <f>'6月'!AD14</f>
        <v>19.170000076293945</v>
      </c>
      <c r="H16" s="126">
        <f>'7月'!AD14</f>
        <v>23.59000015258789</v>
      </c>
      <c r="I16" s="126">
        <f>'8月'!AD14</f>
        <v>24.639999389648438</v>
      </c>
      <c r="J16" s="126">
        <f>'9月'!AD14</f>
        <v>23.110000610351562</v>
      </c>
      <c r="K16" s="126">
        <f>'10月'!AD14</f>
        <v>14.949999809265137</v>
      </c>
      <c r="L16" s="126">
        <f>'11月'!AD14</f>
        <v>11.220000267028809</v>
      </c>
      <c r="M16" s="127">
        <f>'12月'!AD14</f>
        <v>0.4749999940395355</v>
      </c>
      <c r="N16" s="106"/>
    </row>
    <row r="17" spans="1:14" ht="18" customHeight="1">
      <c r="A17" s="124">
        <v>13</v>
      </c>
      <c r="B17" s="125">
        <f>'1月'!AD15</f>
        <v>-2.0369999408721924</v>
      </c>
      <c r="C17" s="126">
        <f>'2月'!AD15</f>
        <v>-2.078000068664551</v>
      </c>
      <c r="D17" s="126" t="str">
        <f>'3月'!AD15</f>
        <v>**.*</v>
      </c>
      <c r="E17" s="126">
        <f>'4月'!AD15</f>
        <v>2.059000015258789</v>
      </c>
      <c r="F17" s="126">
        <f>'5月'!AD15</f>
        <v>14.850000381469727</v>
      </c>
      <c r="G17" s="126">
        <f>'6月'!AD15</f>
        <v>17.209999084472656</v>
      </c>
      <c r="H17" s="126">
        <f>'7月'!AD15</f>
        <v>23.639999389648438</v>
      </c>
      <c r="I17" s="126">
        <f>'8月'!AD15</f>
        <v>24.450000762939453</v>
      </c>
      <c r="J17" s="126">
        <f>'9月'!AD15</f>
        <v>22.239999771118164</v>
      </c>
      <c r="K17" s="126">
        <f>'10月'!AD15</f>
        <v>14.380000114440918</v>
      </c>
      <c r="L17" s="126">
        <f>'11月'!AD15</f>
        <v>10.449999809265137</v>
      </c>
      <c r="M17" s="127">
        <f>'12月'!AD15</f>
        <v>3.00600004196167</v>
      </c>
      <c r="N17" s="106"/>
    </row>
    <row r="18" spans="1:14" ht="18" customHeight="1">
      <c r="A18" s="124">
        <v>14</v>
      </c>
      <c r="B18" s="125">
        <f>'1月'!AD16</f>
        <v>-4.114999771118164</v>
      </c>
      <c r="C18" s="126">
        <f>'2月'!AD16</f>
        <v>-2.065999984741211</v>
      </c>
      <c r="D18" s="126">
        <f>'3月'!AD16</f>
        <v>1.0770000219345093</v>
      </c>
      <c r="E18" s="126">
        <f>'4月'!AD16</f>
        <v>6.4730000495910645</v>
      </c>
      <c r="F18" s="126">
        <f>'5月'!AD16</f>
        <v>11.979999542236328</v>
      </c>
      <c r="G18" s="126">
        <f>'6月'!AD16</f>
        <v>16.719999313354492</v>
      </c>
      <c r="H18" s="126">
        <f>'7月'!AD16</f>
        <v>23.459999084472656</v>
      </c>
      <c r="I18" s="126">
        <f>'8月'!AD16</f>
        <v>25.719999313354492</v>
      </c>
      <c r="J18" s="126">
        <f>'9月'!AD16</f>
        <v>23.149999618530273</v>
      </c>
      <c r="K18" s="126">
        <f>'10月'!AD16</f>
        <v>13.65999984741211</v>
      </c>
      <c r="L18" s="126">
        <f>'11月'!AD16</f>
        <v>10.4399995803833</v>
      </c>
      <c r="M18" s="127">
        <f>'12月'!AD16</f>
        <v>1.1380000114440918</v>
      </c>
      <c r="N18" s="106"/>
    </row>
    <row r="19" spans="1:14" ht="18" customHeight="1">
      <c r="A19" s="124">
        <v>15</v>
      </c>
      <c r="B19" s="125">
        <f>'1月'!AD17</f>
        <v>-3.4189999103546143</v>
      </c>
      <c r="C19" s="126">
        <f>'2月'!AD17</f>
        <v>-0.24300000071525574</v>
      </c>
      <c r="D19" s="126">
        <f>'3月'!AD17</f>
        <v>6.013000011444092</v>
      </c>
      <c r="E19" s="126">
        <f>'4月'!AD17</f>
        <v>9.449999809265137</v>
      </c>
      <c r="F19" s="126">
        <f>'5月'!AD17</f>
        <v>10.59000015258789</v>
      </c>
      <c r="G19" s="126">
        <f>'6月'!AD17</f>
        <v>16.459999084472656</v>
      </c>
      <c r="H19" s="126">
        <f>'7月'!AD17</f>
        <v>24.219999313354492</v>
      </c>
      <c r="I19" s="126">
        <f>'8月'!AD17</f>
        <v>25.280000686645508</v>
      </c>
      <c r="J19" s="126">
        <f>'9月'!AD17</f>
        <v>22.770000457763672</v>
      </c>
      <c r="K19" s="126">
        <f>'10月'!AD17</f>
        <v>20.049999237060547</v>
      </c>
      <c r="L19" s="126">
        <f>'11月'!AD17</f>
        <v>6.355999946594238</v>
      </c>
      <c r="M19" s="127">
        <f>'12月'!AD17</f>
        <v>1.8669999837875366</v>
      </c>
      <c r="N19" s="106"/>
    </row>
    <row r="20" spans="1:14" ht="18" customHeight="1">
      <c r="A20" s="124">
        <v>16</v>
      </c>
      <c r="B20" s="125">
        <f>'1月'!AD18</f>
        <v>-2.2799999713897705</v>
      </c>
      <c r="C20" s="126">
        <f>'2月'!AD18</f>
        <v>-2.8380000591278076</v>
      </c>
      <c r="D20" s="126">
        <f>'3月'!AD18</f>
        <v>-1.0989999771118164</v>
      </c>
      <c r="E20" s="126">
        <f>'4月'!AD18</f>
        <v>9.1899995803833</v>
      </c>
      <c r="F20" s="126">
        <f>'5月'!AD18</f>
        <v>15.050000190734863</v>
      </c>
      <c r="G20" s="126">
        <f>'6月'!AD18</f>
        <v>14.520000457763672</v>
      </c>
      <c r="H20" s="126">
        <f>'7月'!AD18</f>
        <v>23.479999542236328</v>
      </c>
      <c r="I20" s="126">
        <f>'8月'!AD18</f>
        <v>25.149999618530273</v>
      </c>
      <c r="J20" s="126">
        <f>'9月'!AD18</f>
        <v>23.049999237060547</v>
      </c>
      <c r="K20" s="126">
        <f>'10月'!AD18</f>
        <v>16.770000457763672</v>
      </c>
      <c r="L20" s="126">
        <f>'11月'!AD18</f>
        <v>4.447000026702881</v>
      </c>
      <c r="M20" s="127">
        <f>'12月'!AD18</f>
        <v>-0.5699999928474426</v>
      </c>
      <c r="N20" s="106"/>
    </row>
    <row r="21" spans="1:14" ht="18" customHeight="1">
      <c r="A21" s="124">
        <v>17</v>
      </c>
      <c r="B21" s="125">
        <f>'1月'!AD19</f>
        <v>-4.189000129699707</v>
      </c>
      <c r="C21" s="126">
        <f>'2月'!AD19</f>
        <v>2.869999885559082</v>
      </c>
      <c r="D21" s="126">
        <f>'3月'!AD19</f>
        <v>-3.180999994277954</v>
      </c>
      <c r="E21" s="126">
        <f>'4月'!AD19</f>
        <v>5.831999778747559</v>
      </c>
      <c r="F21" s="126">
        <f>'5月'!AD19</f>
        <v>14.34000015258789</v>
      </c>
      <c r="G21" s="126">
        <f>'6月'!AD19</f>
        <v>16.940000534057617</v>
      </c>
      <c r="H21" s="126">
        <f>'7月'!AD19</f>
        <v>23.09000015258789</v>
      </c>
      <c r="I21" s="126">
        <f>'8月'!AD19</f>
        <v>25.010000228881836</v>
      </c>
      <c r="J21" s="126">
        <f>'9月'!AD19</f>
        <v>24.579999923706055</v>
      </c>
      <c r="K21" s="126">
        <f>'10月'!AD19</f>
        <v>16.600000381469727</v>
      </c>
      <c r="L21" s="126">
        <f>'11月'!AD19</f>
        <v>3.984999895095825</v>
      </c>
      <c r="M21" s="127">
        <f>'12月'!AD19</f>
        <v>-2.7200000286102295</v>
      </c>
      <c r="N21" s="106"/>
    </row>
    <row r="22" spans="1:14" ht="18" customHeight="1">
      <c r="A22" s="124">
        <v>18</v>
      </c>
      <c r="B22" s="125">
        <f>'1月'!AD20</f>
        <v>-3.555999994277954</v>
      </c>
      <c r="C22" s="126">
        <f>'2月'!AD20</f>
        <v>2.8239998817443848</v>
      </c>
      <c r="D22" s="126">
        <f>'3月'!AD20</f>
        <v>-1.996999979019165</v>
      </c>
      <c r="E22" s="126">
        <f>'4月'!AD20</f>
        <v>8.260000228881836</v>
      </c>
      <c r="F22" s="126">
        <f>'5月'!AD20</f>
        <v>12.630000114440918</v>
      </c>
      <c r="G22" s="126">
        <f>'6月'!AD20</f>
        <v>17.139999389648438</v>
      </c>
      <c r="H22" s="126">
        <f>'7月'!AD20</f>
        <v>24.31999969482422</v>
      </c>
      <c r="I22" s="126">
        <f>'8月'!AD20</f>
        <v>25.700000762939453</v>
      </c>
      <c r="J22" s="126">
        <f>'9月'!AD20</f>
        <v>23.729999542236328</v>
      </c>
      <c r="K22" s="126">
        <f>'10月'!AD20</f>
        <v>12.430000305175781</v>
      </c>
      <c r="L22" s="126">
        <f>'11月'!AD20</f>
        <v>5.501999855041504</v>
      </c>
      <c r="M22" s="127">
        <f>'12月'!AD20</f>
        <v>-3.6679999828338623</v>
      </c>
      <c r="N22" s="106"/>
    </row>
    <row r="23" spans="1:14" ht="18" customHeight="1">
      <c r="A23" s="124">
        <v>19</v>
      </c>
      <c r="B23" s="125">
        <f>'1月'!AD21</f>
        <v>-2.8929998874664307</v>
      </c>
      <c r="C23" s="126">
        <f>'2月'!AD21</f>
        <v>-0.3370000123977661</v>
      </c>
      <c r="D23" s="126">
        <f>'3月'!AD21</f>
        <v>0.7609999775886536</v>
      </c>
      <c r="E23" s="126">
        <f>'4月'!AD21</f>
        <v>2.8889999389648438</v>
      </c>
      <c r="F23" s="126">
        <f>'5月'!AD21</f>
        <v>11.600000381469727</v>
      </c>
      <c r="G23" s="126">
        <f>'6月'!AD21</f>
        <v>16.610000610351562</v>
      </c>
      <c r="H23" s="126">
        <f>'7月'!AD21</f>
        <v>22.479999542236328</v>
      </c>
      <c r="I23" s="126">
        <f>'8月'!AD21</f>
        <v>20.309999465942383</v>
      </c>
      <c r="J23" s="126">
        <f>'9月'!AD21</f>
        <v>17.690000534057617</v>
      </c>
      <c r="K23" s="126">
        <f>'10月'!AD21</f>
        <v>10.239999771118164</v>
      </c>
      <c r="L23" s="126">
        <f>'11月'!AD21</f>
        <v>9.520000457763672</v>
      </c>
      <c r="M23" s="127">
        <f>'12月'!AD21</f>
        <v>-0.8230000138282776</v>
      </c>
      <c r="N23" s="106"/>
    </row>
    <row r="24" spans="1:14" ht="18" customHeight="1">
      <c r="A24" s="128">
        <v>20</v>
      </c>
      <c r="B24" s="129">
        <f>'1月'!AD22</f>
        <v>-3.494999885559082</v>
      </c>
      <c r="C24" s="130">
        <f>'2月'!AD22</f>
        <v>2.2869999408721924</v>
      </c>
      <c r="D24" s="130">
        <f>'3月'!AD22</f>
        <v>3.2119998931884766</v>
      </c>
      <c r="E24" s="130">
        <f>'4月'!AD22</f>
        <v>2.6040000915527344</v>
      </c>
      <c r="F24" s="130">
        <f>'5月'!AD22</f>
        <v>13.470000267028809</v>
      </c>
      <c r="G24" s="130">
        <f>'6月'!AD22</f>
        <v>18.450000762939453</v>
      </c>
      <c r="H24" s="130">
        <f>'7月'!AD22</f>
        <v>19.56999969482422</v>
      </c>
      <c r="I24" s="130">
        <f>'8月'!AD22</f>
        <v>20.219999313354492</v>
      </c>
      <c r="J24" s="130">
        <f>'9月'!AD22</f>
        <v>17.209999084472656</v>
      </c>
      <c r="K24" s="130">
        <f>'10月'!AD22</f>
        <v>15.479999542236328</v>
      </c>
      <c r="L24" s="130">
        <f>'11月'!AD22</f>
        <v>8.869999885559082</v>
      </c>
      <c r="M24" s="131">
        <f>'12月'!AD22</f>
        <v>-1.8569999933242798</v>
      </c>
      <c r="N24" s="106"/>
    </row>
    <row r="25" spans="1:14" ht="18" customHeight="1">
      <c r="A25" s="120">
        <v>21</v>
      </c>
      <c r="B25" s="121">
        <f>'1月'!AD23</f>
        <v>-2.2690000534057617</v>
      </c>
      <c r="C25" s="122">
        <f>'2月'!AD23</f>
        <v>2.9200000762939453</v>
      </c>
      <c r="D25" s="122">
        <f>'3月'!AD23</f>
        <v>5.7820000648498535</v>
      </c>
      <c r="E25" s="122">
        <f>'4月'!AD23</f>
        <v>6.26800012588501</v>
      </c>
      <c r="F25" s="122">
        <f>'5月'!AD23</f>
        <v>15.199999809265137</v>
      </c>
      <c r="G25" s="122">
        <f>'6月'!AD23</f>
        <v>20.81999969482422</v>
      </c>
      <c r="H25" s="122">
        <f>'7月'!AD23</f>
        <v>17.559999465942383</v>
      </c>
      <c r="I25" s="122">
        <f>'8月'!AD23</f>
        <v>18.290000915527344</v>
      </c>
      <c r="J25" s="122">
        <f>'9月'!AD23</f>
        <v>17.780000686645508</v>
      </c>
      <c r="K25" s="122">
        <f>'10月'!AD23</f>
        <v>13.34000015258789</v>
      </c>
      <c r="L25" s="122">
        <f>'11月'!AD23</f>
        <v>3.4570000171661377</v>
      </c>
      <c r="M25" s="123">
        <f>'12月'!AD23</f>
        <v>-1.972000002861023</v>
      </c>
      <c r="N25" s="106"/>
    </row>
    <row r="26" spans="1:14" ht="18" customHeight="1">
      <c r="A26" s="124">
        <v>22</v>
      </c>
      <c r="B26" s="125">
        <f>'1月'!AD24</f>
        <v>-1.909999966621399</v>
      </c>
      <c r="C26" s="126">
        <f>'2月'!AD24</f>
        <v>2.374000072479248</v>
      </c>
      <c r="D26" s="126">
        <f>'3月'!AD24</f>
        <v>4.176000118255615</v>
      </c>
      <c r="E26" s="126">
        <f>'4月'!AD24</f>
        <v>10.59000015258789</v>
      </c>
      <c r="F26" s="126">
        <f>'5月'!AD24</f>
        <v>11.920000076293945</v>
      </c>
      <c r="G26" s="126">
        <f>'6月'!AD24</f>
        <v>20.110000610351562</v>
      </c>
      <c r="H26" s="126">
        <f>'7月'!AD24</f>
        <v>17.65999984741211</v>
      </c>
      <c r="I26" s="126">
        <f>'8月'!AD24</f>
        <v>19.040000915527344</v>
      </c>
      <c r="J26" s="126">
        <f>'9月'!AD24</f>
        <v>17.31999969482422</v>
      </c>
      <c r="K26" s="126">
        <f>'10月'!AD24</f>
        <v>17.979999542236328</v>
      </c>
      <c r="L26" s="126">
        <f>'11月'!AD24</f>
        <v>1.128000020980835</v>
      </c>
      <c r="M26" s="127">
        <f>'12月'!AD24</f>
        <v>-0.05299999937415123</v>
      </c>
      <c r="N26" s="106"/>
    </row>
    <row r="27" spans="1:14" ht="18" customHeight="1">
      <c r="A27" s="124">
        <v>23</v>
      </c>
      <c r="B27" s="125">
        <f>'1月'!AD25</f>
        <v>-2.944000005722046</v>
      </c>
      <c r="C27" s="126">
        <f>'2月'!AD25</f>
        <v>0.6959999799728394</v>
      </c>
      <c r="D27" s="126">
        <f>'3月'!AD25</f>
        <v>1.7970000505447388</v>
      </c>
      <c r="E27" s="126">
        <f>'4月'!AD25</f>
        <v>10.229999542236328</v>
      </c>
      <c r="F27" s="126">
        <f>'5月'!AD25</f>
        <v>11.649999618530273</v>
      </c>
      <c r="G27" s="126">
        <f>'6月'!AD25</f>
        <v>22.940000534057617</v>
      </c>
      <c r="H27" s="126">
        <f>'7月'!AD25</f>
        <v>16.65999984741211</v>
      </c>
      <c r="I27" s="126">
        <f>'8月'!AD25</f>
        <v>20.8799991607666</v>
      </c>
      <c r="J27" s="126">
        <f>'9月'!AD25</f>
        <v>15.359999656677246</v>
      </c>
      <c r="K27" s="126">
        <f>'10月'!AD25</f>
        <v>18.950000762939453</v>
      </c>
      <c r="L27" s="126">
        <f>'11月'!AD25</f>
        <v>4.755000114440918</v>
      </c>
      <c r="M27" s="127">
        <f>'12月'!AD25</f>
        <v>-1</v>
      </c>
      <c r="N27" s="106"/>
    </row>
    <row r="28" spans="1:14" ht="18" customHeight="1">
      <c r="A28" s="124">
        <v>24</v>
      </c>
      <c r="B28" s="125">
        <f>'1月'!AD26</f>
        <v>0.3269999921321869</v>
      </c>
      <c r="C28" s="126">
        <f>'2月'!AD26</f>
        <v>2.8589999675750732</v>
      </c>
      <c r="D28" s="126">
        <f>'3月'!AD26</f>
        <v>0.75</v>
      </c>
      <c r="E28" s="126">
        <f>'4月'!AD26</f>
        <v>8.960000038146973</v>
      </c>
      <c r="F28" s="126">
        <f>'5月'!AD26</f>
        <v>10.979999542236328</v>
      </c>
      <c r="G28" s="126">
        <f>'6月'!AD26</f>
        <v>22.139999389648438</v>
      </c>
      <c r="H28" s="126">
        <f>'7月'!AD26</f>
        <v>19.280000686645508</v>
      </c>
      <c r="I28" s="126">
        <f>'8月'!AD26</f>
        <v>21.729999542236328</v>
      </c>
      <c r="J28" s="126">
        <f>'9月'!AD26</f>
        <v>12.569999694824219</v>
      </c>
      <c r="K28" s="126">
        <f>'10月'!AD26</f>
        <v>17.459999084472656</v>
      </c>
      <c r="L28" s="126">
        <f>'11月'!AD26</f>
        <v>5.8520002365112305</v>
      </c>
      <c r="M28" s="127">
        <f>'12月'!AD26</f>
        <v>-2.86299991607666</v>
      </c>
      <c r="N28" s="106"/>
    </row>
    <row r="29" spans="1:14" ht="18" customHeight="1">
      <c r="A29" s="124">
        <v>25</v>
      </c>
      <c r="B29" s="125">
        <f>'1月'!AD27</f>
        <v>-1.0130000114440918</v>
      </c>
      <c r="C29" s="126">
        <f>'2月'!AD27</f>
        <v>4.229000091552734</v>
      </c>
      <c r="D29" s="126">
        <f>'3月'!AD27</f>
        <v>-1.121000051498413</v>
      </c>
      <c r="E29" s="126">
        <f>'4月'!AD27</f>
        <v>5.314000129699707</v>
      </c>
      <c r="F29" s="126">
        <f>'5月'!AD27</f>
        <v>9.630000114440918</v>
      </c>
      <c r="G29" s="126">
        <f>'6月'!AD27</f>
        <v>17.8700008392334</v>
      </c>
      <c r="H29" s="126">
        <f>'7月'!AD27</f>
        <v>21.18000030517578</v>
      </c>
      <c r="I29" s="126">
        <f>'8月'!AD27</f>
        <v>24.350000381469727</v>
      </c>
      <c r="J29" s="126">
        <f>'9月'!AD27</f>
        <v>13.3100004196167</v>
      </c>
      <c r="K29" s="126">
        <f>'10月'!AD27</f>
        <v>14.890000343322754</v>
      </c>
      <c r="L29" s="126">
        <f>'11月'!AD27</f>
        <v>3.4059998989105225</v>
      </c>
      <c r="M29" s="127">
        <f>'12月'!AD27</f>
        <v>-2.378999948501587</v>
      </c>
      <c r="N29" s="106"/>
    </row>
    <row r="30" spans="1:14" ht="18" customHeight="1">
      <c r="A30" s="124">
        <v>26</v>
      </c>
      <c r="B30" s="125">
        <f>'1月'!AD28</f>
        <v>-3.7980000972747803</v>
      </c>
      <c r="C30" s="126">
        <f>'2月'!AD28</f>
        <v>0.7590000033378601</v>
      </c>
      <c r="D30" s="126">
        <f>'3月'!AD28</f>
        <v>2.5260000228881836</v>
      </c>
      <c r="E30" s="126">
        <f>'4月'!AD28</f>
        <v>5.060999870300293</v>
      </c>
      <c r="F30" s="126">
        <f>'5月'!AD28</f>
        <v>13.680000305175781</v>
      </c>
      <c r="G30" s="126">
        <f>'6月'!AD28</f>
        <v>18.079999923706055</v>
      </c>
      <c r="H30" s="126">
        <f>'7月'!AD28</f>
        <v>21.829999923706055</v>
      </c>
      <c r="I30" s="126">
        <f>'8月'!AD28</f>
        <v>21.190000534057617</v>
      </c>
      <c r="J30" s="126">
        <f>'9月'!AD28</f>
        <v>14.170000076293945</v>
      </c>
      <c r="K30" s="126">
        <f>'10月'!AD28</f>
        <v>9.529999732971191</v>
      </c>
      <c r="L30" s="126">
        <f>'11月'!AD28</f>
        <v>2.434999942779541</v>
      </c>
      <c r="M30" s="127">
        <f>'12月'!AD28</f>
        <v>-4.114999771118164</v>
      </c>
      <c r="N30" s="106"/>
    </row>
    <row r="31" spans="1:14" ht="18" customHeight="1">
      <c r="A31" s="124">
        <v>27</v>
      </c>
      <c r="B31" s="125">
        <f>'1月'!AD29</f>
        <v>-3.2899999618530273</v>
      </c>
      <c r="C31" s="126">
        <f>'2月'!AD29</f>
        <v>0.5799999833106995</v>
      </c>
      <c r="D31" s="126">
        <f>'3月'!AD29</f>
        <v>-0.29600000381469727</v>
      </c>
      <c r="E31" s="126">
        <f>'4月'!AD29</f>
        <v>11.279999732971191</v>
      </c>
      <c r="F31" s="126">
        <f>'5月'!AD29</f>
        <v>15.260000228881836</v>
      </c>
      <c r="G31" s="126">
        <f>'6月'!AD29</f>
        <v>18.850000381469727</v>
      </c>
      <c r="H31" s="126">
        <f>'7月'!AD29</f>
        <v>22.40999984741211</v>
      </c>
      <c r="I31" s="126">
        <f>'8月'!AD29</f>
        <v>21.079999923706055</v>
      </c>
      <c r="J31" s="126">
        <f>'9月'!AD29</f>
        <v>15.930000305175781</v>
      </c>
      <c r="K31" s="126">
        <f>'10月'!AD29</f>
        <v>6.9679999351501465</v>
      </c>
      <c r="L31" s="126">
        <f>'11月'!AD29</f>
        <v>3.7239999771118164</v>
      </c>
      <c r="M31" s="127">
        <f>'12月'!AD29</f>
        <v>-5.158999919891357</v>
      </c>
      <c r="N31" s="106"/>
    </row>
    <row r="32" spans="1:14" ht="18" customHeight="1">
      <c r="A32" s="124">
        <v>28</v>
      </c>
      <c r="B32" s="125">
        <f>'1月'!AD30</f>
        <v>-4.883999824523926</v>
      </c>
      <c r="C32" s="126">
        <f>'2月'!AD30</f>
        <v>0.8550000190734863</v>
      </c>
      <c r="D32" s="126">
        <f>'3月'!AD30</f>
        <v>0.4959999918937683</v>
      </c>
      <c r="E32" s="126">
        <f>'4月'!AD30</f>
        <v>10</v>
      </c>
      <c r="F32" s="126">
        <f>'5月'!AD30</f>
        <v>16.59000015258789</v>
      </c>
      <c r="G32" s="126">
        <f>'6月'!AD30</f>
        <v>20.34000015258789</v>
      </c>
      <c r="H32" s="126">
        <f>'7月'!AD30</f>
        <v>22.079999923706055</v>
      </c>
      <c r="I32" s="126">
        <f>'8月'!AD30</f>
        <v>20.420000076293945</v>
      </c>
      <c r="J32" s="126">
        <f>'9月'!AD30</f>
        <v>12.729999542236328</v>
      </c>
      <c r="K32" s="126">
        <f>'10月'!AD30</f>
        <v>6.75600004196167</v>
      </c>
      <c r="L32" s="126">
        <f>'11月'!AD30</f>
        <v>4.7870001792907715</v>
      </c>
      <c r="M32" s="127">
        <f>'12月'!AD30</f>
        <v>-2.9749999046325684</v>
      </c>
      <c r="N32" s="106"/>
    </row>
    <row r="33" spans="1:14" ht="18" customHeight="1">
      <c r="A33" s="124">
        <v>29</v>
      </c>
      <c r="B33" s="125">
        <f>'1月'!AD31</f>
        <v>-2.2780001163482666</v>
      </c>
      <c r="C33" s="126"/>
      <c r="D33" s="126">
        <f>'3月'!AD31</f>
        <v>0.8980000019073486</v>
      </c>
      <c r="E33" s="126">
        <f>'4月'!AD31</f>
        <v>9.130000114440918</v>
      </c>
      <c r="F33" s="126">
        <f>'5月'!AD31</f>
        <v>14.920000076293945</v>
      </c>
      <c r="G33" s="126">
        <f>'6月'!AD31</f>
        <v>21.81999969482422</v>
      </c>
      <c r="H33" s="126">
        <f>'7月'!AD31</f>
        <v>22.34000015258789</v>
      </c>
      <c r="I33" s="126">
        <f>'8月'!AD31</f>
        <v>19.190000534057617</v>
      </c>
      <c r="J33" s="126">
        <f>'9月'!AD31</f>
        <v>14.100000381469727</v>
      </c>
      <c r="K33" s="126">
        <f>'10月'!AD31</f>
        <v>7.889999866485596</v>
      </c>
      <c r="L33" s="126">
        <f>'11月'!AD31</f>
        <v>8.380000114440918</v>
      </c>
      <c r="M33" s="127">
        <f>'12月'!AD31</f>
        <v>-2.3940000534057617</v>
      </c>
      <c r="N33" s="106"/>
    </row>
    <row r="34" spans="1:14" ht="18" customHeight="1">
      <c r="A34" s="124">
        <v>30</v>
      </c>
      <c r="B34" s="125">
        <f>'1月'!AD32</f>
        <v>-3.8610000610351562</v>
      </c>
      <c r="C34" s="126"/>
      <c r="D34" s="126">
        <f>'3月'!AD32</f>
        <v>5.355999946594238</v>
      </c>
      <c r="E34" s="126">
        <f>'4月'!AD32</f>
        <v>6.504000186920166</v>
      </c>
      <c r="F34" s="126">
        <f>'5月'!AD32</f>
        <v>14.229999542236328</v>
      </c>
      <c r="G34" s="126">
        <f>'6月'!AD32</f>
        <v>22.969999313354492</v>
      </c>
      <c r="H34" s="126">
        <f>'7月'!AD32</f>
        <v>20.760000228881836</v>
      </c>
      <c r="I34" s="126">
        <f>'8月'!AD32</f>
        <v>19.3700008392334</v>
      </c>
      <c r="J34" s="126">
        <f>'9月'!AD32</f>
        <v>16.450000762939453</v>
      </c>
      <c r="K34" s="126">
        <f>'10月'!AD32</f>
        <v>12.210000038146973</v>
      </c>
      <c r="L34" s="126">
        <f>'11月'!AD32</f>
        <v>7.429999828338623</v>
      </c>
      <c r="M34" s="127">
        <f>'12月'!AD32</f>
        <v>-1.6130000352859497</v>
      </c>
      <c r="N34" s="106"/>
    </row>
    <row r="35" spans="1:14" ht="18" customHeight="1">
      <c r="A35" s="132">
        <v>31</v>
      </c>
      <c r="B35" s="129">
        <f>'1月'!AD33</f>
        <v>-7.139999866485596</v>
      </c>
      <c r="C35" s="130"/>
      <c r="D35" s="130">
        <f>'3月'!AD33</f>
        <v>3.6019999980926514</v>
      </c>
      <c r="E35" s="252"/>
      <c r="F35" s="130">
        <f>'5月'!AD33</f>
        <v>10.489999771118164</v>
      </c>
      <c r="G35" s="252"/>
      <c r="H35" s="130">
        <f>'7月'!AD33</f>
        <v>20.40999984741211</v>
      </c>
      <c r="I35" s="130">
        <f>'8月'!AD33</f>
        <v>22.030000686645508</v>
      </c>
      <c r="J35" s="252"/>
      <c r="K35" s="130">
        <f>'10月'!AD33</f>
        <v>12.239999771118164</v>
      </c>
      <c r="L35" s="130"/>
      <c r="M35" s="131">
        <f>'12月'!AD33</f>
        <v>-0.8759999871253967</v>
      </c>
      <c r="N35" s="106"/>
    </row>
    <row r="36" spans="1:14" ht="18" customHeight="1">
      <c r="A36" s="245" t="s">
        <v>10</v>
      </c>
      <c r="B36" s="191">
        <f>AVERAGE(B5:B35)</f>
        <v>-2.6012903125055375</v>
      </c>
      <c r="C36" s="192">
        <f aca="true" t="shared" si="0" ref="C36:M36">AVERAGE(C5:C35)</f>
        <v>0.2298214254634721</v>
      </c>
      <c r="D36" s="192">
        <f t="shared" si="0"/>
        <v>0.5989655224156791</v>
      </c>
      <c r="E36" s="192">
        <f t="shared" si="0"/>
        <v>6.124499976634979</v>
      </c>
      <c r="F36" s="192">
        <f t="shared" si="0"/>
        <v>12.435161344466671</v>
      </c>
      <c r="G36" s="192">
        <f t="shared" si="0"/>
        <v>17.550333372751872</v>
      </c>
      <c r="H36" s="192">
        <f t="shared" si="0"/>
        <v>21.90096769025249</v>
      </c>
      <c r="I36" s="192">
        <f t="shared" si="0"/>
        <v>22.4912904923962</v>
      </c>
      <c r="J36" s="192">
        <f t="shared" si="0"/>
        <v>19.608333269755047</v>
      </c>
      <c r="K36" s="192">
        <f t="shared" si="0"/>
        <v>13.600128989065848</v>
      </c>
      <c r="L36" s="192">
        <f t="shared" si="0"/>
        <v>7.7197999636332195</v>
      </c>
      <c r="M36" s="193">
        <f t="shared" si="0"/>
        <v>0.18058066803120798</v>
      </c>
      <c r="N36" s="106"/>
    </row>
    <row r="37" spans="1:14" ht="18" customHeight="1">
      <c r="A37" s="246" t="s">
        <v>53</v>
      </c>
      <c r="B37" s="242">
        <f>MIN(B5:B35)</f>
        <v>-7.139999866485596</v>
      </c>
      <c r="C37" s="243">
        <f aca="true" t="shared" si="1" ref="C37:M37">MIN(C5:C35)</f>
        <v>-5.054999828338623</v>
      </c>
      <c r="D37" s="243">
        <f t="shared" si="1"/>
        <v>-3.180999994277954</v>
      </c>
      <c r="E37" s="243">
        <f t="shared" si="1"/>
        <v>-0.8550000190734863</v>
      </c>
      <c r="F37" s="243">
        <f t="shared" si="1"/>
        <v>8.84000015258789</v>
      </c>
      <c r="G37" s="243">
        <f t="shared" si="1"/>
        <v>9.789999961853027</v>
      </c>
      <c r="H37" s="243">
        <f t="shared" si="1"/>
        <v>16.65999984741211</v>
      </c>
      <c r="I37" s="243">
        <f t="shared" si="1"/>
        <v>18.290000915527344</v>
      </c>
      <c r="J37" s="243">
        <f t="shared" si="1"/>
        <v>12.569999694824219</v>
      </c>
      <c r="K37" s="243">
        <f t="shared" si="1"/>
        <v>6.75600004196167</v>
      </c>
      <c r="L37" s="243">
        <f t="shared" si="1"/>
        <v>1.128000020980835</v>
      </c>
      <c r="M37" s="244">
        <f t="shared" si="1"/>
        <v>-5.158999919891357</v>
      </c>
      <c r="N37" s="106"/>
    </row>
    <row r="38" spans="1:14" ht="18" customHeight="1">
      <c r="A38" s="247" t="s">
        <v>36</v>
      </c>
      <c r="B38" s="133">
        <f>AVERAGE(B5:B14)</f>
        <v>-1.6341000288724898</v>
      </c>
      <c r="C38" s="134">
        <f aca="true" t="shared" si="2" ref="C38:M38">AVERAGE(C5:C14)</f>
        <v>-0.9149999856948853</v>
      </c>
      <c r="D38" s="134">
        <f t="shared" si="2"/>
        <v>-0.9167000029236079</v>
      </c>
      <c r="E38" s="134">
        <f t="shared" si="2"/>
        <v>4.376699984073639</v>
      </c>
      <c r="F38" s="134">
        <f t="shared" si="2"/>
        <v>11.216000080108643</v>
      </c>
      <c r="G38" s="134">
        <f t="shared" si="2"/>
        <v>14.874000072479248</v>
      </c>
      <c r="H38" s="134">
        <f t="shared" si="2"/>
        <v>22.579000091552736</v>
      </c>
      <c r="I38" s="134">
        <f t="shared" si="2"/>
        <v>22.7810001373291</v>
      </c>
      <c r="J38" s="134">
        <f t="shared" si="2"/>
        <v>21.774999809265136</v>
      </c>
      <c r="K38" s="134">
        <f t="shared" si="2"/>
        <v>13.463000011444091</v>
      </c>
      <c r="L38" s="134">
        <f t="shared" si="2"/>
        <v>10.809999895095824</v>
      </c>
      <c r="M38" s="135">
        <f t="shared" si="2"/>
        <v>3.519300025701523</v>
      </c>
      <c r="N38" s="106"/>
    </row>
    <row r="39" spans="1:14" ht="18" customHeight="1">
      <c r="A39" s="248" t="s">
        <v>37</v>
      </c>
      <c r="B39" s="198">
        <f>AVERAGE(B15:B24)</f>
        <v>-3.12389994263649</v>
      </c>
      <c r="C39" s="136">
        <f aca="true" t="shared" si="3" ref="C39:M39">AVERAGE(C15:C24)</f>
        <v>0.031299957633018495</v>
      </c>
      <c r="D39" s="136">
        <f t="shared" si="3"/>
        <v>0.3213750049471855</v>
      </c>
      <c r="E39" s="136">
        <f t="shared" si="3"/>
        <v>5.663099956512451</v>
      </c>
      <c r="F39" s="136">
        <f t="shared" si="3"/>
        <v>12.878000164031983</v>
      </c>
      <c r="G39" s="136">
        <f t="shared" si="3"/>
        <v>17.182999992370604</v>
      </c>
      <c r="H39" s="136">
        <f t="shared" si="3"/>
        <v>23.096999740600587</v>
      </c>
      <c r="I39" s="136">
        <f t="shared" si="3"/>
        <v>24.185000038146974</v>
      </c>
      <c r="J39" s="136">
        <f t="shared" si="3"/>
        <v>22.077999877929688</v>
      </c>
      <c r="K39" s="136">
        <f t="shared" si="3"/>
        <v>14.875999927520752</v>
      </c>
      <c r="L39" s="136">
        <f t="shared" si="3"/>
        <v>7.813999962806702</v>
      </c>
      <c r="M39" s="137">
        <f t="shared" si="3"/>
        <v>-0.41960000097751615</v>
      </c>
      <c r="N39" s="106"/>
    </row>
    <row r="40" spans="1:14" ht="18" customHeight="1">
      <c r="A40" s="249" t="s">
        <v>38</v>
      </c>
      <c r="B40" s="138">
        <f>AVERAGE(B25:B35)</f>
        <v>-3.0054545429619877</v>
      </c>
      <c r="C40" s="139">
        <f aca="true" t="shared" si="4" ref="C40:M40">AVERAGE(C25:C35)</f>
        <v>1.9090000241994858</v>
      </c>
      <c r="D40" s="139">
        <f t="shared" si="4"/>
        <v>2.1787272854284807</v>
      </c>
      <c r="E40" s="139">
        <f t="shared" si="4"/>
        <v>8.333699989318848</v>
      </c>
      <c r="F40" s="139">
        <f t="shared" si="4"/>
        <v>13.140909021550959</v>
      </c>
      <c r="G40" s="139">
        <f t="shared" si="4"/>
        <v>20.59400005340576</v>
      </c>
      <c r="H40" s="139">
        <f t="shared" si="4"/>
        <v>20.19727273420854</v>
      </c>
      <c r="I40" s="139">
        <f t="shared" si="4"/>
        <v>20.688182137229226</v>
      </c>
      <c r="J40" s="139">
        <f t="shared" si="4"/>
        <v>14.972000122070312</v>
      </c>
      <c r="K40" s="139">
        <f t="shared" si="4"/>
        <v>12.564909024672074</v>
      </c>
      <c r="L40" s="139">
        <f t="shared" si="4"/>
        <v>4.535400032997131</v>
      </c>
      <c r="M40" s="140">
        <f t="shared" si="4"/>
        <v>-2.3089999580247835</v>
      </c>
      <c r="N40" s="106"/>
    </row>
    <row r="41" spans="1:14" ht="18" customHeight="1">
      <c r="A41" s="250" t="s">
        <v>42</v>
      </c>
      <c r="B41" s="141">
        <f>DCOUNT($A3:$M35,2,B44:B45)</f>
        <v>28</v>
      </c>
      <c r="C41" s="142">
        <f aca="true" t="shared" si="5" ref="C41:M41">DCOUNT($A3:$M35,2,C44:C45)</f>
        <v>12</v>
      </c>
      <c r="D41" s="142">
        <f t="shared" si="5"/>
        <v>14</v>
      </c>
      <c r="E41" s="142">
        <f t="shared" si="5"/>
        <v>1</v>
      </c>
      <c r="F41" s="142">
        <f t="shared" si="5"/>
        <v>0</v>
      </c>
      <c r="G41" s="142">
        <f t="shared" si="5"/>
        <v>0</v>
      </c>
      <c r="H41" s="142">
        <f t="shared" si="5"/>
        <v>0</v>
      </c>
      <c r="I41" s="142">
        <f t="shared" si="5"/>
        <v>0</v>
      </c>
      <c r="J41" s="142">
        <f t="shared" si="5"/>
        <v>0</v>
      </c>
      <c r="K41" s="142">
        <f t="shared" si="5"/>
        <v>0</v>
      </c>
      <c r="L41" s="142">
        <f t="shared" si="5"/>
        <v>0</v>
      </c>
      <c r="M41" s="143">
        <f t="shared" si="5"/>
        <v>19</v>
      </c>
      <c r="N41" s="106"/>
    </row>
    <row r="42" spans="1:14" ht="18" customHeight="1">
      <c r="A42" s="249" t="s">
        <v>43</v>
      </c>
      <c r="B42" s="144">
        <f>DCOUNT($A3:$M35,2,B47:B48)</f>
        <v>0</v>
      </c>
      <c r="C42" s="145">
        <f aca="true" t="shared" si="6" ref="C42:M42">DCOUNT($A3:$M35,2,C47:C48)</f>
        <v>0</v>
      </c>
      <c r="D42" s="145">
        <f t="shared" si="6"/>
        <v>0</v>
      </c>
      <c r="E42" s="145">
        <f t="shared" si="6"/>
        <v>0</v>
      </c>
      <c r="F42" s="145">
        <f t="shared" si="6"/>
        <v>0</v>
      </c>
      <c r="G42" s="145">
        <f t="shared" si="6"/>
        <v>0</v>
      </c>
      <c r="H42" s="145">
        <f t="shared" si="6"/>
        <v>0</v>
      </c>
      <c r="I42" s="145">
        <f t="shared" si="6"/>
        <v>6</v>
      </c>
      <c r="J42" s="145">
        <f t="shared" si="6"/>
        <v>0</v>
      </c>
      <c r="K42" s="145">
        <f t="shared" si="6"/>
        <v>0</v>
      </c>
      <c r="L42" s="145">
        <f t="shared" si="6"/>
        <v>0</v>
      </c>
      <c r="M42" s="146">
        <f t="shared" si="6"/>
        <v>0</v>
      </c>
      <c r="N42" s="106"/>
    </row>
    <row r="43" spans="1:14" ht="18" customHeight="1">
      <c r="A43" s="251" t="s">
        <v>39</v>
      </c>
      <c r="B43" s="194">
        <v>0.21322580645161296</v>
      </c>
      <c r="C43" s="195">
        <v>0.1885426929392447</v>
      </c>
      <c r="D43" s="195">
        <v>2.609591397849462</v>
      </c>
      <c r="E43" s="195">
        <v>7.691111111111111</v>
      </c>
      <c r="F43" s="195">
        <v>12.209784946236558</v>
      </c>
      <c r="G43" s="195">
        <v>16.246888888888886</v>
      </c>
      <c r="H43" s="195">
        <v>20.110215053763444</v>
      </c>
      <c r="I43" s="195">
        <v>22</v>
      </c>
      <c r="J43" s="195">
        <v>18.810666666666673</v>
      </c>
      <c r="K43" s="195">
        <v>13.167096774193547</v>
      </c>
      <c r="L43" s="195">
        <v>7.7</v>
      </c>
      <c r="M43" s="196">
        <v>2.774086021505376</v>
      </c>
      <c r="N43" s="106"/>
    </row>
    <row r="44" spans="1:13" ht="12">
      <c r="A44" s="147" t="s">
        <v>45</v>
      </c>
      <c r="B44" s="148" t="s">
        <v>23</v>
      </c>
      <c r="C44" s="148" t="s">
        <v>24</v>
      </c>
      <c r="D44" s="148" t="s">
        <v>25</v>
      </c>
      <c r="E44" s="148" t="s">
        <v>26</v>
      </c>
      <c r="F44" s="148" t="s">
        <v>27</v>
      </c>
      <c r="G44" s="148" t="s">
        <v>28</v>
      </c>
      <c r="H44" s="148" t="s">
        <v>29</v>
      </c>
      <c r="I44" s="148" t="s">
        <v>30</v>
      </c>
      <c r="J44" s="148" t="s">
        <v>31</v>
      </c>
      <c r="K44" s="148" t="s">
        <v>32</v>
      </c>
      <c r="L44" s="148" t="s">
        <v>33</v>
      </c>
      <c r="M44" s="148" t="s">
        <v>34</v>
      </c>
    </row>
    <row r="45" spans="2:13" ht="12">
      <c r="B45" s="254" t="s">
        <v>46</v>
      </c>
      <c r="C45" s="149" t="s">
        <v>46</v>
      </c>
      <c r="D45" s="149" t="s">
        <v>46</v>
      </c>
      <c r="E45" s="149" t="s">
        <v>46</v>
      </c>
      <c r="F45" s="149" t="s">
        <v>46</v>
      </c>
      <c r="G45" s="149" t="s">
        <v>46</v>
      </c>
      <c r="H45" s="149" t="s">
        <v>46</v>
      </c>
      <c r="I45" s="149" t="s">
        <v>46</v>
      </c>
      <c r="J45" s="149" t="s">
        <v>46</v>
      </c>
      <c r="K45" s="149" t="s">
        <v>46</v>
      </c>
      <c r="L45" s="149" t="s">
        <v>46</v>
      </c>
      <c r="M45" s="149" t="s">
        <v>46</v>
      </c>
    </row>
    <row r="47" spans="1:13" ht="12">
      <c r="A47" s="147" t="s">
        <v>47</v>
      </c>
      <c r="B47" s="148" t="s">
        <v>23</v>
      </c>
      <c r="C47" s="148" t="s">
        <v>24</v>
      </c>
      <c r="D47" s="148" t="s">
        <v>25</v>
      </c>
      <c r="E47" s="148" t="s">
        <v>26</v>
      </c>
      <c r="F47" s="148" t="s">
        <v>27</v>
      </c>
      <c r="G47" s="148" t="s">
        <v>28</v>
      </c>
      <c r="H47" s="148" t="s">
        <v>29</v>
      </c>
      <c r="I47" s="148" t="s">
        <v>30</v>
      </c>
      <c r="J47" s="148" t="s">
        <v>31</v>
      </c>
      <c r="K47" s="148" t="s">
        <v>32</v>
      </c>
      <c r="L47" s="148" t="s">
        <v>33</v>
      </c>
      <c r="M47" s="148" t="s">
        <v>34</v>
      </c>
    </row>
    <row r="48" spans="2:13" ht="12">
      <c r="B48" s="254" t="s">
        <v>48</v>
      </c>
      <c r="C48" s="149" t="s">
        <v>48</v>
      </c>
      <c r="D48" s="149" t="s">
        <v>48</v>
      </c>
      <c r="E48" s="149" t="s">
        <v>48</v>
      </c>
      <c r="F48" s="149" t="s">
        <v>48</v>
      </c>
      <c r="G48" s="149" t="s">
        <v>48</v>
      </c>
      <c r="H48" s="149" t="s">
        <v>48</v>
      </c>
      <c r="I48" s="149" t="s">
        <v>48</v>
      </c>
      <c r="J48" s="149" t="s">
        <v>48</v>
      </c>
      <c r="K48" s="149" t="s">
        <v>48</v>
      </c>
      <c r="L48" s="149" t="s">
        <v>48</v>
      </c>
      <c r="M48" s="149" t="s">
        <v>48</v>
      </c>
    </row>
    <row r="58" ht="12">
      <c r="A58" s="147" t="s">
        <v>51</v>
      </c>
    </row>
  </sheetData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2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-2.8910000324249268</v>
      </c>
      <c r="C3" s="209">
        <v>-2.364000082015991</v>
      </c>
      <c r="D3" s="209">
        <v>-2.121999979019165</v>
      </c>
      <c r="E3" s="209">
        <v>-2.3010001182556152</v>
      </c>
      <c r="F3" s="209">
        <v>-4.401000022888184</v>
      </c>
      <c r="G3" s="209">
        <v>-2.438999891281128</v>
      </c>
      <c r="H3" s="209">
        <v>-3.3570001125335693</v>
      </c>
      <c r="I3" s="209">
        <v>-0.33799999952316284</v>
      </c>
      <c r="J3" s="209">
        <v>2.122999906539917</v>
      </c>
      <c r="K3" s="209">
        <v>4.796999931335449</v>
      </c>
      <c r="L3" s="209">
        <v>7.269999980926514</v>
      </c>
      <c r="M3" s="209">
        <v>9.130000114440918</v>
      </c>
      <c r="N3" s="209">
        <v>9.270000457763672</v>
      </c>
      <c r="O3" s="209">
        <v>9.5</v>
      </c>
      <c r="P3" s="209">
        <v>9.479999542236328</v>
      </c>
      <c r="Q3" s="209">
        <v>8.890000343322754</v>
      </c>
      <c r="R3" s="209">
        <v>7.840000152587891</v>
      </c>
      <c r="S3" s="209">
        <v>6.4019999504089355</v>
      </c>
      <c r="T3" s="209">
        <v>5.354000091552734</v>
      </c>
      <c r="U3" s="209">
        <v>3.6640000343322754</v>
      </c>
      <c r="V3" s="209">
        <v>3.5160000324249268</v>
      </c>
      <c r="W3" s="209">
        <v>2.7130000591278076</v>
      </c>
      <c r="X3" s="209">
        <v>2.2699999809265137</v>
      </c>
      <c r="Y3" s="209">
        <v>2.111999988555908</v>
      </c>
      <c r="Z3" s="216">
        <f aca="true" t="shared" si="0" ref="Z3:Z30">AVERAGE(B3:Y3)</f>
        <v>3.0882500136892</v>
      </c>
      <c r="AA3" s="150">
        <v>10.529999732971191</v>
      </c>
      <c r="AB3" s="151" t="s">
        <v>54</v>
      </c>
      <c r="AC3" s="2">
        <v>1</v>
      </c>
      <c r="AD3" s="150">
        <v>-5.054999828338623</v>
      </c>
      <c r="AE3" s="255" t="s">
        <v>81</v>
      </c>
      <c r="AF3" s="1"/>
    </row>
    <row r="4" spans="1:32" ht="11.25" customHeight="1">
      <c r="A4" s="217">
        <v>2</v>
      </c>
      <c r="B4" s="209">
        <v>1.3830000162124634</v>
      </c>
      <c r="C4" s="209">
        <v>-0.3269999921321869</v>
      </c>
      <c r="D4" s="209">
        <v>-1.7829999923706055</v>
      </c>
      <c r="E4" s="209">
        <v>-1.9210000038146973</v>
      </c>
      <c r="F4" s="209">
        <v>-2.2160000801086426</v>
      </c>
      <c r="G4" s="209">
        <v>-2.4170000553131104</v>
      </c>
      <c r="H4" s="209">
        <v>-2.2160000801086426</v>
      </c>
      <c r="I4" s="209">
        <v>-1.309000015258789</v>
      </c>
      <c r="J4" s="209">
        <v>1.3730000257492065</v>
      </c>
      <c r="K4" s="209">
        <v>5.6620001792907715</v>
      </c>
      <c r="L4" s="209">
        <v>8.0600004196167</v>
      </c>
      <c r="M4" s="209">
        <v>7.070000171661377</v>
      </c>
      <c r="N4" s="209">
        <v>6.5269999504089355</v>
      </c>
      <c r="O4" s="209">
        <v>6.73799991607666</v>
      </c>
      <c r="P4" s="209">
        <v>6.0920000076293945</v>
      </c>
      <c r="Q4" s="209">
        <v>5.997000217437744</v>
      </c>
      <c r="R4" s="209">
        <v>5.7870001792907715</v>
      </c>
      <c r="S4" s="210">
        <v>5.723999977111816</v>
      </c>
      <c r="T4" s="209">
        <v>5.565999984741211</v>
      </c>
      <c r="U4" s="209">
        <v>5.439000129699707</v>
      </c>
      <c r="V4" s="209">
        <v>4.560999870300293</v>
      </c>
      <c r="W4" s="209">
        <v>4.190999984741211</v>
      </c>
      <c r="X4" s="209">
        <v>4.211999893188477</v>
      </c>
      <c r="Y4" s="209">
        <v>1.2339999675750732</v>
      </c>
      <c r="Z4" s="216">
        <f t="shared" si="0"/>
        <v>3.059458361317714</v>
      </c>
      <c r="AA4" s="150">
        <v>8.569999694824219</v>
      </c>
      <c r="AB4" s="151" t="s">
        <v>55</v>
      </c>
      <c r="AC4" s="2">
        <v>2</v>
      </c>
      <c r="AD4" s="150">
        <v>-2.7019999027252197</v>
      </c>
      <c r="AE4" s="255" t="s">
        <v>70</v>
      </c>
      <c r="AF4" s="1"/>
    </row>
    <row r="5" spans="1:32" ht="11.25" customHeight="1">
      <c r="A5" s="217">
        <v>3</v>
      </c>
      <c r="B5" s="209">
        <v>0.6430000066757202</v>
      </c>
      <c r="C5" s="209">
        <v>-0.23199999332427979</v>
      </c>
      <c r="D5" s="209">
        <v>-0.24300000071525574</v>
      </c>
      <c r="E5" s="209">
        <v>-1.3609999418258667</v>
      </c>
      <c r="F5" s="209">
        <v>-0.8650000095367432</v>
      </c>
      <c r="G5" s="209">
        <v>-0.6650000214576721</v>
      </c>
      <c r="H5" s="209">
        <v>-1.9839999675750732</v>
      </c>
      <c r="I5" s="209">
        <v>0.210999995470047</v>
      </c>
      <c r="J5" s="209">
        <v>3.0309998989105225</v>
      </c>
      <c r="K5" s="209">
        <v>6.770999908447266</v>
      </c>
      <c r="L5" s="209">
        <v>9.65999984741211</v>
      </c>
      <c r="M5" s="209">
        <v>10.8100004196167</v>
      </c>
      <c r="N5" s="209">
        <v>8.550000190734863</v>
      </c>
      <c r="O5" s="209">
        <v>8.4399995803833</v>
      </c>
      <c r="P5" s="209">
        <v>8.489999771118164</v>
      </c>
      <c r="Q5" s="209">
        <v>8.229999542236328</v>
      </c>
      <c r="R5" s="209">
        <v>7.690000057220459</v>
      </c>
      <c r="S5" s="209">
        <v>7.230000019073486</v>
      </c>
      <c r="T5" s="209">
        <v>5.236999988555908</v>
      </c>
      <c r="U5" s="209">
        <v>4.9629998207092285</v>
      </c>
      <c r="V5" s="209">
        <v>4.2230000495910645</v>
      </c>
      <c r="W5" s="209">
        <v>3.884000062942505</v>
      </c>
      <c r="X5" s="209">
        <v>4.730000019073486</v>
      </c>
      <c r="Y5" s="209">
        <v>4.074999809265137</v>
      </c>
      <c r="Z5" s="216">
        <f t="shared" si="0"/>
        <v>4.229916627208392</v>
      </c>
      <c r="AA5" s="150">
        <v>11.779999732971191</v>
      </c>
      <c r="AB5" s="151" t="s">
        <v>56</v>
      </c>
      <c r="AC5" s="2">
        <v>3</v>
      </c>
      <c r="AD5" s="150">
        <v>-2.015000104904175</v>
      </c>
      <c r="AE5" s="255" t="s">
        <v>82</v>
      </c>
      <c r="AF5" s="1"/>
    </row>
    <row r="6" spans="1:32" ht="11.25" customHeight="1">
      <c r="A6" s="217">
        <v>4</v>
      </c>
      <c r="B6" s="209">
        <v>5.459000110626221</v>
      </c>
      <c r="C6" s="209">
        <v>2.9560000896453857</v>
      </c>
      <c r="D6" s="209">
        <v>1.5829999446868896</v>
      </c>
      <c r="E6" s="209">
        <v>0.4959999918937683</v>
      </c>
      <c r="F6" s="209">
        <v>4.953999996185303</v>
      </c>
      <c r="G6" s="209">
        <v>0.38999998569488525</v>
      </c>
      <c r="H6" s="209">
        <v>0.35899999737739563</v>
      </c>
      <c r="I6" s="209">
        <v>2.247999906539917</v>
      </c>
      <c r="J6" s="209">
        <v>4.486999988555908</v>
      </c>
      <c r="K6" s="209">
        <v>8.4399995803833</v>
      </c>
      <c r="L6" s="209">
        <v>10.989999771118164</v>
      </c>
      <c r="M6" s="209">
        <v>12</v>
      </c>
      <c r="N6" s="209">
        <v>10.510000228881836</v>
      </c>
      <c r="O6" s="209">
        <v>10.609999656677246</v>
      </c>
      <c r="P6" s="209">
        <v>10.470000267028809</v>
      </c>
      <c r="Q6" s="209">
        <v>9.960000038146973</v>
      </c>
      <c r="R6" s="209">
        <v>9.050000190734863</v>
      </c>
      <c r="S6" s="209">
        <v>8.180000305175781</v>
      </c>
      <c r="T6" s="209">
        <v>6.23799991607666</v>
      </c>
      <c r="U6" s="209">
        <v>4.960000038146973</v>
      </c>
      <c r="V6" s="209">
        <v>3.7239999771118164</v>
      </c>
      <c r="W6" s="209">
        <v>3.0169999599456787</v>
      </c>
      <c r="X6" s="209">
        <v>3.882999897003174</v>
      </c>
      <c r="Y6" s="209">
        <v>2.0769999027252197</v>
      </c>
      <c r="Z6" s="216">
        <f t="shared" si="0"/>
        <v>5.710041655848424</v>
      </c>
      <c r="AA6" s="150">
        <v>14.819999694824219</v>
      </c>
      <c r="AB6" s="151" t="s">
        <v>57</v>
      </c>
      <c r="AC6" s="2">
        <v>4</v>
      </c>
      <c r="AD6" s="150">
        <v>-0.12700000405311584</v>
      </c>
      <c r="AE6" s="255" t="s">
        <v>83</v>
      </c>
      <c r="AF6" s="1"/>
    </row>
    <row r="7" spans="1:32" ht="11.25" customHeight="1">
      <c r="A7" s="217">
        <v>5</v>
      </c>
      <c r="B7" s="209">
        <v>3.1440000534057617</v>
      </c>
      <c r="C7" s="209">
        <v>1.2549999952316284</v>
      </c>
      <c r="D7" s="209">
        <v>0.9710000157356262</v>
      </c>
      <c r="E7" s="209">
        <v>0.675000011920929</v>
      </c>
      <c r="F7" s="209">
        <v>0.7279999852180481</v>
      </c>
      <c r="G7" s="209">
        <v>1.6670000553131104</v>
      </c>
      <c r="H7" s="209">
        <v>2.575000047683716</v>
      </c>
      <c r="I7" s="209">
        <v>2.1530001163482666</v>
      </c>
      <c r="J7" s="209">
        <v>4.328999996185303</v>
      </c>
      <c r="K7" s="209">
        <v>8.460000038146973</v>
      </c>
      <c r="L7" s="209">
        <v>10.960000038146973</v>
      </c>
      <c r="M7" s="209">
        <v>10.59000015258789</v>
      </c>
      <c r="N7" s="209">
        <v>10.130000114440918</v>
      </c>
      <c r="O7" s="209">
        <v>9.9399995803833</v>
      </c>
      <c r="P7" s="209">
        <v>9.680000305175781</v>
      </c>
      <c r="Q7" s="209">
        <v>9.09000015258789</v>
      </c>
      <c r="R7" s="209">
        <v>8.510000228881836</v>
      </c>
      <c r="S7" s="209">
        <v>7.420000076293945</v>
      </c>
      <c r="T7" s="209">
        <v>7.199999809265137</v>
      </c>
      <c r="U7" s="209">
        <v>6.367000102996826</v>
      </c>
      <c r="V7" s="209">
        <v>6.460999965667725</v>
      </c>
      <c r="W7" s="209">
        <v>6.133999824523926</v>
      </c>
      <c r="X7" s="209">
        <v>5.289000034332275</v>
      </c>
      <c r="Y7" s="209">
        <v>5.034999847412109</v>
      </c>
      <c r="Z7" s="216">
        <f t="shared" si="0"/>
        <v>5.781791689495246</v>
      </c>
      <c r="AA7" s="150">
        <v>12.65999984741211</v>
      </c>
      <c r="AB7" s="151" t="s">
        <v>58</v>
      </c>
      <c r="AC7" s="2">
        <v>5</v>
      </c>
      <c r="AD7" s="150">
        <v>0.2639999985694885</v>
      </c>
      <c r="AE7" s="255" t="s">
        <v>84</v>
      </c>
      <c r="AF7" s="1"/>
    </row>
    <row r="8" spans="1:32" ht="11.25" customHeight="1">
      <c r="A8" s="217">
        <v>6</v>
      </c>
      <c r="B8" s="209">
        <v>4.803999900817871</v>
      </c>
      <c r="C8" s="209">
        <v>4.625</v>
      </c>
      <c r="D8" s="209">
        <v>4.392000198364258</v>
      </c>
      <c r="E8" s="209">
        <v>4.181000232696533</v>
      </c>
      <c r="F8" s="209">
        <v>4.127999782562256</v>
      </c>
      <c r="G8" s="209">
        <v>4.0329999923706055</v>
      </c>
      <c r="H8" s="209">
        <v>-0.06300000101327896</v>
      </c>
      <c r="I8" s="209">
        <v>0.12700000405311584</v>
      </c>
      <c r="J8" s="209">
        <v>4.064000129699707</v>
      </c>
      <c r="K8" s="209">
        <v>6.283999919891357</v>
      </c>
      <c r="L8" s="209">
        <v>8.529999732971191</v>
      </c>
      <c r="M8" s="209">
        <v>8.489999771118164</v>
      </c>
      <c r="N8" s="209">
        <v>8.460000038146973</v>
      </c>
      <c r="O8" s="209">
        <v>7.900000095367432</v>
      </c>
      <c r="P8" s="209">
        <v>8.170000076293945</v>
      </c>
      <c r="Q8" s="209">
        <v>7.949999809265137</v>
      </c>
      <c r="R8" s="209">
        <v>7.829999923706055</v>
      </c>
      <c r="S8" s="209">
        <v>7.739999771118164</v>
      </c>
      <c r="T8" s="209">
        <v>7.480000019073486</v>
      </c>
      <c r="U8" s="209">
        <v>7.380000114440918</v>
      </c>
      <c r="V8" s="209">
        <v>7.599999904632568</v>
      </c>
      <c r="W8" s="209">
        <v>5.730000019073486</v>
      </c>
      <c r="X8" s="209">
        <v>5.434999942779541</v>
      </c>
      <c r="Y8" s="209">
        <v>5.583000183105469</v>
      </c>
      <c r="Z8" s="216">
        <f t="shared" si="0"/>
        <v>5.868874981688957</v>
      </c>
      <c r="AA8" s="150">
        <v>9.199999809265137</v>
      </c>
      <c r="AB8" s="151" t="s">
        <v>59</v>
      </c>
      <c r="AC8" s="2">
        <v>6</v>
      </c>
      <c r="AD8" s="150">
        <v>-0.41100001335144043</v>
      </c>
      <c r="AE8" s="255" t="s">
        <v>85</v>
      </c>
      <c r="AF8" s="1"/>
    </row>
    <row r="9" spans="1:32" ht="11.25" customHeight="1">
      <c r="A9" s="217">
        <v>7</v>
      </c>
      <c r="B9" s="209">
        <v>6.248000144958496</v>
      </c>
      <c r="C9" s="209">
        <v>5.191999912261963</v>
      </c>
      <c r="D9" s="209">
        <v>4.464000225067139</v>
      </c>
      <c r="E9" s="209">
        <v>3.7990000247955322</v>
      </c>
      <c r="F9" s="209">
        <v>2.246999979019165</v>
      </c>
      <c r="G9" s="209">
        <v>2.828000068664551</v>
      </c>
      <c r="H9" s="209">
        <v>2.1630001068115234</v>
      </c>
      <c r="I9" s="209">
        <v>3.2290000915527344</v>
      </c>
      <c r="J9" s="209">
        <v>4.379000186920166</v>
      </c>
      <c r="K9" s="209">
        <v>6.572999954223633</v>
      </c>
      <c r="L9" s="209">
        <v>9.850000381469727</v>
      </c>
      <c r="M9" s="209">
        <v>9.90999984741211</v>
      </c>
      <c r="N9" s="209">
        <v>10.039999961853027</v>
      </c>
      <c r="O9" s="209">
        <v>9.819999694824219</v>
      </c>
      <c r="P9" s="209">
        <v>10.739999771118164</v>
      </c>
      <c r="Q9" s="209">
        <v>9.289999961853027</v>
      </c>
      <c r="R9" s="209">
        <v>7.670000076293945</v>
      </c>
      <c r="S9" s="209">
        <v>5.896999835968018</v>
      </c>
      <c r="T9" s="209">
        <v>4.376999855041504</v>
      </c>
      <c r="U9" s="209">
        <v>3.869999885559082</v>
      </c>
      <c r="V9" s="209">
        <v>2.572999954223633</v>
      </c>
      <c r="W9" s="209">
        <v>2.4570000171661377</v>
      </c>
      <c r="X9" s="209">
        <v>2.1410000324249268</v>
      </c>
      <c r="Y9" s="209">
        <v>0.8330000042915344</v>
      </c>
      <c r="Z9" s="216">
        <f t="shared" si="0"/>
        <v>5.4412499989072485</v>
      </c>
      <c r="AA9" s="150">
        <v>11.210000038146973</v>
      </c>
      <c r="AB9" s="151" t="s">
        <v>60</v>
      </c>
      <c r="AC9" s="2">
        <v>7</v>
      </c>
      <c r="AD9" s="150">
        <v>0.6430000066757202</v>
      </c>
      <c r="AE9" s="255" t="s">
        <v>86</v>
      </c>
      <c r="AF9" s="1"/>
    </row>
    <row r="10" spans="1:32" ht="11.25" customHeight="1">
      <c r="A10" s="217">
        <v>8</v>
      </c>
      <c r="B10" s="209">
        <v>0.6959999799728394</v>
      </c>
      <c r="C10" s="209">
        <v>1.097000002861023</v>
      </c>
      <c r="D10" s="209">
        <v>0.9599999785423279</v>
      </c>
      <c r="E10" s="209">
        <v>1.3079999685287476</v>
      </c>
      <c r="F10" s="209">
        <v>1.9630000591278076</v>
      </c>
      <c r="G10" s="209">
        <v>1.350000023841858</v>
      </c>
      <c r="H10" s="209">
        <v>1.3079999685287476</v>
      </c>
      <c r="I10" s="209">
        <v>3.3350000381469727</v>
      </c>
      <c r="J10" s="209">
        <v>3.367000102996826</v>
      </c>
      <c r="K10" s="209">
        <v>3.8420000076293945</v>
      </c>
      <c r="L10" s="209">
        <v>4.130000114440918</v>
      </c>
      <c r="M10" s="209">
        <v>4.645999908447266</v>
      </c>
      <c r="N10" s="209">
        <v>4.65500020980835</v>
      </c>
      <c r="O10" s="209">
        <v>5.193999767303467</v>
      </c>
      <c r="P10" s="209">
        <v>5.151000022888184</v>
      </c>
      <c r="Q10" s="209">
        <v>5.171999931335449</v>
      </c>
      <c r="R10" s="209">
        <v>4.9720001220703125</v>
      </c>
      <c r="S10" s="209">
        <v>4.8979997634887695</v>
      </c>
      <c r="T10" s="209">
        <v>4.9079999923706055</v>
      </c>
      <c r="U10" s="209">
        <v>4.960999965667725</v>
      </c>
      <c r="V10" s="209">
        <v>4.9079999923706055</v>
      </c>
      <c r="W10" s="209">
        <v>4.960999965667725</v>
      </c>
      <c r="X10" s="209">
        <v>3.7880001068115234</v>
      </c>
      <c r="Y10" s="209">
        <v>2.447000026702881</v>
      </c>
      <c r="Z10" s="216">
        <f t="shared" si="0"/>
        <v>3.50070833414793</v>
      </c>
      <c r="AA10" s="150">
        <v>5.6479997634887695</v>
      </c>
      <c r="AB10" s="151" t="s">
        <v>61</v>
      </c>
      <c r="AC10" s="2">
        <v>8</v>
      </c>
      <c r="AD10" s="150">
        <v>0.29499998688697815</v>
      </c>
      <c r="AE10" s="255" t="s">
        <v>87</v>
      </c>
      <c r="AF10" s="1"/>
    </row>
    <row r="11" spans="1:32" ht="11.25" customHeight="1">
      <c r="A11" s="217">
        <v>9</v>
      </c>
      <c r="B11" s="209">
        <v>1.3079999685287476</v>
      </c>
      <c r="C11" s="209">
        <v>0.8550000190734863</v>
      </c>
      <c r="D11" s="209">
        <v>1.0549999475479126</v>
      </c>
      <c r="E11" s="209">
        <v>1.562000036239624</v>
      </c>
      <c r="F11" s="209">
        <v>1.8370000123977661</v>
      </c>
      <c r="G11" s="209">
        <v>1.6890000104904175</v>
      </c>
      <c r="H11" s="209">
        <v>2.0369999408721924</v>
      </c>
      <c r="I11" s="209">
        <v>2.3970000743865967</v>
      </c>
      <c r="J11" s="209">
        <v>2.4600000381469727</v>
      </c>
      <c r="K11" s="209">
        <v>2.5859999656677246</v>
      </c>
      <c r="L11" s="209">
        <v>2.63700008392334</v>
      </c>
      <c r="M11" s="209">
        <v>4.855999946594238</v>
      </c>
      <c r="N11" s="209">
        <v>5.922999858856201</v>
      </c>
      <c r="O11" s="209">
        <v>5.97599983215332</v>
      </c>
      <c r="P11" s="209">
        <v>5.828000068664551</v>
      </c>
      <c r="Q11" s="209">
        <v>5.997000217437744</v>
      </c>
      <c r="R11" s="209">
        <v>5.785999774932861</v>
      </c>
      <c r="S11" s="209">
        <v>5.627999782562256</v>
      </c>
      <c r="T11" s="209">
        <v>5.3420000076293945</v>
      </c>
      <c r="U11" s="209">
        <v>5.057000160217285</v>
      </c>
      <c r="V11" s="209">
        <v>4.823999881744385</v>
      </c>
      <c r="W11" s="209">
        <v>4.433000087738037</v>
      </c>
      <c r="X11" s="209">
        <v>3.9260001182556152</v>
      </c>
      <c r="Y11" s="209">
        <v>2.5329999923706055</v>
      </c>
      <c r="Z11" s="216">
        <f t="shared" si="0"/>
        <v>3.6054999927679696</v>
      </c>
      <c r="AA11" s="150">
        <v>6.610000133514404</v>
      </c>
      <c r="AB11" s="151" t="s">
        <v>62</v>
      </c>
      <c r="AC11" s="2">
        <v>9</v>
      </c>
      <c r="AD11" s="150">
        <v>0.7490000128746033</v>
      </c>
      <c r="AE11" s="255" t="s">
        <v>88</v>
      </c>
      <c r="AF11" s="1"/>
    </row>
    <row r="12" spans="1:32" ht="11.25" customHeight="1">
      <c r="A12" s="225">
        <v>10</v>
      </c>
      <c r="B12" s="211">
        <v>3.0820000171661377</v>
      </c>
      <c r="C12" s="211">
        <v>1.0019999742507935</v>
      </c>
      <c r="D12" s="211">
        <v>0.41100001335144043</v>
      </c>
      <c r="E12" s="211">
        <v>-0.41100001335144043</v>
      </c>
      <c r="F12" s="211">
        <v>0.15800000727176666</v>
      </c>
      <c r="G12" s="211">
        <v>0.210999995470047</v>
      </c>
      <c r="H12" s="211">
        <v>-0.6439999938011169</v>
      </c>
      <c r="I12" s="211">
        <v>1.2029999494552612</v>
      </c>
      <c r="J12" s="211">
        <v>2.5850000381469727</v>
      </c>
      <c r="K12" s="211">
        <v>4.473999977111816</v>
      </c>
      <c r="L12" s="211">
        <v>6.63700008392334</v>
      </c>
      <c r="M12" s="211">
        <v>7.380000114440918</v>
      </c>
      <c r="N12" s="211">
        <v>7.650000095367432</v>
      </c>
      <c r="O12" s="211">
        <v>6.630000114440918</v>
      </c>
      <c r="P12" s="211">
        <v>6.629000186920166</v>
      </c>
      <c r="Q12" s="211">
        <v>6.290999889373779</v>
      </c>
      <c r="R12" s="211">
        <v>5.519999980926514</v>
      </c>
      <c r="S12" s="211">
        <v>5.002999782562256</v>
      </c>
      <c r="T12" s="211">
        <v>5.119999885559082</v>
      </c>
      <c r="U12" s="211">
        <v>3.302000045776367</v>
      </c>
      <c r="V12" s="211">
        <v>2.183000087738037</v>
      </c>
      <c r="W12" s="211">
        <v>1.5609999895095825</v>
      </c>
      <c r="X12" s="211">
        <v>1.1180000305175781</v>
      </c>
      <c r="Y12" s="211">
        <v>1.149999976158142</v>
      </c>
      <c r="Z12" s="226">
        <f t="shared" si="0"/>
        <v>3.260208342845241</v>
      </c>
      <c r="AA12" s="156">
        <v>9.600000381469727</v>
      </c>
      <c r="AB12" s="212" t="s">
        <v>63</v>
      </c>
      <c r="AC12" s="213">
        <v>10</v>
      </c>
      <c r="AD12" s="156">
        <v>-0.7910000085830688</v>
      </c>
      <c r="AE12" s="256" t="s">
        <v>89</v>
      </c>
      <c r="AF12" s="1"/>
    </row>
    <row r="13" spans="1:32" ht="11.25" customHeight="1">
      <c r="A13" s="217">
        <v>11</v>
      </c>
      <c r="B13" s="209">
        <v>1.128999948501587</v>
      </c>
      <c r="C13" s="209">
        <v>1.2549999952316284</v>
      </c>
      <c r="D13" s="209">
        <v>0.9710000157356262</v>
      </c>
      <c r="E13" s="209">
        <v>0.6959999799728394</v>
      </c>
      <c r="F13" s="209">
        <v>0.9070000052452087</v>
      </c>
      <c r="G13" s="209">
        <v>0.6330000162124634</v>
      </c>
      <c r="H13" s="209">
        <v>0.5270000100135803</v>
      </c>
      <c r="I13" s="209">
        <v>1.2029999494552612</v>
      </c>
      <c r="J13" s="209">
        <v>1.4450000524520874</v>
      </c>
      <c r="K13" s="209">
        <v>1.9839999675750732</v>
      </c>
      <c r="L13" s="209">
        <v>2.7119998931884766</v>
      </c>
      <c r="M13" s="209">
        <v>2.005000114440918</v>
      </c>
      <c r="N13" s="209">
        <v>1.2130000591278076</v>
      </c>
      <c r="O13" s="209">
        <v>0.5270000100135803</v>
      </c>
      <c r="P13" s="209">
        <v>0.6439999938011169</v>
      </c>
      <c r="Q13" s="209">
        <v>0.5070000290870667</v>
      </c>
      <c r="R13" s="209">
        <v>0.5070000290870667</v>
      </c>
      <c r="S13" s="209">
        <v>0.5070000290870667</v>
      </c>
      <c r="T13" s="209">
        <v>0.46399998664855957</v>
      </c>
      <c r="U13" s="209">
        <v>0.3799999952316284</v>
      </c>
      <c r="V13" s="209">
        <v>0.27399998903274536</v>
      </c>
      <c r="W13" s="209">
        <v>0.4959999918937683</v>
      </c>
      <c r="X13" s="209">
        <v>0.6650000214576721</v>
      </c>
      <c r="Y13" s="209">
        <v>0.8970000147819519</v>
      </c>
      <c r="Z13" s="216">
        <f t="shared" si="0"/>
        <v>0.9395000040531158</v>
      </c>
      <c r="AA13" s="150">
        <v>3.0920000076293945</v>
      </c>
      <c r="AB13" s="151" t="s">
        <v>64</v>
      </c>
      <c r="AC13" s="2">
        <v>11</v>
      </c>
      <c r="AD13" s="150">
        <v>0.2529999911785126</v>
      </c>
      <c r="AE13" s="255" t="s">
        <v>90</v>
      </c>
      <c r="AF13" s="1"/>
    </row>
    <row r="14" spans="1:32" ht="11.25" customHeight="1">
      <c r="A14" s="217">
        <v>12</v>
      </c>
      <c r="B14" s="209">
        <v>0.6859999895095825</v>
      </c>
      <c r="C14" s="209">
        <v>0.9290000200271606</v>
      </c>
      <c r="D14" s="209">
        <v>0.23199999332427979</v>
      </c>
      <c r="E14" s="209">
        <v>0.24300000071525574</v>
      </c>
      <c r="F14" s="209">
        <v>0.13699999451637268</v>
      </c>
      <c r="G14" s="209">
        <v>0</v>
      </c>
      <c r="H14" s="209">
        <v>0.11599999666213989</v>
      </c>
      <c r="I14" s="209">
        <v>0.35899999737739563</v>
      </c>
      <c r="J14" s="209">
        <v>3.50600004196167</v>
      </c>
      <c r="K14" s="209">
        <v>4.01200008392334</v>
      </c>
      <c r="L14" s="209">
        <v>3.7060000896453857</v>
      </c>
      <c r="M14" s="209">
        <v>2.2160000801086426</v>
      </c>
      <c r="N14" s="209">
        <v>4.043000221252441</v>
      </c>
      <c r="O14" s="209">
        <v>4.074999809265137</v>
      </c>
      <c r="P14" s="209">
        <v>3.4839999675750732</v>
      </c>
      <c r="Q14" s="209">
        <v>2.6600000858306885</v>
      </c>
      <c r="R14" s="209">
        <v>2.490999937057495</v>
      </c>
      <c r="S14" s="209">
        <v>1.899999976158142</v>
      </c>
      <c r="T14" s="209">
        <v>1.9420000314712524</v>
      </c>
      <c r="U14" s="209">
        <v>2.1110000610351562</v>
      </c>
      <c r="V14" s="209">
        <v>1.3289999961853027</v>
      </c>
      <c r="W14" s="209">
        <v>0.7599999904632568</v>
      </c>
      <c r="X14" s="209">
        <v>0.2529999911785126</v>
      </c>
      <c r="Y14" s="209">
        <v>-0.33799999952316284</v>
      </c>
      <c r="Z14" s="216">
        <f t="shared" si="0"/>
        <v>1.702166681488355</v>
      </c>
      <c r="AA14" s="150">
        <v>4.973999977111816</v>
      </c>
      <c r="AB14" s="151" t="s">
        <v>65</v>
      </c>
      <c r="AC14" s="2">
        <v>12</v>
      </c>
      <c r="AD14" s="150">
        <v>-0.35899999737739563</v>
      </c>
      <c r="AE14" s="255" t="s">
        <v>91</v>
      </c>
      <c r="AF14" s="1"/>
    </row>
    <row r="15" spans="1:32" ht="11.25" customHeight="1">
      <c r="A15" s="217">
        <v>13</v>
      </c>
      <c r="B15" s="209">
        <v>-0.7170000076293945</v>
      </c>
      <c r="C15" s="209">
        <v>-1.0230000019073486</v>
      </c>
      <c r="D15" s="209">
        <v>-1.2029999494552612</v>
      </c>
      <c r="E15" s="209">
        <v>-1.1710000038146973</v>
      </c>
      <c r="F15" s="209">
        <v>-1.4140000343322754</v>
      </c>
      <c r="G15" s="209">
        <v>-1.9620000123977661</v>
      </c>
      <c r="H15" s="209">
        <v>-2.015000104904175</v>
      </c>
      <c r="I15" s="209">
        <v>-1.0130000114440918</v>
      </c>
      <c r="J15" s="209">
        <v>1.149999976158142</v>
      </c>
      <c r="K15" s="209">
        <v>4.499000072479248</v>
      </c>
      <c r="L15" s="209">
        <v>7.019999980926514</v>
      </c>
      <c r="M15" s="209">
        <v>8.279999732971191</v>
      </c>
      <c r="N15" s="209">
        <v>6.790999889373779</v>
      </c>
      <c r="O15" s="209">
        <v>5.85099983215332</v>
      </c>
      <c r="P15" s="209">
        <v>6.664000034332275</v>
      </c>
      <c r="Q15" s="209">
        <v>6.186999797821045</v>
      </c>
      <c r="R15" s="209">
        <v>5.301000118255615</v>
      </c>
      <c r="S15" s="209">
        <v>3.864000082015991</v>
      </c>
      <c r="T15" s="209">
        <v>3.2090001106262207</v>
      </c>
      <c r="U15" s="209">
        <v>2.997999906539917</v>
      </c>
      <c r="V15" s="209">
        <v>1.8259999752044678</v>
      </c>
      <c r="W15" s="209">
        <v>-0.020999999716877937</v>
      </c>
      <c r="X15" s="209">
        <v>-0.0949999988079071</v>
      </c>
      <c r="Y15" s="209">
        <v>-0.5479999780654907</v>
      </c>
      <c r="Z15" s="216">
        <f t="shared" si="0"/>
        <v>2.185749975265935</v>
      </c>
      <c r="AA15" s="150">
        <v>8.760000228881836</v>
      </c>
      <c r="AB15" s="151" t="s">
        <v>56</v>
      </c>
      <c r="AC15" s="2">
        <v>13</v>
      </c>
      <c r="AD15" s="150">
        <v>-2.078000068664551</v>
      </c>
      <c r="AE15" s="255" t="s">
        <v>92</v>
      </c>
      <c r="AF15" s="1"/>
    </row>
    <row r="16" spans="1:32" ht="11.25" customHeight="1">
      <c r="A16" s="217">
        <v>14</v>
      </c>
      <c r="B16" s="209">
        <v>-1.2330000400543213</v>
      </c>
      <c r="C16" s="209">
        <v>-1.6019999980926514</v>
      </c>
      <c r="D16" s="209">
        <v>-1.6230000257492065</v>
      </c>
      <c r="E16" s="209">
        <v>-1.2549999952316284</v>
      </c>
      <c r="F16" s="209">
        <v>-1.434000015258789</v>
      </c>
      <c r="G16" s="209">
        <v>-1.371000051498413</v>
      </c>
      <c r="H16" s="209">
        <v>-0.7910000085830688</v>
      </c>
      <c r="I16" s="209">
        <v>0.5590000152587891</v>
      </c>
      <c r="J16" s="209">
        <v>1.065999984741211</v>
      </c>
      <c r="K16" s="209">
        <v>3.7690000534057617</v>
      </c>
      <c r="L16" s="209">
        <v>5.914000034332275</v>
      </c>
      <c r="M16" s="209">
        <v>5.840000152587891</v>
      </c>
      <c r="N16" s="209">
        <v>5.035999774932861</v>
      </c>
      <c r="O16" s="209">
        <v>4.8470001220703125</v>
      </c>
      <c r="P16" s="209">
        <v>4.7179999351501465</v>
      </c>
      <c r="Q16" s="209">
        <v>4.421000003814697</v>
      </c>
      <c r="R16" s="209">
        <v>4.158999919891357</v>
      </c>
      <c r="S16" s="209">
        <v>3.4519999027252197</v>
      </c>
      <c r="T16" s="209">
        <v>2.9769999980926514</v>
      </c>
      <c r="U16" s="209">
        <v>2.796999931335449</v>
      </c>
      <c r="V16" s="209">
        <v>2.5339999198913574</v>
      </c>
      <c r="W16" s="209">
        <v>1.9320000410079956</v>
      </c>
      <c r="X16" s="209">
        <v>1.5509999990463257</v>
      </c>
      <c r="Y16" s="209">
        <v>0.9490000009536743</v>
      </c>
      <c r="Z16" s="216">
        <f t="shared" si="0"/>
        <v>1.967166652282079</v>
      </c>
      <c r="AA16" s="150">
        <v>6.675000190734863</v>
      </c>
      <c r="AB16" s="151" t="s">
        <v>66</v>
      </c>
      <c r="AC16" s="2">
        <v>14</v>
      </c>
      <c r="AD16" s="150">
        <v>-2.065999984741211</v>
      </c>
      <c r="AE16" s="255" t="s">
        <v>93</v>
      </c>
      <c r="AF16" s="1"/>
    </row>
    <row r="17" spans="1:32" ht="11.25" customHeight="1">
      <c r="A17" s="217">
        <v>15</v>
      </c>
      <c r="B17" s="209">
        <v>1.4040000438690186</v>
      </c>
      <c r="C17" s="209">
        <v>1.7519999742507935</v>
      </c>
      <c r="D17" s="209">
        <v>2.2699999809265137</v>
      </c>
      <c r="E17" s="209">
        <v>1.815999984741211</v>
      </c>
      <c r="F17" s="209">
        <v>1.4889999628067017</v>
      </c>
      <c r="G17" s="209">
        <v>1.6469999551773071</v>
      </c>
      <c r="H17" s="209">
        <v>2.111999988555908</v>
      </c>
      <c r="I17" s="209">
        <v>2.6610000133514404</v>
      </c>
      <c r="J17" s="209">
        <v>4.552000045776367</v>
      </c>
      <c r="K17" s="209">
        <v>5.23799991607666</v>
      </c>
      <c r="L17" s="209">
        <v>6.03000020980835</v>
      </c>
      <c r="M17" s="209">
        <v>7.28000020980835</v>
      </c>
      <c r="N17" s="209">
        <v>7.809999942779541</v>
      </c>
      <c r="O17" s="209">
        <v>7.150000095367432</v>
      </c>
      <c r="P17" s="209">
        <v>6.622000217437744</v>
      </c>
      <c r="Q17" s="209">
        <v>6.73799991607666</v>
      </c>
      <c r="R17" s="209">
        <v>6.125</v>
      </c>
      <c r="S17" s="209">
        <v>5.10099983215332</v>
      </c>
      <c r="T17" s="209">
        <v>4.360000133514404</v>
      </c>
      <c r="U17" s="209">
        <v>3.4519999027252197</v>
      </c>
      <c r="V17" s="209">
        <v>2.2799999713897705</v>
      </c>
      <c r="W17" s="209">
        <v>1.4880000352859497</v>
      </c>
      <c r="X17" s="209">
        <v>0.35899999737739563</v>
      </c>
      <c r="Y17" s="209">
        <v>-0.06300000101327896</v>
      </c>
      <c r="Z17" s="216">
        <f t="shared" si="0"/>
        <v>3.7363750136767826</v>
      </c>
      <c r="AA17" s="150">
        <v>9.140000343322754</v>
      </c>
      <c r="AB17" s="151" t="s">
        <v>67</v>
      </c>
      <c r="AC17" s="2">
        <v>15</v>
      </c>
      <c r="AD17" s="150">
        <v>-0.24300000071525574</v>
      </c>
      <c r="AE17" s="255" t="s">
        <v>94</v>
      </c>
      <c r="AF17" s="1"/>
    </row>
    <row r="18" spans="1:32" ht="11.25" customHeight="1">
      <c r="A18" s="217">
        <v>16</v>
      </c>
      <c r="B18" s="209">
        <v>-0.3799999952316284</v>
      </c>
      <c r="C18" s="209">
        <v>-1.0859999656677246</v>
      </c>
      <c r="D18" s="209">
        <v>-1.7829999923706055</v>
      </c>
      <c r="E18" s="209">
        <v>-2.0989999771118164</v>
      </c>
      <c r="F18" s="209">
        <v>-2.3420000076293945</v>
      </c>
      <c r="G18" s="209">
        <v>-2.2790000438690186</v>
      </c>
      <c r="H18" s="209">
        <v>-2.753999948501587</v>
      </c>
      <c r="I18" s="209">
        <v>-1.2769999504089355</v>
      </c>
      <c r="J18" s="209">
        <v>2.322000026702881</v>
      </c>
      <c r="K18" s="209">
        <v>6.186999797821045</v>
      </c>
      <c r="L18" s="209">
        <v>8.84000015258789</v>
      </c>
      <c r="M18" s="209">
        <v>9.010000228881836</v>
      </c>
      <c r="N18" s="209">
        <v>7.610000133514404</v>
      </c>
      <c r="O18" s="209">
        <v>7.440000057220459</v>
      </c>
      <c r="P18" s="209">
        <v>7.400000095367432</v>
      </c>
      <c r="Q18" s="209">
        <v>7.25</v>
      </c>
      <c r="R18" s="209">
        <v>7.309999942779541</v>
      </c>
      <c r="S18" s="209">
        <v>7.130000114440918</v>
      </c>
      <c r="T18" s="209">
        <v>6.960999965667725</v>
      </c>
      <c r="U18" s="209">
        <v>6.432000160217285</v>
      </c>
      <c r="V18" s="209">
        <v>5.36299991607666</v>
      </c>
      <c r="W18" s="209">
        <v>5.195000171661377</v>
      </c>
      <c r="X18" s="209">
        <v>3.809999942779541</v>
      </c>
      <c r="Y18" s="209">
        <v>4.697000026702881</v>
      </c>
      <c r="Z18" s="216">
        <f t="shared" si="0"/>
        <v>3.7065417021512985</v>
      </c>
      <c r="AA18" s="150">
        <v>10.680000305175781</v>
      </c>
      <c r="AB18" s="151" t="s">
        <v>68</v>
      </c>
      <c r="AC18" s="2">
        <v>16</v>
      </c>
      <c r="AD18" s="150">
        <v>-2.8380000591278076</v>
      </c>
      <c r="AE18" s="255" t="s">
        <v>95</v>
      </c>
      <c r="AF18" s="1"/>
    </row>
    <row r="19" spans="1:32" ht="11.25" customHeight="1">
      <c r="A19" s="217">
        <v>17</v>
      </c>
      <c r="B19" s="209">
        <v>4.09499979019165</v>
      </c>
      <c r="C19" s="209">
        <v>3.937000036239624</v>
      </c>
      <c r="D19" s="209">
        <v>3.683000087738037</v>
      </c>
      <c r="E19" s="209">
        <v>3.5139999389648438</v>
      </c>
      <c r="F19" s="209">
        <v>3.3450000286102295</v>
      </c>
      <c r="G19" s="209">
        <v>2.9230000972747803</v>
      </c>
      <c r="H19" s="209">
        <v>4.211999893188477</v>
      </c>
      <c r="I19" s="209">
        <v>5.3429999351501465</v>
      </c>
      <c r="J19" s="209">
        <v>5.098999977111816</v>
      </c>
      <c r="K19" s="209">
        <v>6.377999782562256</v>
      </c>
      <c r="L19" s="209">
        <v>8.710000038146973</v>
      </c>
      <c r="M19" s="209">
        <v>8.760000228881836</v>
      </c>
      <c r="N19" s="209">
        <v>9.720000267028809</v>
      </c>
      <c r="O19" s="209">
        <v>11.220000267028809</v>
      </c>
      <c r="P19" s="209">
        <v>11.020000457763672</v>
      </c>
      <c r="Q19" s="209">
        <v>10.930000305175781</v>
      </c>
      <c r="R19" s="209">
        <v>11.619999885559082</v>
      </c>
      <c r="S19" s="209">
        <v>11.899999618530273</v>
      </c>
      <c r="T19" s="209">
        <v>11.210000038146973</v>
      </c>
      <c r="U19" s="209">
        <v>10.5</v>
      </c>
      <c r="V19" s="209">
        <v>10.520000457763672</v>
      </c>
      <c r="W19" s="209">
        <v>10.569999694824219</v>
      </c>
      <c r="X19" s="209">
        <v>10.539999961853027</v>
      </c>
      <c r="Y19" s="209">
        <v>10.59000015258789</v>
      </c>
      <c r="Z19" s="216">
        <f t="shared" si="0"/>
        <v>7.9307917058467865</v>
      </c>
      <c r="AA19" s="150">
        <v>12.609999656677246</v>
      </c>
      <c r="AB19" s="151" t="s">
        <v>69</v>
      </c>
      <c r="AC19" s="2">
        <v>17</v>
      </c>
      <c r="AD19" s="150">
        <v>2.869999885559082</v>
      </c>
      <c r="AE19" s="255" t="s">
        <v>96</v>
      </c>
      <c r="AF19" s="1"/>
    </row>
    <row r="20" spans="1:32" ht="11.25" customHeight="1">
      <c r="A20" s="217">
        <v>18</v>
      </c>
      <c r="B20" s="209">
        <v>10.65999984741211</v>
      </c>
      <c r="C20" s="209">
        <v>10.960000038146973</v>
      </c>
      <c r="D20" s="209">
        <v>10.850000381469727</v>
      </c>
      <c r="E20" s="209">
        <v>11.770000457763672</v>
      </c>
      <c r="F20" s="209">
        <v>12.210000038146973</v>
      </c>
      <c r="G20" s="209">
        <v>12.90999984741211</v>
      </c>
      <c r="H20" s="209">
        <v>12.0600004196167</v>
      </c>
      <c r="I20" s="209">
        <v>11.579999923706055</v>
      </c>
      <c r="J20" s="209">
        <v>8.569999694824219</v>
      </c>
      <c r="K20" s="209">
        <v>7.519999980926514</v>
      </c>
      <c r="L20" s="209">
        <v>8.9399995803833</v>
      </c>
      <c r="M20" s="209">
        <v>10.760000228881836</v>
      </c>
      <c r="N20" s="209">
        <v>11.4399995803833</v>
      </c>
      <c r="O20" s="209">
        <v>11.199999809265137</v>
      </c>
      <c r="P20" s="209">
        <v>11.1899995803833</v>
      </c>
      <c r="Q20" s="209">
        <v>10.630000114440918</v>
      </c>
      <c r="R20" s="209">
        <v>9.029999732971191</v>
      </c>
      <c r="S20" s="209">
        <v>7.139999866485596</v>
      </c>
      <c r="T20" s="209">
        <v>6.004000186920166</v>
      </c>
      <c r="U20" s="209">
        <v>5.158999919891357</v>
      </c>
      <c r="V20" s="209">
        <v>4.578000068664551</v>
      </c>
      <c r="W20" s="209">
        <v>3.8489999771118164</v>
      </c>
      <c r="X20" s="209">
        <v>3.299999952316284</v>
      </c>
      <c r="Y20" s="209">
        <v>3.321000099182129</v>
      </c>
      <c r="Z20" s="216">
        <f t="shared" si="0"/>
        <v>8.984624971946081</v>
      </c>
      <c r="AA20" s="150">
        <v>13.039999961853027</v>
      </c>
      <c r="AB20" s="151" t="s">
        <v>70</v>
      </c>
      <c r="AC20" s="2">
        <v>18</v>
      </c>
      <c r="AD20" s="150">
        <v>2.8239998817443848</v>
      </c>
      <c r="AE20" s="255" t="s">
        <v>97</v>
      </c>
      <c r="AF20" s="1"/>
    </row>
    <row r="21" spans="1:32" ht="11.25" customHeight="1">
      <c r="A21" s="217">
        <v>19</v>
      </c>
      <c r="B21" s="209">
        <v>2.0139999389648438</v>
      </c>
      <c r="C21" s="209">
        <v>0.6959999799728394</v>
      </c>
      <c r="D21" s="209">
        <v>0.621999979019165</v>
      </c>
      <c r="E21" s="209">
        <v>-0.11599999666213989</v>
      </c>
      <c r="F21" s="209">
        <v>1.2130000591278076</v>
      </c>
      <c r="G21" s="209">
        <v>0.45399999618530273</v>
      </c>
      <c r="H21" s="209">
        <v>0.6859999895095825</v>
      </c>
      <c r="I21" s="209">
        <v>1.0549999475479126</v>
      </c>
      <c r="J21" s="209">
        <v>3.4609999656677246</v>
      </c>
      <c r="K21" s="209">
        <v>5.340000152587891</v>
      </c>
      <c r="L21" s="209">
        <v>6.831999778747559</v>
      </c>
      <c r="M21" s="209">
        <v>6.460000038146973</v>
      </c>
      <c r="N21" s="209">
        <v>6.691999912261963</v>
      </c>
      <c r="O21" s="209">
        <v>6.301000118255615</v>
      </c>
      <c r="P21" s="209">
        <v>6.050000190734863</v>
      </c>
      <c r="Q21" s="209">
        <v>5.953999996185303</v>
      </c>
      <c r="R21" s="209">
        <v>5.563000202178955</v>
      </c>
      <c r="S21" s="209">
        <v>5.247000217437744</v>
      </c>
      <c r="T21" s="209">
        <v>5.172999858856201</v>
      </c>
      <c r="U21" s="209">
        <v>5.077000141143799</v>
      </c>
      <c r="V21" s="209">
        <v>4.031000137329102</v>
      </c>
      <c r="W21" s="209">
        <v>4.875999927520752</v>
      </c>
      <c r="X21" s="209">
        <v>2.8480000495910645</v>
      </c>
      <c r="Y21" s="209">
        <v>2.5829999446868896</v>
      </c>
      <c r="Z21" s="216">
        <f t="shared" si="0"/>
        <v>3.7130000218749046</v>
      </c>
      <c r="AA21" s="150">
        <v>7.460000038146973</v>
      </c>
      <c r="AB21" s="151" t="s">
        <v>71</v>
      </c>
      <c r="AC21" s="2">
        <v>19</v>
      </c>
      <c r="AD21" s="150">
        <v>-0.3370000123977661</v>
      </c>
      <c r="AE21" s="255" t="s">
        <v>98</v>
      </c>
      <c r="AF21" s="1"/>
    </row>
    <row r="22" spans="1:32" ht="11.25" customHeight="1">
      <c r="A22" s="225">
        <v>20</v>
      </c>
      <c r="B22" s="211">
        <v>2.4130001068115234</v>
      </c>
      <c r="C22" s="211">
        <v>3.2039999961853027</v>
      </c>
      <c r="D22" s="211">
        <v>3.0160000324249268</v>
      </c>
      <c r="E22" s="211">
        <v>3.0899999141693115</v>
      </c>
      <c r="F22" s="211">
        <v>4.061999797821045</v>
      </c>
      <c r="G22" s="211">
        <v>5.329999923706055</v>
      </c>
      <c r="H22" s="211">
        <v>3.9149999618530273</v>
      </c>
      <c r="I22" s="211">
        <v>4.896999835968018</v>
      </c>
      <c r="J22" s="211">
        <v>6.609000205993652</v>
      </c>
      <c r="K22" s="211">
        <v>8.210000038146973</v>
      </c>
      <c r="L22" s="211">
        <v>9.029999732971191</v>
      </c>
      <c r="M22" s="211">
        <v>8.470000267028809</v>
      </c>
      <c r="N22" s="211">
        <v>8.020000457763672</v>
      </c>
      <c r="O22" s="211">
        <v>8.34000015258789</v>
      </c>
      <c r="P22" s="211">
        <v>8.199999809265137</v>
      </c>
      <c r="Q22" s="211">
        <v>8.15999984741211</v>
      </c>
      <c r="R22" s="211">
        <v>7.769999980926514</v>
      </c>
      <c r="S22" s="211">
        <v>7.71999979019165</v>
      </c>
      <c r="T22" s="211">
        <v>7.320000171661377</v>
      </c>
      <c r="U22" s="211">
        <v>6.927000045776367</v>
      </c>
      <c r="V22" s="211">
        <v>6.659999847412109</v>
      </c>
      <c r="W22" s="211">
        <v>6.486999988555908</v>
      </c>
      <c r="X22" s="211">
        <v>6.159999847412109</v>
      </c>
      <c r="Y22" s="211">
        <v>5.72599983215332</v>
      </c>
      <c r="Z22" s="226">
        <f t="shared" si="0"/>
        <v>6.238999982674916</v>
      </c>
      <c r="AA22" s="156">
        <v>9.619999885559082</v>
      </c>
      <c r="AB22" s="212" t="s">
        <v>72</v>
      </c>
      <c r="AC22" s="213">
        <v>20</v>
      </c>
      <c r="AD22" s="156">
        <v>2.2869999408721924</v>
      </c>
      <c r="AE22" s="256" t="s">
        <v>99</v>
      </c>
      <c r="AF22" s="1"/>
    </row>
    <row r="23" spans="1:32" ht="11.25" customHeight="1">
      <c r="A23" s="217">
        <v>21</v>
      </c>
      <c r="B23" s="209">
        <v>5.409999847412109</v>
      </c>
      <c r="C23" s="209">
        <v>5.348999977111816</v>
      </c>
      <c r="D23" s="209">
        <v>4.96999979019165</v>
      </c>
      <c r="E23" s="209">
        <v>4.6020002365112305</v>
      </c>
      <c r="F23" s="209">
        <v>4.275000095367432</v>
      </c>
      <c r="G23" s="209">
        <v>3.9049999713897705</v>
      </c>
      <c r="H23" s="209">
        <v>4.539000034332275</v>
      </c>
      <c r="I23" s="209">
        <v>5.2779998779296875</v>
      </c>
      <c r="J23" s="209">
        <v>6.86299991607666</v>
      </c>
      <c r="K23" s="209">
        <v>7.739999771118164</v>
      </c>
      <c r="L23" s="209">
        <v>8.579999923706055</v>
      </c>
      <c r="M23" s="209">
        <v>8.630000114440918</v>
      </c>
      <c r="N23" s="209">
        <v>7.480000019073486</v>
      </c>
      <c r="O23" s="209">
        <v>7.369999885559082</v>
      </c>
      <c r="P23" s="209">
        <v>6.808000087738037</v>
      </c>
      <c r="Q23" s="209">
        <v>6.322999954223633</v>
      </c>
      <c r="R23" s="209">
        <v>6.015999794006348</v>
      </c>
      <c r="S23" s="209">
        <v>5.551000118255615</v>
      </c>
      <c r="T23" s="209">
        <v>5.265999794006348</v>
      </c>
      <c r="U23" s="209">
        <v>4.229000091552734</v>
      </c>
      <c r="V23" s="209">
        <v>3.7219998836517334</v>
      </c>
      <c r="W23" s="209">
        <v>3.3519999980926514</v>
      </c>
      <c r="X23" s="209">
        <v>3.0769999027252197</v>
      </c>
      <c r="Y23" s="209">
        <v>2.953000068664551</v>
      </c>
      <c r="Z23" s="216">
        <f t="shared" si="0"/>
        <v>5.51199996471405</v>
      </c>
      <c r="AA23" s="150">
        <v>9.050000190734863</v>
      </c>
      <c r="AB23" s="151" t="s">
        <v>73</v>
      </c>
      <c r="AC23" s="2">
        <v>21</v>
      </c>
      <c r="AD23" s="150">
        <v>2.9200000762939453</v>
      </c>
      <c r="AE23" s="255" t="s">
        <v>100</v>
      </c>
      <c r="AF23" s="1"/>
    </row>
    <row r="24" spans="1:32" ht="11.25" customHeight="1">
      <c r="A24" s="217">
        <v>22</v>
      </c>
      <c r="B24" s="209">
        <v>2.9649999141693115</v>
      </c>
      <c r="C24" s="209">
        <v>2.996000051498413</v>
      </c>
      <c r="D24" s="209">
        <v>2.806999921798706</v>
      </c>
      <c r="E24" s="209">
        <v>2.6589999198913574</v>
      </c>
      <c r="F24" s="209">
        <v>2.7330000400543213</v>
      </c>
      <c r="G24" s="209">
        <v>2.859999895095825</v>
      </c>
      <c r="H24" s="209">
        <v>3.134999990463257</v>
      </c>
      <c r="I24" s="209">
        <v>4.507999897003174</v>
      </c>
      <c r="J24" s="209">
        <v>5.9770002365112305</v>
      </c>
      <c r="K24" s="209">
        <v>7.579999923706055</v>
      </c>
      <c r="L24" s="209">
        <v>8.1899995803833</v>
      </c>
      <c r="M24" s="209">
        <v>8.40999984741211</v>
      </c>
      <c r="N24" s="209">
        <v>7.820000171661377</v>
      </c>
      <c r="O24" s="209">
        <v>7.460000038146973</v>
      </c>
      <c r="P24" s="209">
        <v>7.28000020980835</v>
      </c>
      <c r="Q24" s="209">
        <v>7.03000020980835</v>
      </c>
      <c r="R24" s="209">
        <v>6.335000038146973</v>
      </c>
      <c r="S24" s="209">
        <v>5.890999794006348</v>
      </c>
      <c r="T24" s="209">
        <v>5.638000011444092</v>
      </c>
      <c r="U24" s="209">
        <v>4.888000011444092</v>
      </c>
      <c r="V24" s="209">
        <v>4.506999969482422</v>
      </c>
      <c r="W24" s="209">
        <v>4.644999980926514</v>
      </c>
      <c r="X24" s="209">
        <v>4.5920000076293945</v>
      </c>
      <c r="Y24" s="209">
        <v>4.243000030517578</v>
      </c>
      <c r="Z24" s="216">
        <f t="shared" si="0"/>
        <v>5.214541653792064</v>
      </c>
      <c r="AA24" s="150">
        <v>9.0600004196167</v>
      </c>
      <c r="AB24" s="151" t="s">
        <v>74</v>
      </c>
      <c r="AC24" s="2">
        <v>22</v>
      </c>
      <c r="AD24" s="150">
        <v>2.374000072479248</v>
      </c>
      <c r="AE24" s="255" t="s">
        <v>101</v>
      </c>
      <c r="AF24" s="1"/>
    </row>
    <row r="25" spans="1:32" ht="11.25" customHeight="1">
      <c r="A25" s="217">
        <v>23</v>
      </c>
      <c r="B25" s="209">
        <v>4.866000175476074</v>
      </c>
      <c r="C25" s="209">
        <v>3.260999917984009</v>
      </c>
      <c r="D25" s="209">
        <v>2.7750000953674316</v>
      </c>
      <c r="E25" s="209">
        <v>2.806999921798706</v>
      </c>
      <c r="F25" s="209">
        <v>1.7300000190734863</v>
      </c>
      <c r="G25" s="209">
        <v>0.8330000042915344</v>
      </c>
      <c r="H25" s="209">
        <v>0.8550000190734863</v>
      </c>
      <c r="I25" s="209">
        <v>3.2079999446868896</v>
      </c>
      <c r="J25" s="209">
        <v>7.630000114440918</v>
      </c>
      <c r="K25" s="209">
        <v>8.789999961853027</v>
      </c>
      <c r="L25" s="209">
        <v>9.069999694824219</v>
      </c>
      <c r="M25" s="209">
        <v>9.40999984741211</v>
      </c>
      <c r="N25" s="209">
        <v>8.520000457763672</v>
      </c>
      <c r="O25" s="209">
        <v>8.029999732971191</v>
      </c>
      <c r="P25" s="209">
        <v>8.390000343322754</v>
      </c>
      <c r="Q25" s="209">
        <v>8.15999984741211</v>
      </c>
      <c r="R25" s="209">
        <v>7.800000190734863</v>
      </c>
      <c r="S25" s="209">
        <v>7.190000057220459</v>
      </c>
      <c r="T25" s="209">
        <v>7.25</v>
      </c>
      <c r="U25" s="209">
        <v>7.679999828338623</v>
      </c>
      <c r="V25" s="209">
        <v>7</v>
      </c>
      <c r="W25" s="209">
        <v>6.7870001792907715</v>
      </c>
      <c r="X25" s="209">
        <v>6.744999885559082</v>
      </c>
      <c r="Y25" s="209">
        <v>6.7769999504089355</v>
      </c>
      <c r="Z25" s="216">
        <f t="shared" si="0"/>
        <v>6.065166674554348</v>
      </c>
      <c r="AA25" s="150">
        <v>10.039999961853027</v>
      </c>
      <c r="AB25" s="151" t="s">
        <v>75</v>
      </c>
      <c r="AC25" s="2">
        <v>23</v>
      </c>
      <c r="AD25" s="150">
        <v>0.6959999799728394</v>
      </c>
      <c r="AE25" s="255" t="s">
        <v>102</v>
      </c>
      <c r="AF25" s="1"/>
    </row>
    <row r="26" spans="1:32" ht="11.25" customHeight="1">
      <c r="A26" s="217">
        <v>24</v>
      </c>
      <c r="B26" s="209">
        <v>6.078999996185303</v>
      </c>
      <c r="C26" s="209">
        <v>5.572000026702881</v>
      </c>
      <c r="D26" s="209">
        <v>4.927999973297119</v>
      </c>
      <c r="E26" s="209">
        <v>4.1570000648498535</v>
      </c>
      <c r="F26" s="209">
        <v>3.9260001182556152</v>
      </c>
      <c r="G26" s="209">
        <v>3.1659998893737793</v>
      </c>
      <c r="H26" s="209">
        <v>3.0490000247955322</v>
      </c>
      <c r="I26" s="209">
        <v>5.001999855041504</v>
      </c>
      <c r="J26" s="209">
        <v>8.979999542236328</v>
      </c>
      <c r="K26" s="209">
        <v>10.9399995803833</v>
      </c>
      <c r="L26" s="209">
        <v>11.710000038146973</v>
      </c>
      <c r="M26" s="209">
        <v>13.649999618530273</v>
      </c>
      <c r="N26" s="209">
        <v>11.020000457763672</v>
      </c>
      <c r="O26" s="209">
        <v>11.90999984741211</v>
      </c>
      <c r="P26" s="209">
        <v>11.119999885559082</v>
      </c>
      <c r="Q26" s="209">
        <v>9.640000343322754</v>
      </c>
      <c r="R26" s="209">
        <v>10.079999923706055</v>
      </c>
      <c r="S26" s="209">
        <v>9.979999542236328</v>
      </c>
      <c r="T26" s="209">
        <v>10.09000015258789</v>
      </c>
      <c r="U26" s="209">
        <v>9.649999618530273</v>
      </c>
      <c r="V26" s="209">
        <v>9.130000114440918</v>
      </c>
      <c r="W26" s="209">
        <v>9.430000305175781</v>
      </c>
      <c r="X26" s="209">
        <v>9.619999885559082</v>
      </c>
      <c r="Y26" s="209">
        <v>9.649999618530273</v>
      </c>
      <c r="Z26" s="216">
        <f t="shared" si="0"/>
        <v>8.436624934275946</v>
      </c>
      <c r="AA26" s="150">
        <v>14.350000381469727</v>
      </c>
      <c r="AB26" s="151" t="s">
        <v>76</v>
      </c>
      <c r="AC26" s="2">
        <v>24</v>
      </c>
      <c r="AD26" s="150">
        <v>2.8589999675750732</v>
      </c>
      <c r="AE26" s="255" t="s">
        <v>103</v>
      </c>
      <c r="AF26" s="1"/>
    </row>
    <row r="27" spans="1:32" ht="11.25" customHeight="1">
      <c r="A27" s="217">
        <v>25</v>
      </c>
      <c r="B27" s="209">
        <v>9.789999961853027</v>
      </c>
      <c r="C27" s="209">
        <v>9.539999961853027</v>
      </c>
      <c r="D27" s="209">
        <v>9.260000228881836</v>
      </c>
      <c r="E27" s="209">
        <v>9.6899995803833</v>
      </c>
      <c r="F27" s="209">
        <v>9.630000114440918</v>
      </c>
      <c r="G27" s="209">
        <v>8.760000228881836</v>
      </c>
      <c r="H27" s="209">
        <v>8.520000457763672</v>
      </c>
      <c r="I27" s="209">
        <v>9.369999885559082</v>
      </c>
      <c r="J27" s="209">
        <v>9.890000343322754</v>
      </c>
      <c r="K27" s="209">
        <v>11.15999984741211</v>
      </c>
      <c r="L27" s="209">
        <v>14.199999809265137</v>
      </c>
      <c r="M27" s="209">
        <v>19</v>
      </c>
      <c r="N27" s="209">
        <v>19.040000915527344</v>
      </c>
      <c r="O27" s="209">
        <v>20</v>
      </c>
      <c r="P27" s="209">
        <v>19.770000457763672</v>
      </c>
      <c r="Q27" s="209">
        <v>19.479999542236328</v>
      </c>
      <c r="R27" s="209">
        <v>11.819999694824219</v>
      </c>
      <c r="S27" s="209">
        <v>9.979999542236328</v>
      </c>
      <c r="T27" s="209">
        <v>9.229999542236328</v>
      </c>
      <c r="U27" s="209">
        <v>8.210000038146973</v>
      </c>
      <c r="V27" s="209">
        <v>7.019999980926514</v>
      </c>
      <c r="W27" s="209">
        <v>5.695000171661377</v>
      </c>
      <c r="X27" s="209">
        <v>4.714000225067139</v>
      </c>
      <c r="Y27" s="209">
        <v>4.366000175476074</v>
      </c>
      <c r="Z27" s="216">
        <f t="shared" si="0"/>
        <v>11.172291696071625</v>
      </c>
      <c r="AA27" s="150">
        <v>20.510000228881836</v>
      </c>
      <c r="AB27" s="151" t="s">
        <v>77</v>
      </c>
      <c r="AC27" s="2">
        <v>25</v>
      </c>
      <c r="AD27" s="150">
        <v>4.229000091552734</v>
      </c>
      <c r="AE27" s="255" t="s">
        <v>104</v>
      </c>
      <c r="AF27" s="1"/>
    </row>
    <row r="28" spans="1:32" ht="11.25" customHeight="1">
      <c r="A28" s="217">
        <v>26</v>
      </c>
      <c r="B28" s="209">
        <v>3.871000051498413</v>
      </c>
      <c r="C28" s="209">
        <v>3.312000036239624</v>
      </c>
      <c r="D28" s="209">
        <v>2.5940001010894775</v>
      </c>
      <c r="E28" s="209">
        <v>2.1619999408721924</v>
      </c>
      <c r="F28" s="209">
        <v>1.434000015258789</v>
      </c>
      <c r="G28" s="209">
        <v>1.2549999952316284</v>
      </c>
      <c r="H28" s="209">
        <v>1.2979999780654907</v>
      </c>
      <c r="I28" s="209">
        <v>2.9539999961853027</v>
      </c>
      <c r="J28" s="209">
        <v>4.209000110626221</v>
      </c>
      <c r="K28" s="209">
        <v>5.761000156402588</v>
      </c>
      <c r="L28" s="209">
        <v>5.664999961853027</v>
      </c>
      <c r="M28" s="209">
        <v>6.361999988555908</v>
      </c>
      <c r="N28" s="209">
        <v>5.960999965667725</v>
      </c>
      <c r="O28" s="209">
        <v>5.7270002365112305</v>
      </c>
      <c r="P28" s="209">
        <v>5.9070000648498535</v>
      </c>
      <c r="Q28" s="209">
        <v>6.172999858856201</v>
      </c>
      <c r="R28" s="209">
        <v>5.297999858856201</v>
      </c>
      <c r="S28" s="209">
        <v>5.129000186920166</v>
      </c>
      <c r="T28" s="209">
        <v>5.077000141143799</v>
      </c>
      <c r="U28" s="209">
        <v>3.809000015258789</v>
      </c>
      <c r="V28" s="209">
        <v>3.671999931335449</v>
      </c>
      <c r="W28" s="209">
        <v>3.5450000762939453</v>
      </c>
      <c r="X28" s="209">
        <v>1.2230000495910645</v>
      </c>
      <c r="Y28" s="209">
        <v>0.7900000214576721</v>
      </c>
      <c r="Z28" s="216">
        <f t="shared" si="0"/>
        <v>3.882833364109198</v>
      </c>
      <c r="AA28" s="150">
        <v>7.25</v>
      </c>
      <c r="AB28" s="151" t="s">
        <v>78</v>
      </c>
      <c r="AC28" s="2">
        <v>26</v>
      </c>
      <c r="AD28" s="150">
        <v>0.7590000033378601</v>
      </c>
      <c r="AE28" s="255" t="s">
        <v>105</v>
      </c>
      <c r="AF28" s="1"/>
    </row>
    <row r="29" spans="1:32" ht="11.25" customHeight="1">
      <c r="A29" s="217">
        <v>27</v>
      </c>
      <c r="B29" s="209">
        <v>1.9509999752044678</v>
      </c>
      <c r="C29" s="209">
        <v>0.7799999713897705</v>
      </c>
      <c r="D29" s="209">
        <v>1.0759999752044678</v>
      </c>
      <c r="E29" s="209">
        <v>2.374000072479248</v>
      </c>
      <c r="F29" s="209">
        <v>3.0390000343322754</v>
      </c>
      <c r="G29" s="209">
        <v>2.8389999866485596</v>
      </c>
      <c r="H29" s="209">
        <v>2.74399995803833</v>
      </c>
      <c r="I29" s="209">
        <v>5.002999782562256</v>
      </c>
      <c r="J29" s="209">
        <v>6.553999900817871</v>
      </c>
      <c r="K29" s="209">
        <v>9.5600004196167</v>
      </c>
      <c r="L29" s="209">
        <v>11.170000076293945</v>
      </c>
      <c r="M29" s="209">
        <v>13.630000114440918</v>
      </c>
      <c r="N29" s="209">
        <v>13.34000015258789</v>
      </c>
      <c r="O29" s="209">
        <v>14.479999542236328</v>
      </c>
      <c r="P29" s="209">
        <v>12.979999542236328</v>
      </c>
      <c r="Q29" s="209">
        <v>12.970000267028809</v>
      </c>
      <c r="R29" s="209">
        <v>12.100000381469727</v>
      </c>
      <c r="S29" s="209">
        <v>8.949999809265137</v>
      </c>
      <c r="T29" s="209">
        <v>7.880000114440918</v>
      </c>
      <c r="U29" s="209">
        <v>7.630000114440918</v>
      </c>
      <c r="V29" s="209">
        <v>7.46999979019165</v>
      </c>
      <c r="W29" s="209">
        <v>7.269999980926514</v>
      </c>
      <c r="X29" s="209">
        <v>6.955999851226807</v>
      </c>
      <c r="Y29" s="209">
        <v>6.375</v>
      </c>
      <c r="Z29" s="216">
        <f t="shared" si="0"/>
        <v>7.4633749922116595</v>
      </c>
      <c r="AA29" s="150">
        <v>15.140000343322754</v>
      </c>
      <c r="AB29" s="151" t="s">
        <v>79</v>
      </c>
      <c r="AC29" s="2">
        <v>27</v>
      </c>
      <c r="AD29" s="150">
        <v>0.5799999833106995</v>
      </c>
      <c r="AE29" s="255" t="s">
        <v>106</v>
      </c>
      <c r="AF29" s="1"/>
    </row>
    <row r="30" spans="1:32" ht="11.25" customHeight="1">
      <c r="A30" s="217">
        <v>28</v>
      </c>
      <c r="B30" s="209">
        <v>4.992000102996826</v>
      </c>
      <c r="C30" s="209">
        <v>4.441999912261963</v>
      </c>
      <c r="D30" s="209">
        <v>3.924999952316284</v>
      </c>
      <c r="E30" s="209">
        <v>3.5989999771118164</v>
      </c>
      <c r="F30" s="209">
        <v>2.9760000705718994</v>
      </c>
      <c r="G30" s="209">
        <v>2.6489999294281006</v>
      </c>
      <c r="H30" s="209">
        <v>2.7230000495910645</v>
      </c>
      <c r="I30" s="209">
        <v>2.9030001163482666</v>
      </c>
      <c r="J30" s="209">
        <v>2.2690000534057617</v>
      </c>
      <c r="K30" s="209">
        <v>1.0019999742507935</v>
      </c>
      <c r="L30" s="209">
        <v>1.1080000400543213</v>
      </c>
      <c r="M30" s="209">
        <v>1.2979999780654907</v>
      </c>
      <c r="N30" s="209">
        <v>1.5829999446868896</v>
      </c>
      <c r="O30" s="209">
        <v>1.9210000038146973</v>
      </c>
      <c r="P30" s="209">
        <v>2.005000114440918</v>
      </c>
      <c r="Q30" s="209">
        <v>2.2799999713897705</v>
      </c>
      <c r="R30" s="209">
        <v>2.3010001182556152</v>
      </c>
      <c r="S30" s="209">
        <v>2.365000009536743</v>
      </c>
      <c r="T30" s="209">
        <v>2.628999948501587</v>
      </c>
      <c r="U30" s="209">
        <v>2.881999969482422</v>
      </c>
      <c r="V30" s="209">
        <v>3.1989998817443848</v>
      </c>
      <c r="W30" s="209">
        <v>3.325000047683716</v>
      </c>
      <c r="X30" s="209">
        <v>3.388000011444092</v>
      </c>
      <c r="Y30" s="209">
        <v>3.2190001010894775</v>
      </c>
      <c r="Z30" s="216">
        <f t="shared" si="0"/>
        <v>2.7076250116030374</v>
      </c>
      <c r="AA30" s="150">
        <v>6.428999900817871</v>
      </c>
      <c r="AB30" s="151" t="s">
        <v>80</v>
      </c>
      <c r="AC30" s="2">
        <v>28</v>
      </c>
      <c r="AD30" s="150">
        <v>0.8550000190734863</v>
      </c>
      <c r="AE30" s="255" t="s">
        <v>107</v>
      </c>
      <c r="AF30" s="1"/>
    </row>
    <row r="31" spans="1:32" ht="11.25" customHeight="1">
      <c r="A31" s="217">
        <v>29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16"/>
      <c r="AA31" s="150"/>
      <c r="AB31" s="151"/>
      <c r="AC31" s="2"/>
      <c r="AD31" s="150"/>
      <c r="AE31" s="255"/>
      <c r="AF31" s="1"/>
    </row>
    <row r="32" spans="1:32" ht="11.25" customHeight="1">
      <c r="A32" s="217">
        <v>30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16"/>
      <c r="AA32" s="150"/>
      <c r="AB32" s="151"/>
      <c r="AC32" s="2"/>
      <c r="AD32" s="150"/>
      <c r="AE32" s="255"/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0"/>
      <c r="AB33" s="151"/>
      <c r="AC33" s="2"/>
      <c r="AD33" s="150"/>
      <c r="AE33" s="255"/>
      <c r="AF33" s="1"/>
    </row>
    <row r="34" spans="1:32" ht="15" customHeight="1">
      <c r="A34" s="218" t="s">
        <v>10</v>
      </c>
      <c r="B34" s="219">
        <f aca="true" t="shared" si="1" ref="B34:Q34">AVERAGE(B3:B33)</f>
        <v>2.995392850467137</v>
      </c>
      <c r="C34" s="219">
        <f t="shared" si="1"/>
        <v>2.4404642805457115</v>
      </c>
      <c r="D34" s="219">
        <f t="shared" si="1"/>
        <v>2.109214317585741</v>
      </c>
      <c r="E34" s="219">
        <f t="shared" si="1"/>
        <v>1.9487500073654311</v>
      </c>
      <c r="F34" s="219">
        <f t="shared" si="1"/>
        <v>2.016035715916327</v>
      </c>
      <c r="G34" s="219">
        <f t="shared" si="1"/>
        <v>1.8285357068691934</v>
      </c>
      <c r="H34" s="219">
        <f t="shared" si="1"/>
        <v>1.6110357362776995</v>
      </c>
      <c r="I34" s="219">
        <f t="shared" si="1"/>
        <v>2.744607113301754</v>
      </c>
      <c r="J34" s="219">
        <f t="shared" si="1"/>
        <v>4.36964287502425</v>
      </c>
      <c r="K34" s="219">
        <f t="shared" si="1"/>
        <v>6.1985356765134</v>
      </c>
      <c r="L34" s="219">
        <f t="shared" si="1"/>
        <v>7.719678538186209</v>
      </c>
      <c r="M34" s="219">
        <f t="shared" si="1"/>
        <v>8.369750044175557</v>
      </c>
      <c r="N34" s="219">
        <f t="shared" si="1"/>
        <v>8.03050012247903</v>
      </c>
      <c r="O34" s="219">
        <f t="shared" si="1"/>
        <v>8.021321349910327</v>
      </c>
      <c r="P34" s="219">
        <f t="shared" si="1"/>
        <v>7.892214321664402</v>
      </c>
      <c r="Q34" s="219">
        <f t="shared" si="1"/>
        <v>7.584285721182823</v>
      </c>
      <c r="R34" s="219">
        <f>AVERAGE(R3:R33)</f>
        <v>6.867178586976869</v>
      </c>
      <c r="S34" s="219">
        <f aca="true" t="shared" si="2" ref="S34:Y34">AVERAGE(S3:S33)</f>
        <v>6.182821348309517</v>
      </c>
      <c r="T34" s="219">
        <f t="shared" si="2"/>
        <v>5.696499990565436</v>
      </c>
      <c r="U34" s="219">
        <f t="shared" si="2"/>
        <v>5.170500001737049</v>
      </c>
      <c r="V34" s="219">
        <f t="shared" si="2"/>
        <v>4.631714269518852</v>
      </c>
      <c r="W34" s="219">
        <f t="shared" si="2"/>
        <v>4.241500018896269</v>
      </c>
      <c r="X34" s="219">
        <f t="shared" si="2"/>
        <v>3.803499987082822</v>
      </c>
      <c r="Y34" s="219">
        <f t="shared" si="2"/>
        <v>3.3309285627411946</v>
      </c>
      <c r="Z34" s="219">
        <f>AVERAGE(B3:Y33)</f>
        <v>4.825191964303875</v>
      </c>
      <c r="AA34" s="220">
        <f>(AVERAGE(最高))</f>
        <v>9.946714316095624</v>
      </c>
      <c r="AB34" s="221"/>
      <c r="AC34" s="222"/>
      <c r="AD34" s="220">
        <f>(AVERAGE(最低))</f>
        <v>0.2298214254634721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12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20.510000228881836</v>
      </c>
      <c r="C46" s="157">
        <v>25</v>
      </c>
      <c r="D46" s="158" t="s">
        <v>77</v>
      </c>
      <c r="E46" s="199"/>
      <c r="F46" s="155"/>
      <c r="G46" s="156">
        <f>MIN(最低)</f>
        <v>-5.054999828338623</v>
      </c>
      <c r="H46" s="157">
        <v>1</v>
      </c>
      <c r="I46" s="257" t="s">
        <v>81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66"/>
      <c r="I47" s="167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3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3.2720000743865967</v>
      </c>
      <c r="C3" s="209">
        <v>2.9649999141693115</v>
      </c>
      <c r="D3" s="209">
        <v>3.007999897003174</v>
      </c>
      <c r="E3" s="209">
        <v>3.250999927520752</v>
      </c>
      <c r="F3" s="209">
        <v>3.621000051498413</v>
      </c>
      <c r="G3" s="209">
        <v>3.631999969482422</v>
      </c>
      <c r="H3" s="209">
        <v>3.197999954223633</v>
      </c>
      <c r="I3" s="209">
        <v>4.4770002365112305</v>
      </c>
      <c r="J3" s="209">
        <v>5.5970001220703125</v>
      </c>
      <c r="K3" s="209">
        <v>6.208000183105469</v>
      </c>
      <c r="L3" s="209">
        <v>6.197999954223633</v>
      </c>
      <c r="M3" s="209">
        <v>6.863999843597412</v>
      </c>
      <c r="N3" s="209">
        <v>7.400000095367432</v>
      </c>
      <c r="O3" s="209">
        <v>7.190000057220459</v>
      </c>
      <c r="P3" s="209">
        <v>6.906000137329102</v>
      </c>
      <c r="Q3" s="209">
        <v>6.589000225067139</v>
      </c>
      <c r="R3" s="209">
        <v>5.710999965667725</v>
      </c>
      <c r="S3" s="209">
        <v>5.330999851226807</v>
      </c>
      <c r="T3" s="209">
        <v>5.309999942779541</v>
      </c>
      <c r="U3" s="209">
        <v>5.300000190734863</v>
      </c>
      <c r="V3" s="209">
        <v>5.205999851226807</v>
      </c>
      <c r="W3" s="209">
        <v>5.122000217437744</v>
      </c>
      <c r="X3" s="209">
        <v>4.7820000648498535</v>
      </c>
      <c r="Y3" s="209">
        <v>4.802999973297119</v>
      </c>
      <c r="Z3" s="216">
        <f aca="true" t="shared" si="0" ref="Z3:Z33">AVERAGE(B3:Y3)</f>
        <v>5.080875029166539</v>
      </c>
      <c r="AA3" s="150">
        <v>7.840000152587891</v>
      </c>
      <c r="AB3" s="151" t="s">
        <v>113</v>
      </c>
      <c r="AC3" s="2">
        <v>1</v>
      </c>
      <c r="AD3" s="150">
        <v>2.796999931335449</v>
      </c>
      <c r="AE3" s="255" t="s">
        <v>177</v>
      </c>
      <c r="AF3" s="1"/>
    </row>
    <row r="4" spans="1:32" ht="11.25" customHeight="1">
      <c r="A4" s="217">
        <v>2</v>
      </c>
      <c r="B4" s="209">
        <v>4.656000137329102</v>
      </c>
      <c r="C4" s="209">
        <v>4.645999908447266</v>
      </c>
      <c r="D4" s="209">
        <v>4.625</v>
      </c>
      <c r="E4" s="209">
        <v>4.666999816894531</v>
      </c>
      <c r="F4" s="209">
        <v>4.551000118255615</v>
      </c>
      <c r="G4" s="209">
        <v>4.191999912261963</v>
      </c>
      <c r="H4" s="209">
        <v>3.884999990463257</v>
      </c>
      <c r="I4" s="209">
        <v>4.75</v>
      </c>
      <c r="J4" s="209">
        <v>6.072000026702881</v>
      </c>
      <c r="K4" s="209">
        <v>9.130000114440918</v>
      </c>
      <c r="L4" s="209">
        <v>7.730000019073486</v>
      </c>
      <c r="M4" s="209">
        <v>8.020000457763672</v>
      </c>
      <c r="N4" s="209">
        <v>6.995999813079834</v>
      </c>
      <c r="O4" s="209">
        <v>6.434000015258789</v>
      </c>
      <c r="P4" s="209">
        <v>5.239999771118164</v>
      </c>
      <c r="Q4" s="209">
        <v>5.7270002365112305</v>
      </c>
      <c r="R4" s="209">
        <v>6.119999885559082</v>
      </c>
      <c r="S4" s="210">
        <v>4.400000095367432</v>
      </c>
      <c r="T4" s="209">
        <v>2.933000087738037</v>
      </c>
      <c r="U4" s="209">
        <v>1.7710000276565552</v>
      </c>
      <c r="V4" s="209">
        <v>1.38100004196167</v>
      </c>
      <c r="W4" s="209">
        <v>1.0959999561309814</v>
      </c>
      <c r="X4" s="209">
        <v>0.6330000162124634</v>
      </c>
      <c r="Y4" s="209">
        <v>-0.10499999672174454</v>
      </c>
      <c r="Z4" s="216">
        <f t="shared" si="0"/>
        <v>4.564583352146049</v>
      </c>
      <c r="AA4" s="150">
        <v>10.0600004196167</v>
      </c>
      <c r="AB4" s="151" t="s">
        <v>157</v>
      </c>
      <c r="AC4" s="2">
        <v>2</v>
      </c>
      <c r="AD4" s="150">
        <v>-0.4429999887943268</v>
      </c>
      <c r="AE4" s="255" t="s">
        <v>178</v>
      </c>
      <c r="AF4" s="1"/>
    </row>
    <row r="5" spans="1:32" ht="11.25" customHeight="1">
      <c r="A5" s="217">
        <v>3</v>
      </c>
      <c r="B5" s="209">
        <v>-0.5270000100135803</v>
      </c>
      <c r="C5" s="209">
        <v>-0.7590000033378601</v>
      </c>
      <c r="D5" s="209">
        <v>-2.130000114440918</v>
      </c>
      <c r="E5" s="209">
        <v>-1.8350000381469727</v>
      </c>
      <c r="F5" s="209">
        <v>-2.5409998893737793</v>
      </c>
      <c r="G5" s="209">
        <v>-2.2990000247955322</v>
      </c>
      <c r="H5" s="209">
        <v>-1.8669999837875366</v>
      </c>
      <c r="I5" s="209">
        <v>0.5799999833106995</v>
      </c>
      <c r="J5" s="209">
        <v>2.828000068664551</v>
      </c>
      <c r="K5" s="209">
        <v>3.98799991607666</v>
      </c>
      <c r="L5" s="209">
        <v>5.116000175476074</v>
      </c>
      <c r="M5" s="209">
        <v>6.629000186920166</v>
      </c>
      <c r="N5" s="209">
        <v>5.541999816894531</v>
      </c>
      <c r="O5" s="209">
        <v>5.541999816894531</v>
      </c>
      <c r="P5" s="209">
        <v>5.953000068664551</v>
      </c>
      <c r="Q5" s="209">
        <v>5.422999858856201</v>
      </c>
      <c r="R5" s="209">
        <v>4.283999919891357</v>
      </c>
      <c r="S5" s="209">
        <v>3.0490000247955322</v>
      </c>
      <c r="T5" s="209">
        <v>1.9730000495910645</v>
      </c>
      <c r="U5" s="209">
        <v>2.3429999351501465</v>
      </c>
      <c r="V5" s="209">
        <v>1.8359999656677246</v>
      </c>
      <c r="W5" s="209">
        <v>0.7599999904632568</v>
      </c>
      <c r="X5" s="209">
        <v>0</v>
      </c>
      <c r="Y5" s="209">
        <v>-0.949999988079071</v>
      </c>
      <c r="Z5" s="216">
        <f t="shared" si="0"/>
        <v>1.7890833218892415</v>
      </c>
      <c r="AA5" s="150">
        <v>7.050000190734863</v>
      </c>
      <c r="AB5" s="151" t="s">
        <v>158</v>
      </c>
      <c r="AC5" s="2">
        <v>3</v>
      </c>
      <c r="AD5" s="150">
        <v>-2.878000020980835</v>
      </c>
      <c r="AE5" s="255" t="s">
        <v>179</v>
      </c>
      <c r="AF5" s="1"/>
    </row>
    <row r="6" spans="1:32" ht="11.25" customHeight="1">
      <c r="A6" s="217">
        <v>4</v>
      </c>
      <c r="B6" s="209">
        <v>-1.2239999771118164</v>
      </c>
      <c r="C6" s="209">
        <v>-1.940999984741211</v>
      </c>
      <c r="D6" s="209">
        <v>-2.7850000858306885</v>
      </c>
      <c r="E6" s="209">
        <v>-2.816999912261963</v>
      </c>
      <c r="F6" s="209">
        <v>-2.690999984741211</v>
      </c>
      <c r="G6" s="209">
        <v>-1.4570000171661377</v>
      </c>
      <c r="H6" s="209">
        <v>-1.003000020980835</v>
      </c>
      <c r="I6" s="209">
        <v>0.949999988079071</v>
      </c>
      <c r="J6" s="209">
        <v>2.4700000286102295</v>
      </c>
      <c r="K6" s="209">
        <v>4.5279998779296875</v>
      </c>
      <c r="L6" s="209">
        <v>4.770999908447266</v>
      </c>
      <c r="M6" s="209">
        <v>5.099999904632568</v>
      </c>
      <c r="N6" s="209">
        <v>5.172999858856201</v>
      </c>
      <c r="O6" s="209">
        <v>5.436999797821045</v>
      </c>
      <c r="P6" s="209">
        <v>5.605999946594238</v>
      </c>
      <c r="Q6" s="209">
        <v>5.015999794006348</v>
      </c>
      <c r="R6" s="209">
        <v>4.551000118255615</v>
      </c>
      <c r="S6" s="209">
        <v>3.5999999046325684</v>
      </c>
      <c r="T6" s="209">
        <v>2.51200008392334</v>
      </c>
      <c r="U6" s="209">
        <v>2.322000026702881</v>
      </c>
      <c r="V6" s="209">
        <v>1.2769999504089355</v>
      </c>
      <c r="W6" s="209">
        <v>0.17900000512599945</v>
      </c>
      <c r="X6" s="209">
        <v>-0.9279999732971191</v>
      </c>
      <c r="Y6" s="209">
        <v>-0.8650000095367432</v>
      </c>
      <c r="Z6" s="216">
        <f t="shared" si="0"/>
        <v>1.5742083011815946</v>
      </c>
      <c r="AA6" s="150">
        <v>6.664000034332275</v>
      </c>
      <c r="AB6" s="151" t="s">
        <v>71</v>
      </c>
      <c r="AC6" s="2">
        <v>4</v>
      </c>
      <c r="AD6" s="150">
        <v>-3.0390000343322754</v>
      </c>
      <c r="AE6" s="255" t="s">
        <v>144</v>
      </c>
      <c r="AF6" s="1"/>
    </row>
    <row r="7" spans="1:32" ht="11.25" customHeight="1">
      <c r="A7" s="217">
        <v>5</v>
      </c>
      <c r="B7" s="209">
        <v>-1.7300000190734863</v>
      </c>
      <c r="C7" s="209">
        <v>-1.99399995803833</v>
      </c>
      <c r="D7" s="209">
        <v>-2.374000072479248</v>
      </c>
      <c r="E7" s="209">
        <v>-1.878999948501587</v>
      </c>
      <c r="F7" s="209">
        <v>-2.0480000972747803</v>
      </c>
      <c r="G7" s="209">
        <v>-2.184999942779541</v>
      </c>
      <c r="H7" s="209">
        <v>-1.0770000219345093</v>
      </c>
      <c r="I7" s="209">
        <v>0.2849999964237213</v>
      </c>
      <c r="J7" s="209">
        <v>2.9140000343322754</v>
      </c>
      <c r="K7" s="209">
        <v>5.322000026702881</v>
      </c>
      <c r="L7" s="209">
        <v>6.663000106811523</v>
      </c>
      <c r="M7" s="209">
        <v>6.864999771118164</v>
      </c>
      <c r="N7" s="209">
        <v>6.695000171661377</v>
      </c>
      <c r="O7" s="209">
        <v>6.769999980926514</v>
      </c>
      <c r="P7" s="209">
        <v>6.879000186920166</v>
      </c>
      <c r="Q7" s="209">
        <v>7.380000114440918</v>
      </c>
      <c r="R7" s="209">
        <v>7.130000114440918</v>
      </c>
      <c r="S7" s="209">
        <v>6.550000190734863</v>
      </c>
      <c r="T7" s="209">
        <v>5.545000076293945</v>
      </c>
      <c r="U7" s="209">
        <v>5.301000118255615</v>
      </c>
      <c r="V7" s="209">
        <v>5.618000030517578</v>
      </c>
      <c r="W7" s="209">
        <v>5.333000183105469</v>
      </c>
      <c r="X7" s="209">
        <v>5.164000034332275</v>
      </c>
      <c r="Y7" s="209">
        <v>3.9590001106262207</v>
      </c>
      <c r="Z7" s="216">
        <f t="shared" si="0"/>
        <v>3.3785833828151226</v>
      </c>
      <c r="AA7" s="150">
        <v>8.569999694824219</v>
      </c>
      <c r="AB7" s="151" t="s">
        <v>64</v>
      </c>
      <c r="AC7" s="2">
        <v>5</v>
      </c>
      <c r="AD7" s="150">
        <v>-2.7019999027252197</v>
      </c>
      <c r="AE7" s="255" t="s">
        <v>180</v>
      </c>
      <c r="AF7" s="1"/>
    </row>
    <row r="8" spans="1:32" ht="11.25" customHeight="1">
      <c r="A8" s="217">
        <v>6</v>
      </c>
      <c r="B8" s="209">
        <v>2.796999931335449</v>
      </c>
      <c r="C8" s="209">
        <v>0.8230000138282776</v>
      </c>
      <c r="D8" s="209">
        <v>0.2639999985694885</v>
      </c>
      <c r="E8" s="209">
        <v>-0.1899999976158142</v>
      </c>
      <c r="F8" s="209">
        <v>-0.2849999964237213</v>
      </c>
      <c r="G8" s="209">
        <v>-0.675000011920929</v>
      </c>
      <c r="H8" s="209">
        <v>0.1899999976158142</v>
      </c>
      <c r="I8" s="209">
        <v>2.4170000553131104</v>
      </c>
      <c r="J8" s="209">
        <v>5.142000198364258</v>
      </c>
      <c r="K8" s="209">
        <v>8.90999984741211</v>
      </c>
      <c r="L8" s="209">
        <v>11.550000190734863</v>
      </c>
      <c r="M8" s="209">
        <v>12.390000343322754</v>
      </c>
      <c r="N8" s="209">
        <v>12.899999618530273</v>
      </c>
      <c r="O8" s="209">
        <v>10.460000038146973</v>
      </c>
      <c r="P8" s="209">
        <v>9.359999656677246</v>
      </c>
      <c r="Q8" s="209">
        <v>10.350000381469727</v>
      </c>
      <c r="R8" s="209">
        <v>10</v>
      </c>
      <c r="S8" s="209">
        <v>8.859999656677246</v>
      </c>
      <c r="T8" s="209">
        <v>8.760000228881836</v>
      </c>
      <c r="U8" s="209">
        <v>8.119999885559082</v>
      </c>
      <c r="V8" s="209">
        <v>7.880000114440918</v>
      </c>
      <c r="W8" s="209">
        <v>6.640999794006348</v>
      </c>
      <c r="X8" s="209">
        <v>6.4720001220703125</v>
      </c>
      <c r="Y8" s="209">
        <v>5.901000022888184</v>
      </c>
      <c r="Z8" s="216">
        <f t="shared" si="0"/>
        <v>6.209875003745158</v>
      </c>
      <c r="AA8" s="150">
        <v>14.770000457763672</v>
      </c>
      <c r="AB8" s="151" t="s">
        <v>123</v>
      </c>
      <c r="AC8" s="2">
        <v>6</v>
      </c>
      <c r="AD8" s="150">
        <v>-0.949999988079071</v>
      </c>
      <c r="AE8" s="255" t="s">
        <v>181</v>
      </c>
      <c r="AF8" s="1"/>
    </row>
    <row r="9" spans="1:32" ht="11.25" customHeight="1">
      <c r="A9" s="217">
        <v>7</v>
      </c>
      <c r="B9" s="209">
        <v>3.7890000343322754</v>
      </c>
      <c r="C9" s="209">
        <v>3.3239998817443848</v>
      </c>
      <c r="D9" s="209">
        <v>3.884000062942505</v>
      </c>
      <c r="E9" s="209">
        <v>4.105999946594238</v>
      </c>
      <c r="F9" s="209">
        <v>4.23199987411499</v>
      </c>
      <c r="G9" s="209">
        <v>4.359000205993652</v>
      </c>
      <c r="H9" s="209">
        <v>4.644000053405762</v>
      </c>
      <c r="I9" s="209">
        <v>4.138999938964844</v>
      </c>
      <c r="J9" s="209">
        <v>3.052000045776367</v>
      </c>
      <c r="K9" s="209">
        <v>1.6360000371932983</v>
      </c>
      <c r="L9" s="209">
        <v>0.8550000190734863</v>
      </c>
      <c r="M9" s="209">
        <v>0.7279999852180481</v>
      </c>
      <c r="N9" s="209">
        <v>1.3930000066757202</v>
      </c>
      <c r="O9" s="209">
        <v>1.2350000143051147</v>
      </c>
      <c r="P9" s="209">
        <v>0.9399999976158142</v>
      </c>
      <c r="Q9" s="209">
        <v>1.7000000476837158</v>
      </c>
      <c r="R9" s="209">
        <v>1.9119999408721924</v>
      </c>
      <c r="S9" s="209">
        <v>2.059000015258789</v>
      </c>
      <c r="T9" s="209">
        <v>2.0169999599456787</v>
      </c>
      <c r="U9" s="209">
        <v>2.3329999446868896</v>
      </c>
      <c r="V9" s="209">
        <v>1.7730000019073486</v>
      </c>
      <c r="W9" s="209">
        <v>1.8049999475479126</v>
      </c>
      <c r="X9" s="209">
        <v>1.434999942779541</v>
      </c>
      <c r="Y9" s="209">
        <v>1.6039999723434448</v>
      </c>
      <c r="Z9" s="216">
        <f t="shared" si="0"/>
        <v>2.456416661540667</v>
      </c>
      <c r="AA9" s="150">
        <v>5.921999931335449</v>
      </c>
      <c r="AB9" s="151" t="s">
        <v>159</v>
      </c>
      <c r="AC9" s="2">
        <v>7</v>
      </c>
      <c r="AD9" s="150">
        <v>0.5379999876022339</v>
      </c>
      <c r="AE9" s="255" t="s">
        <v>182</v>
      </c>
      <c r="AF9" s="1"/>
    </row>
    <row r="10" spans="1:32" ht="11.25" customHeight="1">
      <c r="A10" s="217">
        <v>8</v>
      </c>
      <c r="B10" s="209">
        <v>1.5729999542236328</v>
      </c>
      <c r="C10" s="209">
        <v>1.4880000352859497</v>
      </c>
      <c r="D10" s="209">
        <v>1.4040000438690186</v>
      </c>
      <c r="E10" s="209">
        <v>0.7179999947547913</v>
      </c>
      <c r="F10" s="209">
        <v>0.27399998903274536</v>
      </c>
      <c r="G10" s="209">
        <v>-0.16899999976158142</v>
      </c>
      <c r="H10" s="209">
        <v>0.31700000166893005</v>
      </c>
      <c r="I10" s="209">
        <v>1.5199999809265137</v>
      </c>
      <c r="J10" s="209">
        <v>4.224999904632568</v>
      </c>
      <c r="K10" s="209">
        <v>5.723999977111816</v>
      </c>
      <c r="L10" s="209">
        <v>6.538000106811523</v>
      </c>
      <c r="M10" s="209">
        <v>6.823999881744385</v>
      </c>
      <c r="N10" s="209">
        <v>5.797999858856201</v>
      </c>
      <c r="O10" s="209">
        <v>6.230000019073486</v>
      </c>
      <c r="P10" s="209">
        <v>6.293000221252441</v>
      </c>
      <c r="Q10" s="209">
        <v>5.8379998207092285</v>
      </c>
      <c r="R10" s="209">
        <v>5.26800012588501</v>
      </c>
      <c r="S10" s="209">
        <v>5.573999881744385</v>
      </c>
      <c r="T10" s="209">
        <v>5.520999908447266</v>
      </c>
      <c r="U10" s="209">
        <v>5.540999889373779</v>
      </c>
      <c r="V10" s="209">
        <v>5.804999828338623</v>
      </c>
      <c r="W10" s="209">
        <v>4.769999980926514</v>
      </c>
      <c r="X10" s="209">
        <v>4.896999835968018</v>
      </c>
      <c r="Y10" s="209">
        <v>4.695000171661377</v>
      </c>
      <c r="Z10" s="216">
        <f t="shared" si="0"/>
        <v>4.027749975522359</v>
      </c>
      <c r="AA10" s="150">
        <v>7.409999847412109</v>
      </c>
      <c r="AB10" s="151" t="s">
        <v>160</v>
      </c>
      <c r="AC10" s="2">
        <v>8</v>
      </c>
      <c r="AD10" s="150">
        <v>-0.2639999985694885</v>
      </c>
      <c r="AE10" s="255" t="s">
        <v>183</v>
      </c>
      <c r="AF10" s="1"/>
    </row>
    <row r="11" spans="1:32" ht="11.25" customHeight="1">
      <c r="A11" s="217">
        <v>9</v>
      </c>
      <c r="B11" s="209">
        <v>3.132999897003174</v>
      </c>
      <c r="C11" s="209">
        <v>2.437000036239624</v>
      </c>
      <c r="D11" s="209">
        <v>1.5089999437332153</v>
      </c>
      <c r="E11" s="209">
        <v>1.0230000019073486</v>
      </c>
      <c r="F11" s="209">
        <v>0.4749999940395355</v>
      </c>
      <c r="G11" s="209">
        <v>0.16899999976158142</v>
      </c>
      <c r="H11" s="209">
        <v>0.8650000095367432</v>
      </c>
      <c r="I11" s="209">
        <v>2.553999900817871</v>
      </c>
      <c r="J11" s="209">
        <v>5.256999969482422</v>
      </c>
      <c r="K11" s="209">
        <v>6.586999893188477</v>
      </c>
      <c r="L11" s="209">
        <v>6.7779998779296875</v>
      </c>
      <c r="M11" s="209">
        <v>7.300000190734863</v>
      </c>
      <c r="N11" s="209">
        <v>7.019999980926514</v>
      </c>
      <c r="O11" s="209">
        <v>7.019999980926514</v>
      </c>
      <c r="P11" s="209">
        <v>7.309999942779541</v>
      </c>
      <c r="Q11" s="209">
        <v>6.629000186920166</v>
      </c>
      <c r="R11" s="209">
        <v>6.576000213623047</v>
      </c>
      <c r="S11" s="209">
        <v>4.380000114440918</v>
      </c>
      <c r="T11" s="209">
        <v>3.302999973297119</v>
      </c>
      <c r="U11" s="209">
        <v>2.6700000762939453</v>
      </c>
      <c r="V11" s="209">
        <v>2.364000082015991</v>
      </c>
      <c r="W11" s="209">
        <v>2.51200008392334</v>
      </c>
      <c r="X11" s="209">
        <v>1.6039999723434448</v>
      </c>
      <c r="Y11" s="209">
        <v>1.0549999475479126</v>
      </c>
      <c r="Z11" s="216">
        <f t="shared" si="0"/>
        <v>3.7720833445588746</v>
      </c>
      <c r="AA11" s="150">
        <v>8.279999732971191</v>
      </c>
      <c r="AB11" s="151" t="s">
        <v>161</v>
      </c>
      <c r="AC11" s="2">
        <v>9</v>
      </c>
      <c r="AD11" s="150">
        <v>-0.041999999433755875</v>
      </c>
      <c r="AE11" s="255" t="s">
        <v>184</v>
      </c>
      <c r="AF11" s="1"/>
    </row>
    <row r="12" spans="1:32" ht="11.25" customHeight="1">
      <c r="A12" s="225">
        <v>10</v>
      </c>
      <c r="B12" s="211">
        <v>-0.22200000286102295</v>
      </c>
      <c r="C12" s="211">
        <v>0.7070000171661377</v>
      </c>
      <c r="D12" s="211">
        <v>-0.48500001430511475</v>
      </c>
      <c r="E12" s="211">
        <v>-1.128999948501587</v>
      </c>
      <c r="F12" s="211">
        <v>-1.3930000066757202</v>
      </c>
      <c r="G12" s="211">
        <v>-2.0889999866485596</v>
      </c>
      <c r="H12" s="211">
        <v>0.03200000151991844</v>
      </c>
      <c r="I12" s="211">
        <v>1.4989999532699585</v>
      </c>
      <c r="J12" s="211">
        <v>3.4200000762939453</v>
      </c>
      <c r="K12" s="211">
        <v>5.585999965667725</v>
      </c>
      <c r="L12" s="211">
        <v>7.320000171661377</v>
      </c>
      <c r="M12" s="211">
        <v>7.590000152587891</v>
      </c>
      <c r="N12" s="211">
        <v>6.797999858856201</v>
      </c>
      <c r="O12" s="211">
        <v>6.479000091552734</v>
      </c>
      <c r="P12" s="211">
        <v>5.875999927520752</v>
      </c>
      <c r="Q12" s="211">
        <v>6.51200008392334</v>
      </c>
      <c r="R12" s="211">
        <v>5.953999996185303</v>
      </c>
      <c r="S12" s="211">
        <v>5.638000011444092</v>
      </c>
      <c r="T12" s="211">
        <v>5.140999794006348</v>
      </c>
      <c r="U12" s="211">
        <v>5.013999938964844</v>
      </c>
      <c r="V12" s="211">
        <v>4.65500020980835</v>
      </c>
      <c r="W12" s="211">
        <v>3.9159998893737793</v>
      </c>
      <c r="X12" s="211">
        <v>0.5379999876022339</v>
      </c>
      <c r="Y12" s="211">
        <v>0.9599999785423279</v>
      </c>
      <c r="Z12" s="226">
        <f t="shared" si="0"/>
        <v>3.263208339456469</v>
      </c>
      <c r="AA12" s="156">
        <v>8.539999961853027</v>
      </c>
      <c r="AB12" s="212" t="s">
        <v>57</v>
      </c>
      <c r="AC12" s="213">
        <v>10</v>
      </c>
      <c r="AD12" s="156">
        <v>-2.184000015258789</v>
      </c>
      <c r="AE12" s="256" t="s">
        <v>185</v>
      </c>
      <c r="AF12" s="1"/>
    </row>
    <row r="13" spans="1:32" ht="11.25" customHeight="1">
      <c r="A13" s="217">
        <v>11</v>
      </c>
      <c r="B13" s="209">
        <v>-0.5590000152587891</v>
      </c>
      <c r="C13" s="209">
        <v>-1.1710000038146973</v>
      </c>
      <c r="D13" s="209">
        <v>-0.7910000085830688</v>
      </c>
      <c r="E13" s="209">
        <v>-1.319000005722046</v>
      </c>
      <c r="F13" s="209">
        <v>-1.8040000200271606</v>
      </c>
      <c r="G13" s="209">
        <v>-2.0989999771118164</v>
      </c>
      <c r="H13" s="209">
        <v>-1.434999942779541</v>
      </c>
      <c r="I13" s="209">
        <v>0.5070000290870667</v>
      </c>
      <c r="J13" s="209">
        <v>4.14900016784668</v>
      </c>
      <c r="K13" s="209">
        <v>7.360000133514404</v>
      </c>
      <c r="L13" s="209">
        <v>9.609999656677246</v>
      </c>
      <c r="M13" s="209">
        <v>7.769999980926514</v>
      </c>
      <c r="N13" s="209">
        <v>7.25</v>
      </c>
      <c r="O13" s="209">
        <v>8.050000190734863</v>
      </c>
      <c r="P13" s="209">
        <v>9.220000267028809</v>
      </c>
      <c r="Q13" s="209">
        <v>7.789999961853027</v>
      </c>
      <c r="R13" s="209">
        <v>7.389999866485596</v>
      </c>
      <c r="S13" s="209">
        <v>5.697000026702881</v>
      </c>
      <c r="T13" s="209">
        <v>4.547999858856201</v>
      </c>
      <c r="U13" s="209">
        <v>3.438999891281128</v>
      </c>
      <c r="V13" s="209">
        <v>2.9760000705718994</v>
      </c>
      <c r="W13" s="209">
        <v>1.8049999475479126</v>
      </c>
      <c r="X13" s="209">
        <v>1.25600004196167</v>
      </c>
      <c r="Y13" s="209">
        <v>0.4429999887943268</v>
      </c>
      <c r="Z13" s="216">
        <f t="shared" si="0"/>
        <v>3.336750004440546</v>
      </c>
      <c r="AA13" s="150">
        <v>10.84000015258789</v>
      </c>
      <c r="AB13" s="151" t="s">
        <v>162</v>
      </c>
      <c r="AC13" s="2">
        <v>11</v>
      </c>
      <c r="AD13" s="150">
        <v>-2.2149999141693115</v>
      </c>
      <c r="AE13" s="255" t="s">
        <v>186</v>
      </c>
      <c r="AF13" s="1"/>
    </row>
    <row r="14" spans="1:32" ht="11.25" customHeight="1">
      <c r="A14" s="217">
        <v>12</v>
      </c>
      <c r="B14" s="209">
        <v>-0.48500001430511475</v>
      </c>
      <c r="C14" s="209">
        <v>-0.9490000009536743</v>
      </c>
      <c r="D14" s="209">
        <v>-0.13699999451637268</v>
      </c>
      <c r="E14" s="209">
        <v>-0.08399999886751175</v>
      </c>
      <c r="F14" s="209">
        <v>0.29499998688697815</v>
      </c>
      <c r="G14" s="209">
        <v>0.6230000257492065</v>
      </c>
      <c r="H14" s="209">
        <v>0.6650000214576721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16" t="s">
        <v>156</v>
      </c>
      <c r="AA14" s="150" t="s">
        <v>155</v>
      </c>
      <c r="AB14" s="151" t="s">
        <v>198</v>
      </c>
      <c r="AC14" s="2">
        <v>12</v>
      </c>
      <c r="AD14" s="150" t="s">
        <v>155</v>
      </c>
      <c r="AE14" s="255" t="s">
        <v>198</v>
      </c>
      <c r="AF14" s="1"/>
    </row>
    <row r="15" spans="1:32" ht="11.25" customHeight="1">
      <c r="A15" s="217">
        <v>13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>
        <v>12.539999961853027</v>
      </c>
      <c r="Q15" s="209">
        <v>12.199999809265137</v>
      </c>
      <c r="R15" s="209">
        <v>10.960000038146973</v>
      </c>
      <c r="S15" s="209">
        <v>10.930000305175781</v>
      </c>
      <c r="T15" s="209">
        <v>10.819999694824219</v>
      </c>
      <c r="U15" s="209">
        <v>11.260000228881836</v>
      </c>
      <c r="V15" s="209">
        <v>9.680000305175781</v>
      </c>
      <c r="W15" s="209">
        <v>7.989999771118164</v>
      </c>
      <c r="X15" s="209">
        <v>7.03000020980835</v>
      </c>
      <c r="Y15" s="209">
        <v>4.879000186920166</v>
      </c>
      <c r="Z15" s="216" t="s">
        <v>156</v>
      </c>
      <c r="AA15" s="150" t="s">
        <v>155</v>
      </c>
      <c r="AB15" s="151" t="s">
        <v>199</v>
      </c>
      <c r="AC15" s="2">
        <v>13</v>
      </c>
      <c r="AD15" s="150" t="s">
        <v>155</v>
      </c>
      <c r="AE15" s="255" t="s">
        <v>198</v>
      </c>
      <c r="AF15" s="1"/>
    </row>
    <row r="16" spans="1:32" ht="11.25" customHeight="1">
      <c r="A16" s="217">
        <v>14</v>
      </c>
      <c r="B16" s="209">
        <v>4.203000068664551</v>
      </c>
      <c r="C16" s="209">
        <v>3.242000102996826</v>
      </c>
      <c r="D16" s="209">
        <v>2.9149999618530273</v>
      </c>
      <c r="E16" s="209">
        <v>1.6469999551773071</v>
      </c>
      <c r="F16" s="209">
        <v>1.5839999914169312</v>
      </c>
      <c r="G16" s="209">
        <v>1.1089999675750732</v>
      </c>
      <c r="H16" s="209">
        <v>1.86899995803833</v>
      </c>
      <c r="I16" s="209">
        <v>6.171999931335449</v>
      </c>
      <c r="J16" s="209">
        <v>10.779999732971191</v>
      </c>
      <c r="K16" s="209">
        <v>14.9399995803833</v>
      </c>
      <c r="L16" s="209">
        <v>16.09000015258789</v>
      </c>
      <c r="M16" s="209">
        <v>16.600000381469727</v>
      </c>
      <c r="N16" s="209">
        <v>16.399999618530273</v>
      </c>
      <c r="O16" s="209">
        <v>18.520000457763672</v>
      </c>
      <c r="P16" s="209">
        <v>18.889999389648438</v>
      </c>
      <c r="Q16" s="209">
        <v>17.979999542236328</v>
      </c>
      <c r="R16" s="209">
        <v>16.829999923706055</v>
      </c>
      <c r="S16" s="209">
        <v>15.729999542236328</v>
      </c>
      <c r="T16" s="209">
        <v>14.920000076293945</v>
      </c>
      <c r="U16" s="209">
        <v>14.119999885559082</v>
      </c>
      <c r="V16" s="209">
        <v>13.760000228881836</v>
      </c>
      <c r="W16" s="209">
        <v>13.170000076293945</v>
      </c>
      <c r="X16" s="209">
        <v>13.15999984741211</v>
      </c>
      <c r="Y16" s="209">
        <v>10.390000343322754</v>
      </c>
      <c r="Z16" s="216">
        <f t="shared" si="0"/>
        <v>11.042541613181433</v>
      </c>
      <c r="AA16" s="150">
        <v>19.260000228881836</v>
      </c>
      <c r="AB16" s="151" t="s">
        <v>114</v>
      </c>
      <c r="AC16" s="2">
        <v>14</v>
      </c>
      <c r="AD16" s="150">
        <v>1.0770000219345093</v>
      </c>
      <c r="AE16" s="255" t="s">
        <v>187</v>
      </c>
      <c r="AF16" s="1"/>
    </row>
    <row r="17" spans="1:32" ht="11.25" customHeight="1">
      <c r="A17" s="217">
        <v>15</v>
      </c>
      <c r="B17" s="209">
        <v>10.479999542236328</v>
      </c>
      <c r="C17" s="209">
        <v>8.640000343322754</v>
      </c>
      <c r="D17" s="209">
        <v>8.729999542236328</v>
      </c>
      <c r="E17" s="209">
        <v>8.15999984741211</v>
      </c>
      <c r="F17" s="209">
        <v>7.460000038146973</v>
      </c>
      <c r="G17" s="209">
        <v>7.119999885559082</v>
      </c>
      <c r="H17" s="209">
        <v>7.309999942779541</v>
      </c>
      <c r="I17" s="209">
        <v>7.579999923706055</v>
      </c>
      <c r="J17" s="209">
        <v>7.659999847412109</v>
      </c>
      <c r="K17" s="209">
        <v>7.880000114440918</v>
      </c>
      <c r="L17" s="209">
        <v>7.840000152587891</v>
      </c>
      <c r="M17" s="209">
        <v>8.25</v>
      </c>
      <c r="N17" s="209">
        <v>7.690000057220459</v>
      </c>
      <c r="O17" s="209">
        <v>7.300000190734863</v>
      </c>
      <c r="P17" s="209">
        <v>7.519999980926514</v>
      </c>
      <c r="Q17" s="209">
        <v>7.309999942779541</v>
      </c>
      <c r="R17" s="209">
        <v>7.059999942779541</v>
      </c>
      <c r="S17" s="209">
        <v>6.688000202178955</v>
      </c>
      <c r="T17" s="209">
        <v>6.584000110626221</v>
      </c>
      <c r="U17" s="209">
        <v>6.394000053405762</v>
      </c>
      <c r="V17" s="209">
        <v>6.288000106811523</v>
      </c>
      <c r="W17" s="209">
        <v>6.203999996185303</v>
      </c>
      <c r="X17" s="209">
        <v>6.1620001792907715</v>
      </c>
      <c r="Y17" s="209">
        <v>6.013000011444092</v>
      </c>
      <c r="Z17" s="216">
        <f t="shared" si="0"/>
        <v>7.430124998092651</v>
      </c>
      <c r="AA17" s="150">
        <v>10.720000267028809</v>
      </c>
      <c r="AB17" s="151" t="s">
        <v>163</v>
      </c>
      <c r="AC17" s="2">
        <v>15</v>
      </c>
      <c r="AD17" s="150">
        <v>6.013000011444092</v>
      </c>
      <c r="AE17" s="255" t="s">
        <v>91</v>
      </c>
      <c r="AF17" s="1"/>
    </row>
    <row r="18" spans="1:32" ht="11.25" customHeight="1">
      <c r="A18" s="217">
        <v>16</v>
      </c>
      <c r="B18" s="209">
        <v>5.769999980926514</v>
      </c>
      <c r="C18" s="209">
        <v>5.0929999351501465</v>
      </c>
      <c r="D18" s="209">
        <v>4.374000072479248</v>
      </c>
      <c r="E18" s="209">
        <v>3.1700000762939453</v>
      </c>
      <c r="F18" s="209">
        <v>3.2230000495910645</v>
      </c>
      <c r="G18" s="209">
        <v>3.4660000801086426</v>
      </c>
      <c r="H18" s="209">
        <v>3.5510001182556152</v>
      </c>
      <c r="I18" s="209">
        <v>4.513000011444092</v>
      </c>
      <c r="J18" s="209">
        <v>6.301000118255615</v>
      </c>
      <c r="K18" s="209">
        <v>7.78000020980835</v>
      </c>
      <c r="L18" s="209">
        <v>6.616000175476074</v>
      </c>
      <c r="M18" s="209">
        <v>6.9019999504089355</v>
      </c>
      <c r="N18" s="209">
        <v>9.770000457763672</v>
      </c>
      <c r="O18" s="209">
        <v>8.680000305175781</v>
      </c>
      <c r="P18" s="209">
        <v>8.229999542236328</v>
      </c>
      <c r="Q18" s="209">
        <v>6.439000129699707</v>
      </c>
      <c r="R18" s="209">
        <v>4.705999851226807</v>
      </c>
      <c r="S18" s="209">
        <v>3.0350000858306885</v>
      </c>
      <c r="T18" s="209">
        <v>2.315999984741211</v>
      </c>
      <c r="U18" s="209">
        <v>1.4800000190734863</v>
      </c>
      <c r="V18" s="209">
        <v>1.6920000314712524</v>
      </c>
      <c r="W18" s="209">
        <v>0.41200000047683716</v>
      </c>
      <c r="X18" s="209">
        <v>-0.550000011920929</v>
      </c>
      <c r="Y18" s="209">
        <v>-1.0360000133514404</v>
      </c>
      <c r="Z18" s="216">
        <f t="shared" si="0"/>
        <v>4.413875048359235</v>
      </c>
      <c r="AA18" s="150">
        <v>10.930000305175781</v>
      </c>
      <c r="AB18" s="151" t="s">
        <v>164</v>
      </c>
      <c r="AC18" s="2">
        <v>16</v>
      </c>
      <c r="AD18" s="150">
        <v>-1.0989999771118164</v>
      </c>
      <c r="AE18" s="255" t="s">
        <v>91</v>
      </c>
      <c r="AF18" s="1"/>
    </row>
    <row r="19" spans="1:32" ht="11.25" customHeight="1">
      <c r="A19" s="217">
        <v>17</v>
      </c>
      <c r="B19" s="209">
        <v>-1.3109999895095825</v>
      </c>
      <c r="C19" s="209">
        <v>-1.2790000438690186</v>
      </c>
      <c r="D19" s="209">
        <v>-1.4589999914169312</v>
      </c>
      <c r="E19" s="209">
        <v>-2.007999897003174</v>
      </c>
      <c r="F19" s="209">
        <v>-1.9129999876022339</v>
      </c>
      <c r="G19" s="209">
        <v>-2.187999963760376</v>
      </c>
      <c r="H19" s="209">
        <v>-2.2929999828338623</v>
      </c>
      <c r="I19" s="209">
        <v>-0.020999999716877937</v>
      </c>
      <c r="J19" s="209">
        <v>3.065999984741211</v>
      </c>
      <c r="K19" s="209">
        <v>5.605999946594238</v>
      </c>
      <c r="L19" s="209">
        <v>6.420000076293945</v>
      </c>
      <c r="M19" s="209">
        <v>6.789999961853027</v>
      </c>
      <c r="N19" s="209">
        <v>5.973999977111816</v>
      </c>
      <c r="O19" s="209">
        <v>6.111999988555908</v>
      </c>
      <c r="P19" s="209">
        <v>6.111999988555908</v>
      </c>
      <c r="Q19" s="209">
        <v>5.296999931335449</v>
      </c>
      <c r="R19" s="209">
        <v>4.197000026702881</v>
      </c>
      <c r="S19" s="209">
        <v>2.49399995803833</v>
      </c>
      <c r="T19" s="209">
        <v>1.7860000133514404</v>
      </c>
      <c r="U19" s="209">
        <v>1.3420000076293945</v>
      </c>
      <c r="V19" s="209">
        <v>0.4440000057220459</v>
      </c>
      <c r="W19" s="209">
        <v>0.7080000042915344</v>
      </c>
      <c r="X19" s="209">
        <v>-0.39100000262260437</v>
      </c>
      <c r="Y19" s="209">
        <v>-0.12700000405311584</v>
      </c>
      <c r="Z19" s="216">
        <f t="shared" si="0"/>
        <v>1.8065833336828898</v>
      </c>
      <c r="AA19" s="150">
        <v>7.489999771118164</v>
      </c>
      <c r="AB19" s="151" t="s">
        <v>165</v>
      </c>
      <c r="AC19" s="2">
        <v>17</v>
      </c>
      <c r="AD19" s="150">
        <v>-3.180999994277954</v>
      </c>
      <c r="AE19" s="255" t="s">
        <v>132</v>
      </c>
      <c r="AF19" s="1"/>
    </row>
    <row r="20" spans="1:32" ht="11.25" customHeight="1">
      <c r="A20" s="217">
        <v>18</v>
      </c>
      <c r="B20" s="209">
        <v>-0.2750000059604645</v>
      </c>
      <c r="C20" s="209">
        <v>-0.6980000138282776</v>
      </c>
      <c r="D20" s="209">
        <v>-1.406000018119812</v>
      </c>
      <c r="E20" s="209">
        <v>-1.1100000143051147</v>
      </c>
      <c r="F20" s="209">
        <v>-1.690999984741211</v>
      </c>
      <c r="G20" s="209">
        <v>-0.8140000104904175</v>
      </c>
      <c r="H20" s="209">
        <v>0.5600000023841858</v>
      </c>
      <c r="I20" s="209">
        <v>1.7020000219345093</v>
      </c>
      <c r="J20" s="209">
        <v>3.319000005722046</v>
      </c>
      <c r="K20" s="209">
        <v>4.302999973297119</v>
      </c>
      <c r="L20" s="209">
        <v>6.228000164031982</v>
      </c>
      <c r="M20" s="209">
        <v>8.710000038146973</v>
      </c>
      <c r="N20" s="209">
        <v>7.230000019073486</v>
      </c>
      <c r="O20" s="209">
        <v>6.120999813079834</v>
      </c>
      <c r="P20" s="209">
        <v>7.210000038146973</v>
      </c>
      <c r="Q20" s="209">
        <v>6.269000053405762</v>
      </c>
      <c r="R20" s="209">
        <v>6.196000099182129</v>
      </c>
      <c r="S20" s="209">
        <v>5.6570000648498535</v>
      </c>
      <c r="T20" s="209">
        <v>5.561999797821045</v>
      </c>
      <c r="U20" s="209">
        <v>4.747000217437744</v>
      </c>
      <c r="V20" s="209">
        <v>4.238999843597412</v>
      </c>
      <c r="W20" s="209">
        <v>2.1029999256134033</v>
      </c>
      <c r="X20" s="209">
        <v>2.0399999618530273</v>
      </c>
      <c r="Y20" s="209">
        <v>2.1029999256134033</v>
      </c>
      <c r="Z20" s="216">
        <f t="shared" si="0"/>
        <v>3.2627083299060664</v>
      </c>
      <c r="AA20" s="150">
        <v>9.819999694824219</v>
      </c>
      <c r="AB20" s="151" t="s">
        <v>166</v>
      </c>
      <c r="AC20" s="2">
        <v>18</v>
      </c>
      <c r="AD20" s="150">
        <v>-1.996999979019165</v>
      </c>
      <c r="AE20" s="255" t="s">
        <v>188</v>
      </c>
      <c r="AF20" s="1"/>
    </row>
    <row r="21" spans="1:32" ht="11.25" customHeight="1">
      <c r="A21" s="217">
        <v>19</v>
      </c>
      <c r="B21" s="209">
        <v>0.9300000071525574</v>
      </c>
      <c r="C21" s="209">
        <v>2.134999990463257</v>
      </c>
      <c r="D21" s="209">
        <v>2.197999954223633</v>
      </c>
      <c r="E21" s="209">
        <v>3.446000099182129</v>
      </c>
      <c r="F21" s="209">
        <v>2.6530001163482666</v>
      </c>
      <c r="G21" s="209">
        <v>2.7269999980926514</v>
      </c>
      <c r="H21" s="209">
        <v>2.3889999389648438</v>
      </c>
      <c r="I21" s="209">
        <v>3.9749999046325684</v>
      </c>
      <c r="J21" s="209">
        <v>7.239999771118164</v>
      </c>
      <c r="K21" s="209">
        <v>9.579999923706055</v>
      </c>
      <c r="L21" s="209">
        <v>12.960000038146973</v>
      </c>
      <c r="M21" s="209">
        <v>14.829999923706055</v>
      </c>
      <c r="N21" s="209">
        <v>14.5</v>
      </c>
      <c r="O21" s="209">
        <v>15.460000038146973</v>
      </c>
      <c r="P21" s="209">
        <v>16.329999923706055</v>
      </c>
      <c r="Q21" s="209">
        <v>14.630000114440918</v>
      </c>
      <c r="R21" s="209">
        <v>13.319999694824219</v>
      </c>
      <c r="S21" s="209">
        <v>12.380000114440918</v>
      </c>
      <c r="T21" s="209">
        <v>11.90999984741211</v>
      </c>
      <c r="U21" s="209">
        <v>11.710000038146973</v>
      </c>
      <c r="V21" s="209">
        <v>11.510000228881836</v>
      </c>
      <c r="W21" s="209">
        <v>11.069999694824219</v>
      </c>
      <c r="X21" s="209">
        <v>8.75</v>
      </c>
      <c r="Y21" s="209">
        <v>7.090000152587891</v>
      </c>
      <c r="Z21" s="216">
        <f t="shared" si="0"/>
        <v>8.905124979714552</v>
      </c>
      <c r="AA21" s="150">
        <v>16.81999969482422</v>
      </c>
      <c r="AB21" s="151" t="s">
        <v>167</v>
      </c>
      <c r="AC21" s="2">
        <v>19</v>
      </c>
      <c r="AD21" s="150">
        <v>0.7609999775886536</v>
      </c>
      <c r="AE21" s="255" t="s">
        <v>189</v>
      </c>
      <c r="AF21" s="1"/>
    </row>
    <row r="22" spans="1:32" ht="11.25" customHeight="1">
      <c r="A22" s="225">
        <v>20</v>
      </c>
      <c r="B22" s="211">
        <v>6.2779998779296875</v>
      </c>
      <c r="C22" s="211">
        <v>5.9720001220703125</v>
      </c>
      <c r="D22" s="211">
        <v>4.872000217437744</v>
      </c>
      <c r="E22" s="211">
        <v>6.723999977111816</v>
      </c>
      <c r="F22" s="211">
        <v>4.820000171661377</v>
      </c>
      <c r="G22" s="211">
        <v>3.815000057220459</v>
      </c>
      <c r="H22" s="211">
        <v>4.735000133514404</v>
      </c>
      <c r="I22" s="211">
        <v>9.59000015258789</v>
      </c>
      <c r="J22" s="211">
        <v>10.470000267028809</v>
      </c>
      <c r="K22" s="211">
        <v>11.8100004196167</v>
      </c>
      <c r="L22" s="211">
        <v>12.4399995803833</v>
      </c>
      <c r="M22" s="211">
        <v>11.300000190734863</v>
      </c>
      <c r="N22" s="211">
        <v>11.380000114440918</v>
      </c>
      <c r="O22" s="211">
        <v>10.079999923706055</v>
      </c>
      <c r="P22" s="211">
        <v>10.210000038146973</v>
      </c>
      <c r="Q22" s="211">
        <v>10.34000015258789</v>
      </c>
      <c r="R22" s="211">
        <v>10.609999656677246</v>
      </c>
      <c r="S22" s="211">
        <v>10.199999809265137</v>
      </c>
      <c r="T22" s="211">
        <v>9.970000267028809</v>
      </c>
      <c r="U22" s="211">
        <v>9.210000038146973</v>
      </c>
      <c r="V22" s="211">
        <v>9.960000038146973</v>
      </c>
      <c r="W22" s="211">
        <v>8.600000381469727</v>
      </c>
      <c r="X22" s="211">
        <v>9.15999984741211</v>
      </c>
      <c r="Y22" s="211">
        <v>9.350000381469727</v>
      </c>
      <c r="Z22" s="226">
        <f t="shared" si="0"/>
        <v>8.829000075658163</v>
      </c>
      <c r="AA22" s="156">
        <v>13.920000076293945</v>
      </c>
      <c r="AB22" s="212" t="s">
        <v>168</v>
      </c>
      <c r="AC22" s="213">
        <v>20</v>
      </c>
      <c r="AD22" s="156">
        <v>3.2119998931884766</v>
      </c>
      <c r="AE22" s="256" t="s">
        <v>190</v>
      </c>
      <c r="AF22" s="1"/>
    </row>
    <row r="23" spans="1:32" ht="11.25" customHeight="1">
      <c r="A23" s="217">
        <v>21</v>
      </c>
      <c r="B23" s="209">
        <v>9.520000457763672</v>
      </c>
      <c r="C23" s="209">
        <v>9.180000305175781</v>
      </c>
      <c r="D23" s="209">
        <v>9.130000114440918</v>
      </c>
      <c r="E23" s="209">
        <v>8.579999923706055</v>
      </c>
      <c r="F23" s="209">
        <v>8.470000267028809</v>
      </c>
      <c r="G23" s="209">
        <v>8.149999618530273</v>
      </c>
      <c r="H23" s="209">
        <v>7.230000019073486</v>
      </c>
      <c r="I23" s="209">
        <v>6.775000095367432</v>
      </c>
      <c r="J23" s="209">
        <v>6.5320000648498535</v>
      </c>
      <c r="K23" s="209">
        <v>6.574999809265137</v>
      </c>
      <c r="L23" s="209">
        <v>6.618000030517578</v>
      </c>
      <c r="M23" s="209">
        <v>6.744999885559082</v>
      </c>
      <c r="N23" s="209">
        <v>7.03000020980835</v>
      </c>
      <c r="O23" s="209">
        <v>6.872000217437744</v>
      </c>
      <c r="P23" s="209">
        <v>6.629000186920166</v>
      </c>
      <c r="Q23" s="209">
        <v>6.322000026702881</v>
      </c>
      <c r="R23" s="209">
        <v>6.204999923706055</v>
      </c>
      <c r="S23" s="209">
        <v>6.386000156402588</v>
      </c>
      <c r="T23" s="209">
        <v>6.638999938964844</v>
      </c>
      <c r="U23" s="209">
        <v>6.671000003814697</v>
      </c>
      <c r="V23" s="209">
        <v>6.354000091552734</v>
      </c>
      <c r="W23" s="209">
        <v>6.1529998779296875</v>
      </c>
      <c r="X23" s="209">
        <v>6.026000022888184</v>
      </c>
      <c r="Y23" s="209">
        <v>5.803999900817871</v>
      </c>
      <c r="Z23" s="216">
        <f t="shared" si="0"/>
        <v>7.108166714509328</v>
      </c>
      <c r="AA23" s="150">
        <v>9.579999923706055</v>
      </c>
      <c r="AB23" s="151" t="s">
        <v>169</v>
      </c>
      <c r="AC23" s="2">
        <v>21</v>
      </c>
      <c r="AD23" s="150">
        <v>5.7820000648498535</v>
      </c>
      <c r="AE23" s="255" t="s">
        <v>91</v>
      </c>
      <c r="AF23" s="1"/>
    </row>
    <row r="24" spans="1:32" ht="11.25" customHeight="1">
      <c r="A24" s="217">
        <v>22</v>
      </c>
      <c r="B24" s="209">
        <v>5.572000026702881</v>
      </c>
      <c r="C24" s="209">
        <v>5.105999946594238</v>
      </c>
      <c r="D24" s="209">
        <v>5.211999893188477</v>
      </c>
      <c r="E24" s="209">
        <v>5.211999893188477</v>
      </c>
      <c r="F24" s="209">
        <v>4.525000095367432</v>
      </c>
      <c r="G24" s="209">
        <v>4.229000091552734</v>
      </c>
      <c r="H24" s="209">
        <v>4.335000038146973</v>
      </c>
      <c r="I24" s="209">
        <v>4.8420000076293945</v>
      </c>
      <c r="J24" s="209">
        <v>5.4670000076293945</v>
      </c>
      <c r="K24" s="209">
        <v>6.249000072479248</v>
      </c>
      <c r="L24" s="209">
        <v>5.824999809265137</v>
      </c>
      <c r="M24" s="209">
        <v>6.7129998207092285</v>
      </c>
      <c r="N24" s="209">
        <v>6.385000228881836</v>
      </c>
      <c r="O24" s="209">
        <v>6.585999965667725</v>
      </c>
      <c r="P24" s="209">
        <v>7.019999980926514</v>
      </c>
      <c r="Q24" s="209">
        <v>6.553999900817871</v>
      </c>
      <c r="R24" s="209">
        <v>6.289999961853027</v>
      </c>
      <c r="S24" s="209">
        <v>6.005000114440918</v>
      </c>
      <c r="T24" s="209">
        <v>5.709000110626221</v>
      </c>
      <c r="U24" s="209">
        <v>5.252999782562256</v>
      </c>
      <c r="V24" s="209">
        <v>4.947000026702881</v>
      </c>
      <c r="W24" s="209">
        <v>4.736000061035156</v>
      </c>
      <c r="X24" s="209">
        <v>4.736000061035156</v>
      </c>
      <c r="Y24" s="209">
        <v>4.534999847412109</v>
      </c>
      <c r="Z24" s="216">
        <f t="shared" si="0"/>
        <v>5.5017916560173035</v>
      </c>
      <c r="AA24" s="150">
        <v>7.389999866485596</v>
      </c>
      <c r="AB24" s="151" t="s">
        <v>170</v>
      </c>
      <c r="AC24" s="2">
        <v>22</v>
      </c>
      <c r="AD24" s="150">
        <v>4.176000118255615</v>
      </c>
      <c r="AE24" s="255" t="s">
        <v>191</v>
      </c>
      <c r="AF24" s="1"/>
    </row>
    <row r="25" spans="1:32" ht="11.25" customHeight="1">
      <c r="A25" s="217">
        <v>23</v>
      </c>
      <c r="B25" s="209">
        <v>4.598999977111816</v>
      </c>
      <c r="C25" s="209">
        <v>4.525000095367432</v>
      </c>
      <c r="D25" s="209">
        <v>4.504000186920166</v>
      </c>
      <c r="E25" s="209">
        <v>3.8369998931884766</v>
      </c>
      <c r="F25" s="209">
        <v>3.6579999923706055</v>
      </c>
      <c r="G25" s="209">
        <v>3.562999963760376</v>
      </c>
      <c r="H25" s="209">
        <v>4.017000198364258</v>
      </c>
      <c r="I25" s="209">
        <v>4.8420000076293945</v>
      </c>
      <c r="J25" s="209">
        <v>5.202000141143799</v>
      </c>
      <c r="K25" s="209">
        <v>6.34499979019165</v>
      </c>
      <c r="L25" s="209">
        <v>5.879000186920166</v>
      </c>
      <c r="M25" s="209">
        <v>6.61899995803833</v>
      </c>
      <c r="N25" s="209">
        <v>5.698999881744385</v>
      </c>
      <c r="O25" s="209">
        <v>5.317999839782715</v>
      </c>
      <c r="P25" s="209">
        <v>5.71999979019165</v>
      </c>
      <c r="Q25" s="209">
        <v>5.434000015258789</v>
      </c>
      <c r="R25" s="209">
        <v>5.455999851226807</v>
      </c>
      <c r="S25" s="209">
        <v>4.38700008392334</v>
      </c>
      <c r="T25" s="209">
        <v>3.562999963760376</v>
      </c>
      <c r="U25" s="209">
        <v>3.013000011444092</v>
      </c>
      <c r="V25" s="209">
        <v>3.003000020980835</v>
      </c>
      <c r="W25" s="209">
        <v>2.684999942779541</v>
      </c>
      <c r="X25" s="209">
        <v>2.125</v>
      </c>
      <c r="Y25" s="209">
        <v>1.8179999589920044</v>
      </c>
      <c r="Z25" s="216">
        <f t="shared" si="0"/>
        <v>4.408791656295459</v>
      </c>
      <c r="AA25" s="150">
        <v>7.360000133514404</v>
      </c>
      <c r="AB25" s="151" t="s">
        <v>115</v>
      </c>
      <c r="AC25" s="2">
        <v>23</v>
      </c>
      <c r="AD25" s="150">
        <v>1.7970000505447388</v>
      </c>
      <c r="AE25" s="255" t="s">
        <v>97</v>
      </c>
      <c r="AF25" s="1"/>
    </row>
    <row r="26" spans="1:32" ht="11.25" customHeight="1">
      <c r="A26" s="217">
        <v>24</v>
      </c>
      <c r="B26" s="209">
        <v>1.3320000171661377</v>
      </c>
      <c r="C26" s="209">
        <v>1.2580000162124634</v>
      </c>
      <c r="D26" s="209">
        <v>1.3960000276565552</v>
      </c>
      <c r="E26" s="209">
        <v>1.5859999656677246</v>
      </c>
      <c r="F26" s="209">
        <v>1.680999994277954</v>
      </c>
      <c r="G26" s="209">
        <v>1.3109999895095825</v>
      </c>
      <c r="H26" s="209">
        <v>2.697000026702881</v>
      </c>
      <c r="I26" s="209">
        <v>4.01800012588501</v>
      </c>
      <c r="J26" s="209">
        <v>4.938000202178955</v>
      </c>
      <c r="K26" s="209">
        <v>6.205999851226807</v>
      </c>
      <c r="L26" s="209">
        <v>5.940999984741211</v>
      </c>
      <c r="M26" s="209">
        <v>6.427999973297119</v>
      </c>
      <c r="N26" s="209">
        <v>6.436999797821045</v>
      </c>
      <c r="O26" s="209">
        <v>7.03000020980835</v>
      </c>
      <c r="P26" s="209">
        <v>6.861000061035156</v>
      </c>
      <c r="Q26" s="209">
        <v>6.3429999351501465</v>
      </c>
      <c r="R26" s="209">
        <v>6.375</v>
      </c>
      <c r="S26" s="209">
        <v>5.920000076293945</v>
      </c>
      <c r="T26" s="209">
        <v>4.861999988555908</v>
      </c>
      <c r="U26" s="209">
        <v>4.1020002365112305</v>
      </c>
      <c r="V26" s="209">
        <v>3.996000051498413</v>
      </c>
      <c r="W26" s="209">
        <v>3.743000030517578</v>
      </c>
      <c r="X26" s="209">
        <v>3.1080000400543213</v>
      </c>
      <c r="Y26" s="209">
        <v>1.1629999876022339</v>
      </c>
      <c r="Z26" s="216">
        <f t="shared" si="0"/>
        <v>4.113833357890447</v>
      </c>
      <c r="AA26" s="150">
        <v>7.849999904632568</v>
      </c>
      <c r="AB26" s="151" t="s">
        <v>171</v>
      </c>
      <c r="AC26" s="2">
        <v>24</v>
      </c>
      <c r="AD26" s="150">
        <v>0.75</v>
      </c>
      <c r="AE26" s="255" t="s">
        <v>94</v>
      </c>
      <c r="AF26" s="1"/>
    </row>
    <row r="27" spans="1:32" ht="11.25" customHeight="1">
      <c r="A27" s="217">
        <v>25</v>
      </c>
      <c r="B27" s="209">
        <v>0.12700000405311584</v>
      </c>
      <c r="C27" s="209">
        <v>-0.2639999985694885</v>
      </c>
      <c r="D27" s="209">
        <v>-0.43299999833106995</v>
      </c>
      <c r="E27" s="209">
        <v>-0.28600001335144043</v>
      </c>
      <c r="F27" s="209">
        <v>0.10599999874830246</v>
      </c>
      <c r="G27" s="209">
        <v>-0.4970000088214874</v>
      </c>
      <c r="H27" s="209">
        <v>0.6340000033378601</v>
      </c>
      <c r="I27" s="209">
        <v>4.99399995803833</v>
      </c>
      <c r="J27" s="209">
        <v>7.369999885559082</v>
      </c>
      <c r="K27" s="209">
        <v>8.3100004196167</v>
      </c>
      <c r="L27" s="209">
        <v>8.5</v>
      </c>
      <c r="M27" s="209">
        <v>9.369999885559082</v>
      </c>
      <c r="N27" s="209">
        <v>9.229999542236328</v>
      </c>
      <c r="O27" s="209">
        <v>9.170000076293945</v>
      </c>
      <c r="P27" s="209">
        <v>9.369999885559082</v>
      </c>
      <c r="Q27" s="209">
        <v>9.75</v>
      </c>
      <c r="R27" s="209">
        <v>9.760000228881836</v>
      </c>
      <c r="S27" s="209">
        <v>9.399999618530273</v>
      </c>
      <c r="T27" s="209">
        <v>7.380000114440918</v>
      </c>
      <c r="U27" s="209">
        <v>5.868000030517578</v>
      </c>
      <c r="V27" s="209">
        <v>5.8480000495910645</v>
      </c>
      <c r="W27" s="209">
        <v>4.598999977111816</v>
      </c>
      <c r="X27" s="209">
        <v>4.293000221252441</v>
      </c>
      <c r="Y27" s="209">
        <v>4.26200008392334</v>
      </c>
      <c r="Z27" s="216">
        <f t="shared" si="0"/>
        <v>5.2858749985074</v>
      </c>
      <c r="AA27" s="150">
        <v>9.930000305175781</v>
      </c>
      <c r="AB27" s="151" t="s">
        <v>172</v>
      </c>
      <c r="AC27" s="2">
        <v>25</v>
      </c>
      <c r="AD27" s="150">
        <v>-1.121000051498413</v>
      </c>
      <c r="AE27" s="255" t="s">
        <v>192</v>
      </c>
      <c r="AF27" s="1"/>
    </row>
    <row r="28" spans="1:32" ht="11.25" customHeight="1">
      <c r="A28" s="217">
        <v>26</v>
      </c>
      <c r="B28" s="209">
        <v>4.35699987411499</v>
      </c>
      <c r="C28" s="209">
        <v>4.558000087738037</v>
      </c>
      <c r="D28" s="209">
        <v>4.135000228881836</v>
      </c>
      <c r="E28" s="209">
        <v>3.7109999656677246</v>
      </c>
      <c r="F28" s="209">
        <v>3.130000114440918</v>
      </c>
      <c r="G28" s="209">
        <v>3.2249999046325684</v>
      </c>
      <c r="H28" s="209">
        <v>3.2980000972747803</v>
      </c>
      <c r="I28" s="209">
        <v>5.614999771118164</v>
      </c>
      <c r="J28" s="209">
        <v>7.599999904632568</v>
      </c>
      <c r="K28" s="209">
        <v>8.4399995803833</v>
      </c>
      <c r="L28" s="209">
        <v>9.989999771118164</v>
      </c>
      <c r="M28" s="209">
        <v>9.579999923706055</v>
      </c>
      <c r="N28" s="209">
        <v>10.020000457763672</v>
      </c>
      <c r="O28" s="209">
        <v>9.6899995803833</v>
      </c>
      <c r="P28" s="209">
        <v>9.430000305175781</v>
      </c>
      <c r="Q28" s="209">
        <v>8.239999771118164</v>
      </c>
      <c r="R28" s="209">
        <v>6.946000099182129</v>
      </c>
      <c r="S28" s="209">
        <v>5.4120001792907715</v>
      </c>
      <c r="T28" s="209">
        <v>4.364999771118164</v>
      </c>
      <c r="U28" s="209">
        <v>3.48799991607666</v>
      </c>
      <c r="V28" s="209">
        <v>3.0969998836517334</v>
      </c>
      <c r="W28" s="209">
        <v>2.7690000534057617</v>
      </c>
      <c r="X28" s="209">
        <v>3.2139999866485596</v>
      </c>
      <c r="Y28" s="209">
        <v>2.9709999561309814</v>
      </c>
      <c r="Z28" s="216">
        <f t="shared" si="0"/>
        <v>5.720041632652283</v>
      </c>
      <c r="AA28" s="150">
        <v>11.0600004196167</v>
      </c>
      <c r="AB28" s="151" t="s">
        <v>116</v>
      </c>
      <c r="AC28" s="2">
        <v>26</v>
      </c>
      <c r="AD28" s="150">
        <v>2.5260000228881836</v>
      </c>
      <c r="AE28" s="255" t="s">
        <v>193</v>
      </c>
      <c r="AF28" s="1"/>
    </row>
    <row r="29" spans="1:32" ht="11.25" customHeight="1">
      <c r="A29" s="217">
        <v>27</v>
      </c>
      <c r="B29" s="209">
        <v>2.5160000324249268</v>
      </c>
      <c r="C29" s="209">
        <v>2.2200000286102295</v>
      </c>
      <c r="D29" s="209">
        <v>0.5709999799728394</v>
      </c>
      <c r="E29" s="209">
        <v>1.659999966621399</v>
      </c>
      <c r="F29" s="209">
        <v>2.242000102996826</v>
      </c>
      <c r="G29" s="209">
        <v>2.3580000400543213</v>
      </c>
      <c r="H29" s="209">
        <v>3.25600004196167</v>
      </c>
      <c r="I29" s="209">
        <v>4.7789998054504395</v>
      </c>
      <c r="J29" s="209">
        <v>5.708000183105469</v>
      </c>
      <c r="K29" s="209">
        <v>7.039999961853027</v>
      </c>
      <c r="L29" s="209">
        <v>8.869999885559082</v>
      </c>
      <c r="M29" s="209">
        <v>7.300000190734863</v>
      </c>
      <c r="N29" s="209">
        <v>7.119999885559082</v>
      </c>
      <c r="O29" s="209">
        <v>7.809999942779541</v>
      </c>
      <c r="P29" s="209">
        <v>7.360000133514404</v>
      </c>
      <c r="Q29" s="209">
        <v>7.909999847412109</v>
      </c>
      <c r="R29" s="209">
        <v>7.739999771118164</v>
      </c>
      <c r="S29" s="209">
        <v>6.954999923706055</v>
      </c>
      <c r="T29" s="209">
        <v>5.547999858856201</v>
      </c>
      <c r="U29" s="209">
        <v>4.025000095367432</v>
      </c>
      <c r="V29" s="209">
        <v>2.990000009536743</v>
      </c>
      <c r="W29" s="209">
        <v>2.630000114440918</v>
      </c>
      <c r="X29" s="209">
        <v>2.86299991607666</v>
      </c>
      <c r="Y29" s="209">
        <v>2.609999895095825</v>
      </c>
      <c r="Z29" s="216">
        <f t="shared" si="0"/>
        <v>4.753374983867009</v>
      </c>
      <c r="AA29" s="150">
        <v>10.859999656677246</v>
      </c>
      <c r="AB29" s="151" t="s">
        <v>173</v>
      </c>
      <c r="AC29" s="2">
        <v>27</v>
      </c>
      <c r="AD29" s="150">
        <v>-0.29600000381469727</v>
      </c>
      <c r="AE29" s="255" t="s">
        <v>194</v>
      </c>
      <c r="AF29" s="1"/>
    </row>
    <row r="30" spans="1:32" ht="11.25" customHeight="1">
      <c r="A30" s="217">
        <v>28</v>
      </c>
      <c r="B30" s="209">
        <v>2.134000062942505</v>
      </c>
      <c r="C30" s="209">
        <v>2.684000015258789</v>
      </c>
      <c r="D30" s="209">
        <v>2.8949999809265137</v>
      </c>
      <c r="E30" s="209">
        <v>2.7160000801086426</v>
      </c>
      <c r="F30" s="209">
        <v>1.0140000581741333</v>
      </c>
      <c r="G30" s="209">
        <v>1.055999994277954</v>
      </c>
      <c r="H30" s="209">
        <v>1.4470000267028809</v>
      </c>
      <c r="I30" s="209">
        <v>3.941999912261963</v>
      </c>
      <c r="J30" s="209">
        <v>7.369999885559082</v>
      </c>
      <c r="K30" s="209">
        <v>9.470000267028809</v>
      </c>
      <c r="L30" s="209">
        <v>9.420000076293945</v>
      </c>
      <c r="M30" s="209">
        <v>8.579999923706055</v>
      </c>
      <c r="N30" s="209">
        <v>8.789999961853027</v>
      </c>
      <c r="O30" s="209">
        <v>8.970000267028809</v>
      </c>
      <c r="P30" s="209">
        <v>9.039999961853027</v>
      </c>
      <c r="Q30" s="209">
        <v>8.899999618530273</v>
      </c>
      <c r="R30" s="209">
        <v>8.899999618530273</v>
      </c>
      <c r="S30" s="209">
        <v>8.630000114440918</v>
      </c>
      <c r="T30" s="209">
        <v>7.809999942779541</v>
      </c>
      <c r="U30" s="209">
        <v>7.170000076293945</v>
      </c>
      <c r="V30" s="209">
        <v>6.616000175476074</v>
      </c>
      <c r="W30" s="209">
        <v>6.11899995803833</v>
      </c>
      <c r="X30" s="209">
        <v>5.918000221252441</v>
      </c>
      <c r="Y30" s="209">
        <v>3.2109999656677246</v>
      </c>
      <c r="Z30" s="216">
        <f t="shared" si="0"/>
        <v>5.950083340207736</v>
      </c>
      <c r="AA30" s="150">
        <v>10.869999885559082</v>
      </c>
      <c r="AB30" s="151" t="s">
        <v>174</v>
      </c>
      <c r="AC30" s="2">
        <v>28</v>
      </c>
      <c r="AD30" s="150">
        <v>0.4959999918937683</v>
      </c>
      <c r="AE30" s="255" t="s">
        <v>195</v>
      </c>
      <c r="AF30" s="1"/>
    </row>
    <row r="31" spans="1:32" ht="11.25" customHeight="1">
      <c r="A31" s="217">
        <v>29</v>
      </c>
      <c r="B31" s="209">
        <v>2.6730000972747803</v>
      </c>
      <c r="C31" s="209">
        <v>1.975000023841858</v>
      </c>
      <c r="D31" s="209">
        <v>2.1449999809265137</v>
      </c>
      <c r="E31" s="209">
        <v>1.6799999475479126</v>
      </c>
      <c r="F31" s="209">
        <v>2.1449999809265137</v>
      </c>
      <c r="G31" s="209">
        <v>1.1089999675750732</v>
      </c>
      <c r="H31" s="209">
        <v>2.811000108718872</v>
      </c>
      <c r="I31" s="209">
        <v>6.7129998207092285</v>
      </c>
      <c r="J31" s="209">
        <v>9.609999656677246</v>
      </c>
      <c r="K31" s="209">
        <v>13.329999923706055</v>
      </c>
      <c r="L31" s="209">
        <v>14.470000267028809</v>
      </c>
      <c r="M31" s="209">
        <v>12.649999618530273</v>
      </c>
      <c r="N31" s="209">
        <v>12.470000267028809</v>
      </c>
      <c r="O31" s="209">
        <v>12.289999961853027</v>
      </c>
      <c r="P31" s="209">
        <v>12.899999618530273</v>
      </c>
      <c r="Q31" s="209">
        <v>12.4399995803833</v>
      </c>
      <c r="R31" s="209">
        <v>11.670000076293945</v>
      </c>
      <c r="S31" s="209">
        <v>11.720000267028809</v>
      </c>
      <c r="T31" s="209">
        <v>11.199999809265137</v>
      </c>
      <c r="U31" s="209">
        <v>10.420000076293945</v>
      </c>
      <c r="V31" s="209">
        <v>10.25</v>
      </c>
      <c r="W31" s="209">
        <v>9.050000190734863</v>
      </c>
      <c r="X31" s="209">
        <v>6.7220001220703125</v>
      </c>
      <c r="Y31" s="209">
        <v>6.552000045776367</v>
      </c>
      <c r="Z31" s="216">
        <f t="shared" si="0"/>
        <v>8.291458308696747</v>
      </c>
      <c r="AA31" s="150">
        <v>15.3100004196167</v>
      </c>
      <c r="AB31" s="151" t="s">
        <v>175</v>
      </c>
      <c r="AC31" s="2">
        <v>29</v>
      </c>
      <c r="AD31" s="150">
        <v>0.8980000019073486</v>
      </c>
      <c r="AE31" s="255" t="s">
        <v>195</v>
      </c>
      <c r="AF31" s="1"/>
    </row>
    <row r="32" spans="1:32" ht="11.25" customHeight="1">
      <c r="A32" s="217">
        <v>30</v>
      </c>
      <c r="B32" s="209">
        <v>6.6479997634887695</v>
      </c>
      <c r="C32" s="209">
        <v>7.25</v>
      </c>
      <c r="D32" s="209">
        <v>7.710000038146973</v>
      </c>
      <c r="E32" s="209">
        <v>7.699999809265137</v>
      </c>
      <c r="F32" s="209">
        <v>7.789999961853027</v>
      </c>
      <c r="G32" s="209">
        <v>7.639999866485596</v>
      </c>
      <c r="H32" s="209">
        <v>8.6899995803833</v>
      </c>
      <c r="I32" s="209">
        <v>9.869999885559082</v>
      </c>
      <c r="J32" s="209">
        <v>11.029999732971191</v>
      </c>
      <c r="K32" s="209">
        <v>11.829999923706055</v>
      </c>
      <c r="L32" s="209">
        <v>11.6899995803833</v>
      </c>
      <c r="M32" s="209">
        <v>11.979999542236328</v>
      </c>
      <c r="N32" s="209">
        <v>12.069999694824219</v>
      </c>
      <c r="O32" s="209">
        <v>12.130000114440918</v>
      </c>
      <c r="P32" s="209">
        <v>12.619999885559082</v>
      </c>
      <c r="Q32" s="209">
        <v>12.109999656677246</v>
      </c>
      <c r="R32" s="209">
        <v>12</v>
      </c>
      <c r="S32" s="209">
        <v>11.40999984741211</v>
      </c>
      <c r="T32" s="209">
        <v>10.489999771118164</v>
      </c>
      <c r="U32" s="209">
        <v>7.519999980926514</v>
      </c>
      <c r="V32" s="209">
        <v>6.888999938964844</v>
      </c>
      <c r="W32" s="209">
        <v>6.445000171661377</v>
      </c>
      <c r="X32" s="209">
        <v>5.72599983215332</v>
      </c>
      <c r="Y32" s="209">
        <v>5.546000003814697</v>
      </c>
      <c r="Z32" s="216">
        <f t="shared" si="0"/>
        <v>9.365999857584635</v>
      </c>
      <c r="AA32" s="150">
        <v>12.84000015258789</v>
      </c>
      <c r="AB32" s="151" t="s">
        <v>176</v>
      </c>
      <c r="AC32" s="2">
        <v>30</v>
      </c>
      <c r="AD32" s="150">
        <v>5.355999946594238</v>
      </c>
      <c r="AE32" s="255" t="s">
        <v>196</v>
      </c>
      <c r="AF32" s="1"/>
    </row>
    <row r="33" spans="1:32" ht="11.25" customHeight="1">
      <c r="A33" s="217">
        <v>31</v>
      </c>
      <c r="B33" s="209">
        <v>4.965000152587891</v>
      </c>
      <c r="C33" s="209">
        <v>4.763999938964844</v>
      </c>
      <c r="D33" s="209">
        <v>4.8379998207092285</v>
      </c>
      <c r="E33" s="209">
        <v>4.849999904632568</v>
      </c>
      <c r="F33" s="209">
        <v>4.564000129699707</v>
      </c>
      <c r="G33" s="209">
        <v>3.867000102996826</v>
      </c>
      <c r="H33" s="209">
        <v>4.670000076293945</v>
      </c>
      <c r="I33" s="209">
        <v>5.947999954223633</v>
      </c>
      <c r="J33" s="209">
        <v>8.1899995803833</v>
      </c>
      <c r="K33" s="209">
        <v>9.960000038146973</v>
      </c>
      <c r="L33" s="209">
        <v>12.029999732971191</v>
      </c>
      <c r="M33" s="209">
        <v>12.680000305175781</v>
      </c>
      <c r="N33" s="209">
        <v>11.260000228881836</v>
      </c>
      <c r="O33" s="209">
        <v>9.729999542236328</v>
      </c>
      <c r="P33" s="209">
        <v>9.9399995803833</v>
      </c>
      <c r="Q33" s="209">
        <v>12.039999961853027</v>
      </c>
      <c r="R33" s="209">
        <v>10.989999771118164</v>
      </c>
      <c r="S33" s="209">
        <v>9.460000038146973</v>
      </c>
      <c r="T33" s="209">
        <v>8.479999542236328</v>
      </c>
      <c r="U33" s="209">
        <v>7.630000114440918</v>
      </c>
      <c r="V33" s="209">
        <v>6.422999858856201</v>
      </c>
      <c r="W33" s="209">
        <v>6.900000095367432</v>
      </c>
      <c r="X33" s="209">
        <v>6.76200008392334</v>
      </c>
      <c r="Y33" s="209">
        <v>5.72599983215332</v>
      </c>
      <c r="Z33" s="216">
        <f t="shared" si="0"/>
        <v>7.777791599432628</v>
      </c>
      <c r="AA33" s="150">
        <v>13.710000038146973</v>
      </c>
      <c r="AB33" s="151" t="s">
        <v>158</v>
      </c>
      <c r="AC33" s="2">
        <v>31</v>
      </c>
      <c r="AD33" s="150">
        <v>3.6019999980926514</v>
      </c>
      <c r="AE33" s="255" t="s">
        <v>197</v>
      </c>
      <c r="AF33" s="1"/>
    </row>
    <row r="34" spans="1:32" ht="15" customHeight="1">
      <c r="A34" s="218" t="s">
        <v>10</v>
      </c>
      <c r="B34" s="219">
        <f aca="true" t="shared" si="1" ref="B34:Q34">AVERAGE(B3:B33)</f>
        <v>2.83303333123525</v>
      </c>
      <c r="C34" s="219">
        <f t="shared" si="1"/>
        <v>2.5312333583831785</v>
      </c>
      <c r="D34" s="219">
        <f t="shared" si="1"/>
        <v>2.2772999882698057</v>
      </c>
      <c r="E34" s="219">
        <f t="shared" si="1"/>
        <v>2.1928999739388626</v>
      </c>
      <c r="F34" s="219">
        <f t="shared" si="1"/>
        <v>1.93823337033391</v>
      </c>
      <c r="G34" s="219">
        <f t="shared" si="1"/>
        <v>1.774933323264122</v>
      </c>
      <c r="H34" s="219">
        <f t="shared" si="1"/>
        <v>2.3206666796157758</v>
      </c>
      <c r="I34" s="219">
        <f t="shared" si="1"/>
        <v>4.121620667327581</v>
      </c>
      <c r="J34" s="219">
        <f t="shared" si="1"/>
        <v>5.9647930901626065</v>
      </c>
      <c r="K34" s="219">
        <f t="shared" si="1"/>
        <v>7.608034475096341</v>
      </c>
      <c r="L34" s="219">
        <f t="shared" si="1"/>
        <v>8.308827581076786</v>
      </c>
      <c r="M34" s="219">
        <f t="shared" si="1"/>
        <v>8.555413799039249</v>
      </c>
      <c r="N34" s="219">
        <f t="shared" si="1"/>
        <v>8.359310326905087</v>
      </c>
      <c r="O34" s="219">
        <f t="shared" si="1"/>
        <v>8.231586221990915</v>
      </c>
      <c r="P34" s="219">
        <f t="shared" si="1"/>
        <v>8.450499945878983</v>
      </c>
      <c r="Q34" s="219">
        <f t="shared" si="1"/>
        <v>8.182066623369852</v>
      </c>
      <c r="R34" s="219">
        <f>AVERAGE(R3:R33)</f>
        <v>7.70356662273407</v>
      </c>
      <c r="S34" s="219">
        <f aca="true" t="shared" si="2" ref="S34:Y34">AVERAGE(S3:S33)</f>
        <v>6.931233342488607</v>
      </c>
      <c r="T34" s="219">
        <f t="shared" si="2"/>
        <v>6.2492332855860395</v>
      </c>
      <c r="U34" s="219">
        <f t="shared" si="2"/>
        <v>5.652566691239675</v>
      </c>
      <c r="V34" s="219">
        <f t="shared" si="2"/>
        <v>5.2919000347455345</v>
      </c>
      <c r="W34" s="219">
        <f t="shared" si="2"/>
        <v>4.667500010629495</v>
      </c>
      <c r="X34" s="219">
        <f t="shared" si="2"/>
        <v>4.090233352780342</v>
      </c>
      <c r="Y34" s="219">
        <f t="shared" si="2"/>
        <v>3.478666687756777</v>
      </c>
      <c r="Z34" s="219">
        <f>AVERAGE(B3:Y33)</f>
        <v>5.3019789584205705</v>
      </c>
      <c r="AA34" s="220">
        <f>(AVERAGE(最高))</f>
        <v>10.40227590758225</v>
      </c>
      <c r="AB34" s="221"/>
      <c r="AC34" s="222"/>
      <c r="AD34" s="220">
        <f>(AVERAGE(最低))</f>
        <v>0.5989655224156791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14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19.260000228881836</v>
      </c>
      <c r="C46" s="157">
        <v>14</v>
      </c>
      <c r="D46" s="158" t="s">
        <v>114</v>
      </c>
      <c r="E46" s="199"/>
      <c r="F46" s="155"/>
      <c r="G46" s="156">
        <f>MIN(最低)</f>
        <v>-3.180999994277954</v>
      </c>
      <c r="H46" s="157">
        <v>17</v>
      </c>
      <c r="I46" s="257" t="s">
        <v>132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57"/>
      <c r="I47" s="158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4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4.573999881744385</v>
      </c>
      <c r="C3" s="209">
        <v>3.431999921798706</v>
      </c>
      <c r="D3" s="209">
        <v>3.2209999561309814</v>
      </c>
      <c r="E3" s="209">
        <v>2.671999931335449</v>
      </c>
      <c r="F3" s="209">
        <v>1.9539999961853027</v>
      </c>
      <c r="G3" s="209">
        <v>1.4889999628067017</v>
      </c>
      <c r="H3" s="209">
        <v>3.634000062942505</v>
      </c>
      <c r="I3" s="209">
        <v>6.677999973297119</v>
      </c>
      <c r="J3" s="209">
        <v>10.470000267028809</v>
      </c>
      <c r="K3" s="209">
        <v>11.329999923706055</v>
      </c>
      <c r="L3" s="209">
        <v>11.130000114440918</v>
      </c>
      <c r="M3" s="209">
        <v>11</v>
      </c>
      <c r="N3" s="209">
        <v>10.65999984741211</v>
      </c>
      <c r="O3" s="209">
        <v>11.329999923706055</v>
      </c>
      <c r="P3" s="209">
        <v>12.270000457763672</v>
      </c>
      <c r="Q3" s="209">
        <v>12.079999923706055</v>
      </c>
      <c r="R3" s="209">
        <v>12.199999809265137</v>
      </c>
      <c r="S3" s="209">
        <v>11.649999618530273</v>
      </c>
      <c r="T3" s="209">
        <v>10.869999885559082</v>
      </c>
      <c r="U3" s="209">
        <v>10.199999809265137</v>
      </c>
      <c r="V3" s="209">
        <v>9.380000114440918</v>
      </c>
      <c r="W3" s="209">
        <v>9.239999771118164</v>
      </c>
      <c r="X3" s="209">
        <v>8.760000228881836</v>
      </c>
      <c r="Y3" s="209">
        <v>8.319999694824219</v>
      </c>
      <c r="Z3" s="216">
        <f aca="true" t="shared" si="0" ref="Z3:Z32">AVERAGE(B3:Y3)</f>
        <v>8.272666628162066</v>
      </c>
      <c r="AA3" s="150">
        <v>12.739999771118164</v>
      </c>
      <c r="AB3" s="151" t="s">
        <v>176</v>
      </c>
      <c r="AC3" s="2">
        <v>1</v>
      </c>
      <c r="AD3" s="150">
        <v>1.340999960899353</v>
      </c>
      <c r="AE3" s="255" t="s">
        <v>180</v>
      </c>
      <c r="AF3" s="1"/>
    </row>
    <row r="4" spans="1:32" ht="11.25" customHeight="1">
      <c r="A4" s="217">
        <v>2</v>
      </c>
      <c r="B4" s="209">
        <v>8.039999961853027</v>
      </c>
      <c r="C4" s="209">
        <v>6.043000221252441</v>
      </c>
      <c r="D4" s="209">
        <v>4.8480000495910645</v>
      </c>
      <c r="E4" s="209">
        <v>3.938999891281128</v>
      </c>
      <c r="F4" s="209">
        <v>2.809000015258789</v>
      </c>
      <c r="G4" s="209">
        <v>2.871999979019165</v>
      </c>
      <c r="H4" s="209">
        <v>4.913000106811523</v>
      </c>
      <c r="I4" s="209">
        <v>9.329999923706055</v>
      </c>
      <c r="J4" s="209">
        <v>12.569999694824219</v>
      </c>
      <c r="K4" s="209">
        <v>12.479999542236328</v>
      </c>
      <c r="L4" s="209">
        <v>14.09000015258789</v>
      </c>
      <c r="M4" s="209">
        <v>14.609999656677246</v>
      </c>
      <c r="N4" s="209">
        <v>13.850000381469727</v>
      </c>
      <c r="O4" s="209">
        <v>14.119999885559082</v>
      </c>
      <c r="P4" s="209">
        <v>14.140000343322754</v>
      </c>
      <c r="Q4" s="209">
        <v>13.6899995803833</v>
      </c>
      <c r="R4" s="209">
        <v>13.100000381469727</v>
      </c>
      <c r="S4" s="210">
        <v>11.890000343322754</v>
      </c>
      <c r="T4" s="209">
        <v>10.270000457763672</v>
      </c>
      <c r="U4" s="209">
        <v>9.819999694824219</v>
      </c>
      <c r="V4" s="209">
        <v>9.029999732971191</v>
      </c>
      <c r="W4" s="209">
        <v>8.350000381469727</v>
      </c>
      <c r="X4" s="209">
        <v>7.949999809265137</v>
      </c>
      <c r="Y4" s="209">
        <v>7.380000114440918</v>
      </c>
      <c r="Z4" s="216">
        <f t="shared" si="0"/>
        <v>9.588916679223379</v>
      </c>
      <c r="AA4" s="150">
        <v>16.219999313354492</v>
      </c>
      <c r="AB4" s="151" t="s">
        <v>162</v>
      </c>
      <c r="AC4" s="2">
        <v>2</v>
      </c>
      <c r="AD4" s="150">
        <v>2.6710000038146973</v>
      </c>
      <c r="AE4" s="255" t="s">
        <v>139</v>
      </c>
      <c r="AF4" s="1"/>
    </row>
    <row r="5" spans="1:32" ht="11.25" customHeight="1">
      <c r="A5" s="217">
        <v>3</v>
      </c>
      <c r="B5" s="209">
        <v>6.952000141143799</v>
      </c>
      <c r="C5" s="209">
        <v>6.052999973297119</v>
      </c>
      <c r="D5" s="209">
        <v>6.201000213623047</v>
      </c>
      <c r="E5" s="209">
        <v>5.4720001220703125</v>
      </c>
      <c r="F5" s="209">
        <v>4.86899995803833</v>
      </c>
      <c r="G5" s="209">
        <v>4.6579999923706055</v>
      </c>
      <c r="H5" s="209">
        <v>5.176000118255615</v>
      </c>
      <c r="I5" s="209">
        <v>5.409999847412109</v>
      </c>
      <c r="J5" s="209">
        <v>6.044000148773193</v>
      </c>
      <c r="K5" s="209">
        <v>6.6570000648498535</v>
      </c>
      <c r="L5" s="209">
        <v>7.21999979019165</v>
      </c>
      <c r="M5" s="209">
        <v>8.020000457763672</v>
      </c>
      <c r="N5" s="209">
        <v>8.6899995803833</v>
      </c>
      <c r="O5" s="209">
        <v>8.220000267028809</v>
      </c>
      <c r="P5" s="209">
        <v>8.270000457763672</v>
      </c>
      <c r="Q5" s="209">
        <v>8.59000015258789</v>
      </c>
      <c r="R5" s="209">
        <v>8</v>
      </c>
      <c r="S5" s="209">
        <v>7.730000019073486</v>
      </c>
      <c r="T5" s="209">
        <v>7.179999828338623</v>
      </c>
      <c r="U5" s="209">
        <v>6.179999828338623</v>
      </c>
      <c r="V5" s="209">
        <v>6.0329999923706055</v>
      </c>
      <c r="W5" s="209">
        <v>5.640999794006348</v>
      </c>
      <c r="X5" s="209">
        <v>5.695000171661377</v>
      </c>
      <c r="Y5" s="209">
        <v>4.701000213623047</v>
      </c>
      <c r="Z5" s="216">
        <f t="shared" si="0"/>
        <v>6.569250047206879</v>
      </c>
      <c r="AA5" s="150">
        <v>9.069999694824219</v>
      </c>
      <c r="AB5" s="151" t="s">
        <v>200</v>
      </c>
      <c r="AC5" s="2">
        <v>3</v>
      </c>
      <c r="AD5" s="150">
        <v>4.361999988555908</v>
      </c>
      <c r="AE5" s="255" t="s">
        <v>152</v>
      </c>
      <c r="AF5" s="1"/>
    </row>
    <row r="6" spans="1:32" ht="11.25" customHeight="1">
      <c r="A6" s="217">
        <v>4</v>
      </c>
      <c r="B6" s="209">
        <v>4.870999813079834</v>
      </c>
      <c r="C6" s="209">
        <v>4.066999912261963</v>
      </c>
      <c r="D6" s="209">
        <v>3.6659998893737793</v>
      </c>
      <c r="E6" s="209">
        <v>3.127000093460083</v>
      </c>
      <c r="F6" s="209">
        <v>3.2960000038146973</v>
      </c>
      <c r="G6" s="209">
        <v>3.888000011444092</v>
      </c>
      <c r="H6" s="209">
        <v>4.85099983215332</v>
      </c>
      <c r="I6" s="209">
        <v>7.139999866485596</v>
      </c>
      <c r="J6" s="209">
        <v>7.820000171661377</v>
      </c>
      <c r="K6" s="209">
        <v>10.180000305175781</v>
      </c>
      <c r="L6" s="209">
        <v>9.489999771118164</v>
      </c>
      <c r="M6" s="209">
        <v>9.5600004196167</v>
      </c>
      <c r="N6" s="209">
        <v>10.479999542236328</v>
      </c>
      <c r="O6" s="209">
        <v>9.479999542236328</v>
      </c>
      <c r="P6" s="209">
        <v>8.630000114440918</v>
      </c>
      <c r="Q6" s="209">
        <v>7.710000038146973</v>
      </c>
      <c r="R6" s="209">
        <v>7.320000171661377</v>
      </c>
      <c r="S6" s="209">
        <v>6.560999870300293</v>
      </c>
      <c r="T6" s="209">
        <v>6.211999893188477</v>
      </c>
      <c r="U6" s="209">
        <v>5.388000011444092</v>
      </c>
      <c r="V6" s="209">
        <v>4.414999961853027</v>
      </c>
      <c r="W6" s="209">
        <v>4.553999900817871</v>
      </c>
      <c r="X6" s="209">
        <v>3.6449999809265137</v>
      </c>
      <c r="Y6" s="209">
        <v>3.127000093460083</v>
      </c>
      <c r="Z6" s="216">
        <f t="shared" si="0"/>
        <v>6.228249967098236</v>
      </c>
      <c r="AA6" s="150">
        <v>12.710000038146973</v>
      </c>
      <c r="AB6" s="151" t="s">
        <v>68</v>
      </c>
      <c r="AC6" s="2">
        <v>4</v>
      </c>
      <c r="AD6" s="150">
        <v>2.9260001182556152</v>
      </c>
      <c r="AE6" s="255" t="s">
        <v>97</v>
      </c>
      <c r="AF6" s="1"/>
    </row>
    <row r="7" spans="1:32" ht="11.25" customHeight="1">
      <c r="A7" s="217">
        <v>5</v>
      </c>
      <c r="B7" s="209">
        <v>2.6089999675750732</v>
      </c>
      <c r="C7" s="209">
        <v>2.7039999961853027</v>
      </c>
      <c r="D7" s="209">
        <v>2.566999912261963</v>
      </c>
      <c r="E7" s="209">
        <v>0.07400000095367432</v>
      </c>
      <c r="F7" s="209">
        <v>-0.6439999938011169</v>
      </c>
      <c r="G7" s="209">
        <v>0.6549999713897705</v>
      </c>
      <c r="H7" s="209">
        <v>1.722000002861023</v>
      </c>
      <c r="I7" s="209">
        <v>4.7230000495910645</v>
      </c>
      <c r="J7" s="209">
        <v>8.829999923706055</v>
      </c>
      <c r="K7" s="209">
        <v>9.479999542236328</v>
      </c>
      <c r="L7" s="209">
        <v>10</v>
      </c>
      <c r="M7" s="209">
        <v>10.5600004196167</v>
      </c>
      <c r="N7" s="209">
        <v>10.479999542236328</v>
      </c>
      <c r="O7" s="209">
        <v>10.84000015258789</v>
      </c>
      <c r="P7" s="209">
        <v>11.359999656677246</v>
      </c>
      <c r="Q7" s="209">
        <v>11.579999923706055</v>
      </c>
      <c r="R7" s="209">
        <v>10.930000305175781</v>
      </c>
      <c r="S7" s="209">
        <v>10.359999656677246</v>
      </c>
      <c r="T7" s="209">
        <v>9.710000038146973</v>
      </c>
      <c r="U7" s="209">
        <v>8.75</v>
      </c>
      <c r="V7" s="209">
        <v>8.880000114440918</v>
      </c>
      <c r="W7" s="209">
        <v>7.03000020980835</v>
      </c>
      <c r="X7" s="209">
        <v>5.611999988555908</v>
      </c>
      <c r="Y7" s="209">
        <v>4.269000053405762</v>
      </c>
      <c r="Z7" s="216">
        <f t="shared" si="0"/>
        <v>6.7950416430830956</v>
      </c>
      <c r="AA7" s="150">
        <v>12.25</v>
      </c>
      <c r="AB7" s="151" t="s">
        <v>201</v>
      </c>
      <c r="AC7" s="2">
        <v>5</v>
      </c>
      <c r="AD7" s="150">
        <v>-0.8550000190734863</v>
      </c>
      <c r="AE7" s="255" t="s">
        <v>221</v>
      </c>
      <c r="AF7" s="1"/>
    </row>
    <row r="8" spans="1:32" ht="11.25" customHeight="1">
      <c r="A8" s="217">
        <v>6</v>
      </c>
      <c r="B8" s="209">
        <v>3.813999891281128</v>
      </c>
      <c r="C8" s="209">
        <v>3.4230000972747803</v>
      </c>
      <c r="D8" s="209">
        <v>3.750999927520752</v>
      </c>
      <c r="E8" s="209">
        <v>3.138000011444092</v>
      </c>
      <c r="F8" s="209">
        <v>2.1659998893737793</v>
      </c>
      <c r="G8" s="209">
        <v>2.134000062942505</v>
      </c>
      <c r="H8" s="209">
        <v>4.449999809265137</v>
      </c>
      <c r="I8" s="209">
        <v>8.130000114440918</v>
      </c>
      <c r="J8" s="209">
        <v>12.220000267028809</v>
      </c>
      <c r="K8" s="209">
        <v>17.34000015258789</v>
      </c>
      <c r="L8" s="209">
        <v>16.420000076293945</v>
      </c>
      <c r="M8" s="209">
        <v>15.819999694824219</v>
      </c>
      <c r="N8" s="209">
        <v>15.289999961853027</v>
      </c>
      <c r="O8" s="209">
        <v>15.5</v>
      </c>
      <c r="P8" s="209">
        <v>15.760000228881836</v>
      </c>
      <c r="Q8" s="209">
        <v>14.529999732971191</v>
      </c>
      <c r="R8" s="209">
        <v>14.140000343322754</v>
      </c>
      <c r="S8" s="209">
        <v>13.770000457763672</v>
      </c>
      <c r="T8" s="209">
        <v>12.989999771118164</v>
      </c>
      <c r="U8" s="209">
        <v>12.5</v>
      </c>
      <c r="V8" s="209">
        <v>11.819999694824219</v>
      </c>
      <c r="W8" s="209">
        <v>11.710000038146973</v>
      </c>
      <c r="X8" s="209">
        <v>10.40999984741211</v>
      </c>
      <c r="Y8" s="209">
        <v>9.819999694824219</v>
      </c>
      <c r="Z8" s="216">
        <f t="shared" si="0"/>
        <v>10.460249990224838</v>
      </c>
      <c r="AA8" s="150">
        <v>19.1200008392334</v>
      </c>
      <c r="AB8" s="151" t="s">
        <v>202</v>
      </c>
      <c r="AC8" s="2">
        <v>6</v>
      </c>
      <c r="AD8" s="150">
        <v>1.8589999675750732</v>
      </c>
      <c r="AE8" s="255" t="s">
        <v>222</v>
      </c>
      <c r="AF8" s="1"/>
    </row>
    <row r="9" spans="1:32" ht="11.25" customHeight="1">
      <c r="A9" s="217">
        <v>7</v>
      </c>
      <c r="B9" s="209">
        <v>7.400000095367432</v>
      </c>
      <c r="C9" s="209">
        <v>6.064000129699707</v>
      </c>
      <c r="D9" s="209">
        <v>5.619999885559082</v>
      </c>
      <c r="E9" s="209">
        <v>5.091000080108643</v>
      </c>
      <c r="F9" s="209">
        <v>5.238999843597412</v>
      </c>
      <c r="G9" s="209">
        <v>7.639999866485596</v>
      </c>
      <c r="H9" s="209">
        <v>8.600000381469727</v>
      </c>
      <c r="I9" s="209">
        <v>9.760000228881836</v>
      </c>
      <c r="J9" s="209">
        <v>11.420000076293945</v>
      </c>
      <c r="K9" s="209">
        <v>14.229999542236328</v>
      </c>
      <c r="L9" s="209">
        <v>16.6200008392334</v>
      </c>
      <c r="M9" s="209">
        <v>14.34000015258789</v>
      </c>
      <c r="N9" s="209">
        <v>18.040000915527344</v>
      </c>
      <c r="O9" s="209">
        <v>18.920000076293945</v>
      </c>
      <c r="P9" s="209">
        <v>19.389999389648438</v>
      </c>
      <c r="Q9" s="209">
        <v>19.3700008392334</v>
      </c>
      <c r="R9" s="209">
        <v>18.700000762939453</v>
      </c>
      <c r="S9" s="209">
        <v>17.270000457763672</v>
      </c>
      <c r="T9" s="209">
        <v>16.219999313354492</v>
      </c>
      <c r="U9" s="209">
        <v>15.220000267028809</v>
      </c>
      <c r="V9" s="209">
        <v>14.239999771118164</v>
      </c>
      <c r="W9" s="209">
        <v>13.449999809265137</v>
      </c>
      <c r="X9" s="209">
        <v>12.90999984741211</v>
      </c>
      <c r="Y9" s="209">
        <v>12.369999885559082</v>
      </c>
      <c r="Z9" s="216">
        <f t="shared" si="0"/>
        <v>12.838500102361044</v>
      </c>
      <c r="AA9" s="150">
        <v>19.8799991607666</v>
      </c>
      <c r="AB9" s="151" t="s">
        <v>203</v>
      </c>
      <c r="AC9" s="2">
        <v>7</v>
      </c>
      <c r="AD9" s="150">
        <v>4.572999954223633</v>
      </c>
      <c r="AE9" s="255" t="s">
        <v>223</v>
      </c>
      <c r="AF9" s="1"/>
    </row>
    <row r="10" spans="1:32" ht="11.25" customHeight="1">
      <c r="A10" s="217">
        <v>8</v>
      </c>
      <c r="B10" s="209">
        <v>11.550000190734863</v>
      </c>
      <c r="C10" s="209">
        <v>11.460000038146973</v>
      </c>
      <c r="D10" s="209">
        <v>11.180000305175781</v>
      </c>
      <c r="E10" s="209">
        <v>11.479999542236328</v>
      </c>
      <c r="F10" s="209">
        <v>10.760000228881836</v>
      </c>
      <c r="G10" s="209">
        <v>12.279999732971191</v>
      </c>
      <c r="H10" s="209">
        <v>14.430000305175781</v>
      </c>
      <c r="I10" s="209">
        <v>16.760000228881836</v>
      </c>
      <c r="J10" s="209">
        <v>18.530000686645508</v>
      </c>
      <c r="K10" s="209">
        <v>19.65999984741211</v>
      </c>
      <c r="L10" s="209">
        <v>20.719999313354492</v>
      </c>
      <c r="M10" s="209">
        <v>20.309999465942383</v>
      </c>
      <c r="N10" s="209">
        <v>20.06999969482422</v>
      </c>
      <c r="O10" s="209">
        <v>18.809999465942383</v>
      </c>
      <c r="P10" s="209">
        <v>18.360000610351562</v>
      </c>
      <c r="Q10" s="209">
        <v>17.90999984741211</v>
      </c>
      <c r="R10" s="209">
        <v>17.610000610351562</v>
      </c>
      <c r="S10" s="209">
        <v>17.229999542236328</v>
      </c>
      <c r="T10" s="209">
        <v>16.8799991607666</v>
      </c>
      <c r="U10" s="209">
        <v>16.40999984741211</v>
      </c>
      <c r="V10" s="209">
        <v>15.890000343322754</v>
      </c>
      <c r="W10" s="209">
        <v>15.279999732971191</v>
      </c>
      <c r="X10" s="209">
        <v>14.920000076293945</v>
      </c>
      <c r="Y10" s="209">
        <v>14.1899995803833</v>
      </c>
      <c r="Z10" s="216">
        <f t="shared" si="0"/>
        <v>15.944999933242798</v>
      </c>
      <c r="AA10" s="150">
        <v>21.600000381469727</v>
      </c>
      <c r="AB10" s="151" t="s">
        <v>124</v>
      </c>
      <c r="AC10" s="2">
        <v>8</v>
      </c>
      <c r="AD10" s="150">
        <v>10.390000343322754</v>
      </c>
      <c r="AE10" s="255" t="s">
        <v>224</v>
      </c>
      <c r="AF10" s="1"/>
    </row>
    <row r="11" spans="1:32" ht="11.25" customHeight="1">
      <c r="A11" s="217">
        <v>9</v>
      </c>
      <c r="B11" s="209">
        <v>13.010000228881836</v>
      </c>
      <c r="C11" s="209">
        <v>12.09000015258789</v>
      </c>
      <c r="D11" s="209">
        <v>11.550000190734863</v>
      </c>
      <c r="E11" s="209">
        <v>11.579999923706055</v>
      </c>
      <c r="F11" s="209">
        <v>11.680000305175781</v>
      </c>
      <c r="G11" s="209">
        <v>11.15999984741211</v>
      </c>
      <c r="H11" s="209">
        <v>10.529999732971191</v>
      </c>
      <c r="I11" s="209">
        <v>9.90999984741211</v>
      </c>
      <c r="J11" s="209">
        <v>9.569999694824219</v>
      </c>
      <c r="K11" s="209">
        <v>9.569999694824219</v>
      </c>
      <c r="L11" s="209">
        <v>9.529999732971191</v>
      </c>
      <c r="M11" s="209">
        <v>9.710000038146973</v>
      </c>
      <c r="N11" s="209">
        <v>9.369999885559082</v>
      </c>
      <c r="O11" s="209">
        <v>9.600000381469727</v>
      </c>
      <c r="P11" s="209">
        <v>10.029999732971191</v>
      </c>
      <c r="Q11" s="209">
        <v>9.279999732971191</v>
      </c>
      <c r="R11" s="209">
        <v>9.3100004196167</v>
      </c>
      <c r="S11" s="209">
        <v>9.460000038146973</v>
      </c>
      <c r="T11" s="209">
        <v>9.329999923706055</v>
      </c>
      <c r="U11" s="209">
        <v>8.90999984741211</v>
      </c>
      <c r="V11" s="209">
        <v>8.75</v>
      </c>
      <c r="W11" s="209">
        <v>8.869999885559082</v>
      </c>
      <c r="X11" s="209">
        <v>8.930000305175781</v>
      </c>
      <c r="Y11" s="209">
        <v>8.75</v>
      </c>
      <c r="Z11" s="216">
        <f t="shared" si="0"/>
        <v>10.019999980926514</v>
      </c>
      <c r="AA11" s="150">
        <v>14.199999809265137</v>
      </c>
      <c r="AB11" s="151" t="s">
        <v>159</v>
      </c>
      <c r="AC11" s="2">
        <v>9</v>
      </c>
      <c r="AD11" s="150">
        <v>8.6899995803833</v>
      </c>
      <c r="AE11" s="255" t="s">
        <v>225</v>
      </c>
      <c r="AF11" s="1"/>
    </row>
    <row r="12" spans="1:32" ht="11.25" customHeight="1">
      <c r="A12" s="225">
        <v>10</v>
      </c>
      <c r="B12" s="211">
        <v>8.680000305175781</v>
      </c>
      <c r="C12" s="211">
        <v>8.670000076293945</v>
      </c>
      <c r="D12" s="211">
        <v>8.600000381469727</v>
      </c>
      <c r="E12" s="211">
        <v>8.520000457763672</v>
      </c>
      <c r="F12" s="211">
        <v>8.140000343322754</v>
      </c>
      <c r="G12" s="211">
        <v>7.869999885559082</v>
      </c>
      <c r="H12" s="211">
        <v>8.859999656677246</v>
      </c>
      <c r="I12" s="211">
        <v>9.989999771118164</v>
      </c>
      <c r="J12" s="211">
        <v>10.699999809265137</v>
      </c>
      <c r="K12" s="211">
        <v>11.300000190734863</v>
      </c>
      <c r="L12" s="211">
        <v>11.600000381469727</v>
      </c>
      <c r="M12" s="211">
        <v>12.630000114440918</v>
      </c>
      <c r="N12" s="211">
        <v>13</v>
      </c>
      <c r="O12" s="211">
        <v>12</v>
      </c>
      <c r="P12" s="211">
        <v>12.180000305175781</v>
      </c>
      <c r="Q12" s="211">
        <v>11.800000190734863</v>
      </c>
      <c r="R12" s="211">
        <v>12.239999771118164</v>
      </c>
      <c r="S12" s="211">
        <v>11.9399995803833</v>
      </c>
      <c r="T12" s="211">
        <v>11.710000038146973</v>
      </c>
      <c r="U12" s="211">
        <v>11.75</v>
      </c>
      <c r="V12" s="211">
        <v>11.260000228881836</v>
      </c>
      <c r="W12" s="211">
        <v>10.899999618530273</v>
      </c>
      <c r="X12" s="211">
        <v>11.170000076293945</v>
      </c>
      <c r="Y12" s="211">
        <v>9.210000038146973</v>
      </c>
      <c r="Z12" s="226">
        <f t="shared" si="0"/>
        <v>10.613333384195963</v>
      </c>
      <c r="AA12" s="156">
        <v>13.079999923706055</v>
      </c>
      <c r="AB12" s="212" t="s">
        <v>204</v>
      </c>
      <c r="AC12" s="213">
        <v>10</v>
      </c>
      <c r="AD12" s="156">
        <v>7.809999942779541</v>
      </c>
      <c r="AE12" s="256" t="s">
        <v>180</v>
      </c>
      <c r="AF12" s="1"/>
    </row>
    <row r="13" spans="1:32" ht="11.25" customHeight="1">
      <c r="A13" s="217">
        <v>11</v>
      </c>
      <c r="B13" s="209">
        <v>8.779999732971191</v>
      </c>
      <c r="C13" s="209">
        <v>8.779999732971191</v>
      </c>
      <c r="D13" s="209">
        <v>6.853000164031982</v>
      </c>
      <c r="E13" s="209">
        <v>6.304999828338623</v>
      </c>
      <c r="F13" s="209">
        <v>6.061999797821045</v>
      </c>
      <c r="G13" s="209">
        <v>6.114999771118164</v>
      </c>
      <c r="H13" s="209">
        <v>7.949999809265137</v>
      </c>
      <c r="I13" s="209">
        <v>11.770000457763672</v>
      </c>
      <c r="J13" s="209">
        <v>15.180000305175781</v>
      </c>
      <c r="K13" s="209">
        <v>15.970000267028809</v>
      </c>
      <c r="L13" s="209">
        <v>15.180000305175781</v>
      </c>
      <c r="M13" s="209">
        <v>14.539999961853027</v>
      </c>
      <c r="N13" s="209">
        <v>15.09000015258789</v>
      </c>
      <c r="O13" s="209">
        <v>15.399999618530273</v>
      </c>
      <c r="P13" s="209">
        <v>15.350000381469727</v>
      </c>
      <c r="Q13" s="209">
        <v>15.359999656677246</v>
      </c>
      <c r="R13" s="209">
        <v>11.970000267028809</v>
      </c>
      <c r="S13" s="209">
        <v>9.960000038146973</v>
      </c>
      <c r="T13" s="209">
        <v>8.890000343322754</v>
      </c>
      <c r="U13" s="209">
        <v>8.369999885559082</v>
      </c>
      <c r="V13" s="209">
        <v>7.150000095367432</v>
      </c>
      <c r="W13" s="209">
        <v>6.980999946594238</v>
      </c>
      <c r="X13" s="209">
        <v>6.125</v>
      </c>
      <c r="Y13" s="209">
        <v>5.85099983215332</v>
      </c>
      <c r="Z13" s="216">
        <f t="shared" si="0"/>
        <v>10.415916681289673</v>
      </c>
      <c r="AA13" s="150">
        <v>17.049999237060547</v>
      </c>
      <c r="AB13" s="151" t="s">
        <v>205</v>
      </c>
      <c r="AC13" s="2">
        <v>11</v>
      </c>
      <c r="AD13" s="150">
        <v>5.659999847412109</v>
      </c>
      <c r="AE13" s="255" t="s">
        <v>226</v>
      </c>
      <c r="AF13" s="1"/>
    </row>
    <row r="14" spans="1:32" ht="11.25" customHeight="1">
      <c r="A14" s="217">
        <v>12</v>
      </c>
      <c r="B14" s="209">
        <v>5.565999984741211</v>
      </c>
      <c r="C14" s="209">
        <v>5.629000186920166</v>
      </c>
      <c r="D14" s="209">
        <v>5.439000129699707</v>
      </c>
      <c r="E14" s="209">
        <v>4.763000011444092</v>
      </c>
      <c r="F14" s="209">
        <v>4.699999809265137</v>
      </c>
      <c r="G14" s="209">
        <v>4.235000133514404</v>
      </c>
      <c r="H14" s="209">
        <v>6.084000110626221</v>
      </c>
      <c r="I14" s="209">
        <v>7.849999904632568</v>
      </c>
      <c r="J14" s="209">
        <v>9.739999771118164</v>
      </c>
      <c r="K14" s="209">
        <v>11.270000457763672</v>
      </c>
      <c r="L14" s="209">
        <v>12.390000343322754</v>
      </c>
      <c r="M14" s="209">
        <v>12.819999694824219</v>
      </c>
      <c r="N14" s="209">
        <v>12.359999656677246</v>
      </c>
      <c r="O14" s="209">
        <v>13.520000457763672</v>
      </c>
      <c r="P14" s="209">
        <v>13.119999885559082</v>
      </c>
      <c r="Q14" s="209">
        <v>13.279999732971191</v>
      </c>
      <c r="R14" s="209">
        <v>12.720000267028809</v>
      </c>
      <c r="S14" s="209">
        <v>11.149999618530273</v>
      </c>
      <c r="T14" s="209">
        <v>10.119999885559082</v>
      </c>
      <c r="U14" s="209">
        <v>9.239999771118164</v>
      </c>
      <c r="V14" s="209">
        <v>8.600000381469727</v>
      </c>
      <c r="W14" s="209">
        <v>7.900000095367432</v>
      </c>
      <c r="X14" s="209">
        <v>7.150000095367432</v>
      </c>
      <c r="Y14" s="209">
        <v>6.579999923706055</v>
      </c>
      <c r="Z14" s="216">
        <f t="shared" si="0"/>
        <v>9.00941667954127</v>
      </c>
      <c r="AA14" s="150">
        <v>13.989999771118164</v>
      </c>
      <c r="AB14" s="151" t="s">
        <v>206</v>
      </c>
      <c r="AC14" s="2">
        <v>12</v>
      </c>
      <c r="AD14" s="150">
        <v>4.214000225067139</v>
      </c>
      <c r="AE14" s="255" t="s">
        <v>227</v>
      </c>
      <c r="AF14" s="1"/>
    </row>
    <row r="15" spans="1:32" ht="11.25" customHeight="1">
      <c r="A15" s="217">
        <v>13</v>
      </c>
      <c r="B15" s="209">
        <v>5.047999858856201</v>
      </c>
      <c r="C15" s="209">
        <v>4.666999816894531</v>
      </c>
      <c r="D15" s="209">
        <v>4.668000221252441</v>
      </c>
      <c r="E15" s="209">
        <v>4.002999782562256</v>
      </c>
      <c r="F15" s="209">
        <v>2.734999895095825</v>
      </c>
      <c r="G15" s="209">
        <v>3.115000009536743</v>
      </c>
      <c r="H15" s="209">
        <v>5.0370001792907715</v>
      </c>
      <c r="I15" s="209">
        <v>9.979999542236328</v>
      </c>
      <c r="J15" s="209">
        <v>13.069999694824219</v>
      </c>
      <c r="K15" s="209">
        <v>16.459999084472656</v>
      </c>
      <c r="L15" s="209">
        <v>18.65999984741211</v>
      </c>
      <c r="M15" s="209">
        <v>20.110000610351562</v>
      </c>
      <c r="N15" s="209">
        <v>20.56999969482422</v>
      </c>
      <c r="O15" s="209">
        <v>20.969999313354492</v>
      </c>
      <c r="P15" s="209">
        <v>21.09000015258789</v>
      </c>
      <c r="Q15" s="209">
        <v>20.510000228881836</v>
      </c>
      <c r="R15" s="209">
        <v>19.420000076293945</v>
      </c>
      <c r="S15" s="209">
        <v>17.579999923706055</v>
      </c>
      <c r="T15" s="209">
        <v>16.110000610351562</v>
      </c>
      <c r="U15" s="209">
        <v>15.25</v>
      </c>
      <c r="V15" s="209">
        <v>14.229999542236328</v>
      </c>
      <c r="W15" s="209">
        <v>14.15999984741211</v>
      </c>
      <c r="X15" s="209">
        <v>11.020000457763672</v>
      </c>
      <c r="Y15" s="209">
        <v>9.109999656677246</v>
      </c>
      <c r="Z15" s="216">
        <f t="shared" si="0"/>
        <v>12.815541585286459</v>
      </c>
      <c r="AA15" s="150">
        <v>21.549999237060547</v>
      </c>
      <c r="AB15" s="151" t="s">
        <v>207</v>
      </c>
      <c r="AC15" s="2">
        <v>13</v>
      </c>
      <c r="AD15" s="150">
        <v>2.059000015258789</v>
      </c>
      <c r="AE15" s="255" t="s">
        <v>228</v>
      </c>
      <c r="AF15" s="1"/>
    </row>
    <row r="16" spans="1:32" ht="11.25" customHeight="1">
      <c r="A16" s="217">
        <v>14</v>
      </c>
      <c r="B16" s="209">
        <v>9.170000076293945</v>
      </c>
      <c r="C16" s="209">
        <v>8.199999809265137</v>
      </c>
      <c r="D16" s="209">
        <v>8.460000038146973</v>
      </c>
      <c r="E16" s="209">
        <v>10</v>
      </c>
      <c r="F16" s="209">
        <v>7.539999961853027</v>
      </c>
      <c r="G16" s="209">
        <v>6.578999996185303</v>
      </c>
      <c r="H16" s="209">
        <v>8.930000305175781</v>
      </c>
      <c r="I16" s="209">
        <v>12.970000267028809</v>
      </c>
      <c r="J16" s="209">
        <v>16.3700008392334</v>
      </c>
      <c r="K16" s="209">
        <v>19.299999237060547</v>
      </c>
      <c r="L16" s="209">
        <v>18.389999389648438</v>
      </c>
      <c r="M16" s="209">
        <v>18.09000015258789</v>
      </c>
      <c r="N16" s="209">
        <v>17.709999084472656</v>
      </c>
      <c r="O16" s="209">
        <v>17.43000030517578</v>
      </c>
      <c r="P16" s="209">
        <v>16.899999618530273</v>
      </c>
      <c r="Q16" s="209">
        <v>16.979999542236328</v>
      </c>
      <c r="R16" s="209">
        <v>16.459999084472656</v>
      </c>
      <c r="S16" s="209">
        <v>15.619999885559082</v>
      </c>
      <c r="T16" s="209">
        <v>15.319999694824219</v>
      </c>
      <c r="U16" s="209">
        <v>15.239999771118164</v>
      </c>
      <c r="V16" s="209">
        <v>15.220000267028809</v>
      </c>
      <c r="W16" s="209">
        <v>15.4399995803833</v>
      </c>
      <c r="X16" s="209">
        <v>14.779999732971191</v>
      </c>
      <c r="Y16" s="209">
        <v>13.569999694824219</v>
      </c>
      <c r="Z16" s="216">
        <f t="shared" si="0"/>
        <v>13.94454151391983</v>
      </c>
      <c r="AA16" s="150">
        <v>19.93000030517578</v>
      </c>
      <c r="AB16" s="151" t="s">
        <v>157</v>
      </c>
      <c r="AC16" s="2">
        <v>14</v>
      </c>
      <c r="AD16" s="150">
        <v>6.4730000495910645</v>
      </c>
      <c r="AE16" s="255" t="s">
        <v>191</v>
      </c>
      <c r="AF16" s="1"/>
    </row>
    <row r="17" spans="1:32" ht="11.25" customHeight="1">
      <c r="A17" s="217">
        <v>15</v>
      </c>
      <c r="B17" s="209">
        <v>9.739999771118164</v>
      </c>
      <c r="C17" s="209">
        <v>10.170000076293945</v>
      </c>
      <c r="D17" s="209">
        <v>11.1899995803833</v>
      </c>
      <c r="E17" s="209">
        <v>11.420000076293945</v>
      </c>
      <c r="F17" s="209">
        <v>9.640000343322754</v>
      </c>
      <c r="G17" s="209">
        <v>11.520000457763672</v>
      </c>
      <c r="H17" s="209">
        <v>13.260000228881836</v>
      </c>
      <c r="I17" s="209">
        <v>13.869999885559082</v>
      </c>
      <c r="J17" s="209">
        <v>15.6899995803833</v>
      </c>
      <c r="K17" s="209">
        <v>18.739999771118164</v>
      </c>
      <c r="L17" s="209">
        <v>21.520000457763672</v>
      </c>
      <c r="M17" s="209">
        <v>23.809999465942383</v>
      </c>
      <c r="N17" s="209">
        <v>24.079999923706055</v>
      </c>
      <c r="O17" s="209">
        <v>22.989999771118164</v>
      </c>
      <c r="P17" s="209">
        <v>22.809999465942383</v>
      </c>
      <c r="Q17" s="209">
        <v>21.3700008392334</v>
      </c>
      <c r="R17" s="209">
        <v>20.209999084472656</v>
      </c>
      <c r="S17" s="209">
        <v>19.540000915527344</v>
      </c>
      <c r="T17" s="209">
        <v>18.81999969482422</v>
      </c>
      <c r="U17" s="209">
        <v>18.280000686645508</v>
      </c>
      <c r="V17" s="209">
        <v>17.950000762939453</v>
      </c>
      <c r="W17" s="209">
        <v>17.600000381469727</v>
      </c>
      <c r="X17" s="209">
        <v>17.270000457763672</v>
      </c>
      <c r="Y17" s="209">
        <v>16.84000015258789</v>
      </c>
      <c r="Z17" s="216">
        <f t="shared" si="0"/>
        <v>17.013750076293945</v>
      </c>
      <c r="AA17" s="150">
        <v>24.809999465942383</v>
      </c>
      <c r="AB17" s="151" t="s">
        <v>57</v>
      </c>
      <c r="AC17" s="2">
        <v>15</v>
      </c>
      <c r="AD17" s="150">
        <v>9.449999809265137</v>
      </c>
      <c r="AE17" s="255" t="s">
        <v>229</v>
      </c>
      <c r="AF17" s="1"/>
    </row>
    <row r="18" spans="1:32" ht="11.25" customHeight="1">
      <c r="A18" s="217">
        <v>16</v>
      </c>
      <c r="B18" s="209">
        <v>16.420000076293945</v>
      </c>
      <c r="C18" s="209">
        <v>16.520000457763672</v>
      </c>
      <c r="D18" s="209">
        <v>16.299999237060547</v>
      </c>
      <c r="E18" s="209">
        <v>15.979999542236328</v>
      </c>
      <c r="F18" s="209">
        <v>16.09000015258789</v>
      </c>
      <c r="G18" s="209">
        <v>15.899999618530273</v>
      </c>
      <c r="H18" s="209">
        <v>16.200000762939453</v>
      </c>
      <c r="I18" s="209">
        <v>16.6200008392334</v>
      </c>
      <c r="J18" s="209">
        <v>17.25</v>
      </c>
      <c r="K18" s="209">
        <v>20.799999237060547</v>
      </c>
      <c r="L18" s="209">
        <v>22.920000076293945</v>
      </c>
      <c r="M18" s="209">
        <v>24.040000915527344</v>
      </c>
      <c r="N18" s="209">
        <v>24.43000030517578</v>
      </c>
      <c r="O18" s="209">
        <v>23.280000686645508</v>
      </c>
      <c r="P18" s="209">
        <v>21.3799991607666</v>
      </c>
      <c r="Q18" s="209">
        <v>19.700000762939453</v>
      </c>
      <c r="R18" s="209">
        <v>16.709999084472656</v>
      </c>
      <c r="S18" s="209">
        <v>15.34000015258789</v>
      </c>
      <c r="T18" s="209">
        <v>14.119999885559082</v>
      </c>
      <c r="U18" s="209">
        <v>12.869999885559082</v>
      </c>
      <c r="V18" s="209">
        <v>11.600000381469727</v>
      </c>
      <c r="W18" s="209">
        <v>10.550000190734863</v>
      </c>
      <c r="X18" s="209">
        <v>9.359999656677246</v>
      </c>
      <c r="Y18" s="209">
        <v>9.710000038146973</v>
      </c>
      <c r="Z18" s="216">
        <f t="shared" si="0"/>
        <v>16.837083379427593</v>
      </c>
      <c r="AA18" s="150">
        <v>25.170000076293945</v>
      </c>
      <c r="AB18" s="151" t="s">
        <v>79</v>
      </c>
      <c r="AC18" s="2">
        <v>16</v>
      </c>
      <c r="AD18" s="150">
        <v>9.1899995803833</v>
      </c>
      <c r="AE18" s="255" t="s">
        <v>131</v>
      </c>
      <c r="AF18" s="1"/>
    </row>
    <row r="19" spans="1:32" ht="11.25" customHeight="1">
      <c r="A19" s="217">
        <v>17</v>
      </c>
      <c r="B19" s="209">
        <v>9.09000015258789</v>
      </c>
      <c r="C19" s="209">
        <v>8.34000015258789</v>
      </c>
      <c r="D19" s="209">
        <v>7.550000190734863</v>
      </c>
      <c r="E19" s="209">
        <v>7.139999866485596</v>
      </c>
      <c r="F19" s="209">
        <v>6.276000022888184</v>
      </c>
      <c r="G19" s="209">
        <v>6.76200008392334</v>
      </c>
      <c r="H19" s="209">
        <v>9.199999809265137</v>
      </c>
      <c r="I19" s="209">
        <v>9.300000190734863</v>
      </c>
      <c r="J19" s="209">
        <v>10.850000381469727</v>
      </c>
      <c r="K19" s="209">
        <v>11.0600004196167</v>
      </c>
      <c r="L19" s="209">
        <v>11.430000305175781</v>
      </c>
      <c r="M19" s="209">
        <v>11.960000038146973</v>
      </c>
      <c r="N19" s="209">
        <v>11.979999542236328</v>
      </c>
      <c r="O19" s="209">
        <v>11.989999771118164</v>
      </c>
      <c r="P19" s="209">
        <v>12.149999618530273</v>
      </c>
      <c r="Q19" s="209">
        <v>11.960000038146973</v>
      </c>
      <c r="R19" s="209">
        <v>12.140000343322754</v>
      </c>
      <c r="S19" s="209">
        <v>11.739999771118164</v>
      </c>
      <c r="T19" s="209">
        <v>11.869999885559082</v>
      </c>
      <c r="U19" s="209">
        <v>11.710000038146973</v>
      </c>
      <c r="V19" s="209">
        <v>11.739999771118164</v>
      </c>
      <c r="W19" s="209">
        <v>10.59000015258789</v>
      </c>
      <c r="X19" s="209">
        <v>10.369999885559082</v>
      </c>
      <c r="Y19" s="209">
        <v>10.270000457763672</v>
      </c>
      <c r="Z19" s="216">
        <f t="shared" si="0"/>
        <v>10.31116670370102</v>
      </c>
      <c r="AA19" s="150">
        <v>13.239999771118164</v>
      </c>
      <c r="AB19" s="151" t="s">
        <v>208</v>
      </c>
      <c r="AC19" s="2">
        <v>17</v>
      </c>
      <c r="AD19" s="150">
        <v>5.831999778747559</v>
      </c>
      <c r="AE19" s="255" t="s">
        <v>230</v>
      </c>
      <c r="AF19" s="1"/>
    </row>
    <row r="20" spans="1:32" ht="11.25" customHeight="1">
      <c r="A20" s="217">
        <v>18</v>
      </c>
      <c r="B20" s="209">
        <v>10.699999809265137</v>
      </c>
      <c r="C20" s="209">
        <v>9.90999984741211</v>
      </c>
      <c r="D20" s="209">
        <v>8.399999618530273</v>
      </c>
      <c r="E20" s="209">
        <v>9.3100004196167</v>
      </c>
      <c r="F20" s="209">
        <v>8.550000190734863</v>
      </c>
      <c r="G20" s="209">
        <v>8.449999809265137</v>
      </c>
      <c r="H20" s="209">
        <v>9.869999885559082</v>
      </c>
      <c r="I20" s="209">
        <v>10.970000267028809</v>
      </c>
      <c r="J20" s="209">
        <v>11.449999809265137</v>
      </c>
      <c r="K20" s="209">
        <v>11.300000190734863</v>
      </c>
      <c r="L20" s="209">
        <v>11.5600004196167</v>
      </c>
      <c r="M20" s="209">
        <v>12.779999732971191</v>
      </c>
      <c r="N20" s="209">
        <v>11.470000267028809</v>
      </c>
      <c r="O20" s="209">
        <v>11.75</v>
      </c>
      <c r="P20" s="209">
        <v>11.609999656677246</v>
      </c>
      <c r="Q20" s="209">
        <v>11.59000015258789</v>
      </c>
      <c r="R20" s="209">
        <v>11.100000381469727</v>
      </c>
      <c r="S20" s="209">
        <v>11.180000305175781</v>
      </c>
      <c r="T20" s="209">
        <v>10.770000457763672</v>
      </c>
      <c r="U20" s="209">
        <v>10.520000457763672</v>
      </c>
      <c r="V20" s="209">
        <v>9.960000038146973</v>
      </c>
      <c r="W20" s="209">
        <v>9.979999542236328</v>
      </c>
      <c r="X20" s="209">
        <v>9.930000305175781</v>
      </c>
      <c r="Y20" s="209">
        <v>10.420000076293945</v>
      </c>
      <c r="Z20" s="216">
        <f t="shared" si="0"/>
        <v>10.563750068346659</v>
      </c>
      <c r="AA20" s="150">
        <v>13.149999618530273</v>
      </c>
      <c r="AB20" s="151" t="s">
        <v>209</v>
      </c>
      <c r="AC20" s="2">
        <v>18</v>
      </c>
      <c r="AD20" s="150">
        <v>8.260000228881836</v>
      </c>
      <c r="AE20" s="255" t="s">
        <v>231</v>
      </c>
      <c r="AF20" s="1"/>
    </row>
    <row r="21" spans="1:32" ht="11.25" customHeight="1">
      <c r="A21" s="217">
        <v>19</v>
      </c>
      <c r="B21" s="209">
        <v>10.170000076293945</v>
      </c>
      <c r="C21" s="209">
        <v>9.90999984741211</v>
      </c>
      <c r="D21" s="209">
        <v>9.520000457763672</v>
      </c>
      <c r="E21" s="209">
        <v>9.390000343322754</v>
      </c>
      <c r="F21" s="209">
        <v>8.989999771118164</v>
      </c>
      <c r="G21" s="209">
        <v>9.069999694824219</v>
      </c>
      <c r="H21" s="209">
        <v>10.180000305175781</v>
      </c>
      <c r="I21" s="209">
        <v>9.770000457763672</v>
      </c>
      <c r="J21" s="209">
        <v>8.329999923706055</v>
      </c>
      <c r="K21" s="209">
        <v>8.380000114440918</v>
      </c>
      <c r="L21" s="209">
        <v>8.4399995803833</v>
      </c>
      <c r="M21" s="209">
        <v>7.070000171661377</v>
      </c>
      <c r="N21" s="209">
        <v>6.974999904632568</v>
      </c>
      <c r="O21" s="209">
        <v>7.840000152587891</v>
      </c>
      <c r="P21" s="209">
        <v>8.359999656677246</v>
      </c>
      <c r="Q21" s="209">
        <v>7.340000152587891</v>
      </c>
      <c r="R21" s="209">
        <v>7.260000228881836</v>
      </c>
      <c r="S21" s="209">
        <v>4.459000110626221</v>
      </c>
      <c r="T21" s="209">
        <v>4.301000118255615</v>
      </c>
      <c r="U21" s="209">
        <v>4.196000099182129</v>
      </c>
      <c r="V21" s="209">
        <v>3.7950000762939453</v>
      </c>
      <c r="W21" s="209">
        <v>3.434999942779541</v>
      </c>
      <c r="X21" s="209">
        <v>3.6050000190734863</v>
      </c>
      <c r="Y21" s="209">
        <v>2.8989999294281006</v>
      </c>
      <c r="Z21" s="216">
        <f t="shared" si="0"/>
        <v>7.236875047286351</v>
      </c>
      <c r="AA21" s="150">
        <v>11.539999961853027</v>
      </c>
      <c r="AB21" s="151" t="s">
        <v>210</v>
      </c>
      <c r="AC21" s="2">
        <v>19</v>
      </c>
      <c r="AD21" s="150">
        <v>2.8889999389648438</v>
      </c>
      <c r="AE21" s="255" t="s">
        <v>91</v>
      </c>
      <c r="AF21" s="1"/>
    </row>
    <row r="22" spans="1:32" ht="11.25" customHeight="1">
      <c r="A22" s="225">
        <v>20</v>
      </c>
      <c r="B22" s="211">
        <v>2.740999937057495</v>
      </c>
      <c r="C22" s="211">
        <v>2.688999891281128</v>
      </c>
      <c r="D22" s="211">
        <v>2.890000104904175</v>
      </c>
      <c r="E22" s="211">
        <v>3.0789999961853027</v>
      </c>
      <c r="F22" s="211">
        <v>3.0269999504089355</v>
      </c>
      <c r="G22" s="211">
        <v>3.700000047683716</v>
      </c>
      <c r="H22" s="211">
        <v>6.09499979019165</v>
      </c>
      <c r="I22" s="211">
        <v>6.867000102996826</v>
      </c>
      <c r="J22" s="211">
        <v>8.029999732971191</v>
      </c>
      <c r="K22" s="211">
        <v>9.1899995803833</v>
      </c>
      <c r="L22" s="211">
        <v>9.289999961853027</v>
      </c>
      <c r="M22" s="211">
        <v>9.729999542236328</v>
      </c>
      <c r="N22" s="211">
        <v>10.079999923706055</v>
      </c>
      <c r="O22" s="211">
        <v>9.619999885559082</v>
      </c>
      <c r="P22" s="211">
        <v>8.920000076293945</v>
      </c>
      <c r="Q22" s="211">
        <v>8.420000076293945</v>
      </c>
      <c r="R22" s="211">
        <v>8.380000114440918</v>
      </c>
      <c r="S22" s="211">
        <v>7.409999847412109</v>
      </c>
      <c r="T22" s="211">
        <v>7.230000019073486</v>
      </c>
      <c r="U22" s="211">
        <v>7.199999809265137</v>
      </c>
      <c r="V22" s="211">
        <v>7.150000095367432</v>
      </c>
      <c r="W22" s="211">
        <v>6.807000160217285</v>
      </c>
      <c r="X22" s="211">
        <v>6.26800012588501</v>
      </c>
      <c r="Y22" s="211">
        <v>6.40500020980835</v>
      </c>
      <c r="Z22" s="226">
        <f t="shared" si="0"/>
        <v>6.71741662422816</v>
      </c>
      <c r="AA22" s="156">
        <v>10.670000076293945</v>
      </c>
      <c r="AB22" s="212" t="s">
        <v>211</v>
      </c>
      <c r="AC22" s="213">
        <v>20</v>
      </c>
      <c r="AD22" s="156">
        <v>2.6040000915527344</v>
      </c>
      <c r="AE22" s="256" t="s">
        <v>232</v>
      </c>
      <c r="AF22" s="1"/>
    </row>
    <row r="23" spans="1:32" ht="11.25" customHeight="1">
      <c r="A23" s="217">
        <v>21</v>
      </c>
      <c r="B23" s="209">
        <v>6.5</v>
      </c>
      <c r="C23" s="209">
        <v>6.5320000648498535</v>
      </c>
      <c r="D23" s="209">
        <v>6.564000129699707</v>
      </c>
      <c r="E23" s="209">
        <v>6.552999973297119</v>
      </c>
      <c r="F23" s="209">
        <v>6.5320000648498535</v>
      </c>
      <c r="G23" s="209">
        <v>6.923999786376953</v>
      </c>
      <c r="H23" s="209">
        <v>7.53000020980835</v>
      </c>
      <c r="I23" s="209">
        <v>8.619999885559082</v>
      </c>
      <c r="J23" s="209">
        <v>9.75</v>
      </c>
      <c r="K23" s="209">
        <v>10.890000343322754</v>
      </c>
      <c r="L23" s="209">
        <v>10.300000190734863</v>
      </c>
      <c r="M23" s="209">
        <v>10.760000228881836</v>
      </c>
      <c r="N23" s="209">
        <v>10.979999542236328</v>
      </c>
      <c r="O23" s="209">
        <v>10.680000305175781</v>
      </c>
      <c r="P23" s="209">
        <v>11.779999732971191</v>
      </c>
      <c r="Q23" s="209">
        <v>11.300000190734863</v>
      </c>
      <c r="R23" s="209">
        <v>11.649999618530273</v>
      </c>
      <c r="S23" s="209">
        <v>11.350000381469727</v>
      </c>
      <c r="T23" s="209">
        <v>11.399999618530273</v>
      </c>
      <c r="U23" s="209">
        <v>11.460000038146973</v>
      </c>
      <c r="V23" s="209">
        <v>11.34000015258789</v>
      </c>
      <c r="W23" s="209">
        <v>11.329999923706055</v>
      </c>
      <c r="X23" s="209">
        <v>11.600000381469727</v>
      </c>
      <c r="Y23" s="209">
        <v>10.90999984741211</v>
      </c>
      <c r="Z23" s="216">
        <f t="shared" si="0"/>
        <v>9.718125025431315</v>
      </c>
      <c r="AA23" s="150">
        <v>12.899999618530273</v>
      </c>
      <c r="AB23" s="151" t="s">
        <v>212</v>
      </c>
      <c r="AC23" s="2">
        <v>21</v>
      </c>
      <c r="AD23" s="150">
        <v>6.26800012588501</v>
      </c>
      <c r="AE23" s="255" t="s">
        <v>233</v>
      </c>
      <c r="AF23" s="1"/>
    </row>
    <row r="24" spans="1:32" ht="11.25" customHeight="1">
      <c r="A24" s="217">
        <v>22</v>
      </c>
      <c r="B24" s="209">
        <v>10.8100004196167</v>
      </c>
      <c r="C24" s="209">
        <v>10.970000267028809</v>
      </c>
      <c r="D24" s="209">
        <v>11.270000457763672</v>
      </c>
      <c r="E24" s="209">
        <v>11.270000457763672</v>
      </c>
      <c r="F24" s="209">
        <v>11.380000114440918</v>
      </c>
      <c r="G24" s="209">
        <v>10.829999923706055</v>
      </c>
      <c r="H24" s="209">
        <v>11.720000267028809</v>
      </c>
      <c r="I24" s="209">
        <v>13.3100004196167</v>
      </c>
      <c r="J24" s="209">
        <v>13.539999961853027</v>
      </c>
      <c r="K24" s="209">
        <v>14.039999961853027</v>
      </c>
      <c r="L24" s="209">
        <v>14.34000015258789</v>
      </c>
      <c r="M24" s="209">
        <v>14.5</v>
      </c>
      <c r="N24" s="209">
        <v>15.25</v>
      </c>
      <c r="O24" s="209">
        <v>14.75</v>
      </c>
      <c r="P24" s="209">
        <v>13.220000267028809</v>
      </c>
      <c r="Q24" s="209">
        <v>12.569999694824219</v>
      </c>
      <c r="R24" s="209">
        <v>12.020000457763672</v>
      </c>
      <c r="S24" s="209">
        <v>11.399999618530273</v>
      </c>
      <c r="T24" s="209">
        <v>11.199999809265137</v>
      </c>
      <c r="U24" s="209">
        <v>11.029999732971191</v>
      </c>
      <c r="V24" s="209">
        <v>11.050000190734863</v>
      </c>
      <c r="W24" s="209">
        <v>10.90999984741211</v>
      </c>
      <c r="X24" s="209">
        <v>10.779999732971191</v>
      </c>
      <c r="Y24" s="209">
        <v>10.640000343322754</v>
      </c>
      <c r="Z24" s="216">
        <f t="shared" si="0"/>
        <v>12.200000087420145</v>
      </c>
      <c r="AA24" s="150">
        <v>15.649999618530273</v>
      </c>
      <c r="AB24" s="151" t="s">
        <v>213</v>
      </c>
      <c r="AC24" s="2">
        <v>22</v>
      </c>
      <c r="AD24" s="150">
        <v>10.59000015258789</v>
      </c>
      <c r="AE24" s="255" t="s">
        <v>234</v>
      </c>
      <c r="AF24" s="1"/>
    </row>
    <row r="25" spans="1:32" ht="11.25" customHeight="1">
      <c r="A25" s="217">
        <v>23</v>
      </c>
      <c r="B25" s="209">
        <v>10.399999618530273</v>
      </c>
      <c r="C25" s="209">
        <v>10.3100004196167</v>
      </c>
      <c r="D25" s="209">
        <v>10.390000343322754</v>
      </c>
      <c r="E25" s="209">
        <v>10.75</v>
      </c>
      <c r="F25" s="209">
        <v>11.020000457763672</v>
      </c>
      <c r="G25" s="209">
        <v>11.770000457763672</v>
      </c>
      <c r="H25" s="209">
        <v>12.729999542236328</v>
      </c>
      <c r="I25" s="209">
        <v>13.84000015258789</v>
      </c>
      <c r="J25" s="209">
        <v>15.029999732971191</v>
      </c>
      <c r="K25" s="209">
        <v>16.739999771118164</v>
      </c>
      <c r="L25" s="209">
        <v>16.81999969482422</v>
      </c>
      <c r="M25" s="209">
        <v>16.889999389648438</v>
      </c>
      <c r="N25" s="209">
        <v>15.770000457763672</v>
      </c>
      <c r="O25" s="209">
        <v>16.1299991607666</v>
      </c>
      <c r="P25" s="209">
        <v>16.56999969482422</v>
      </c>
      <c r="Q25" s="209">
        <v>17</v>
      </c>
      <c r="R25" s="209">
        <v>16.100000381469727</v>
      </c>
      <c r="S25" s="209">
        <v>15.720000267028809</v>
      </c>
      <c r="T25" s="209">
        <v>15.010000228881836</v>
      </c>
      <c r="U25" s="209">
        <v>15.8100004196167</v>
      </c>
      <c r="V25" s="209">
        <v>15.6899995803833</v>
      </c>
      <c r="W25" s="209">
        <v>15.729999542236328</v>
      </c>
      <c r="X25" s="209">
        <v>15.770000457763672</v>
      </c>
      <c r="Y25" s="209">
        <v>15.529999732971191</v>
      </c>
      <c r="Z25" s="216">
        <f t="shared" si="0"/>
        <v>14.479999979337057</v>
      </c>
      <c r="AA25" s="150">
        <v>17.420000076293945</v>
      </c>
      <c r="AB25" s="151" t="s">
        <v>214</v>
      </c>
      <c r="AC25" s="2">
        <v>23</v>
      </c>
      <c r="AD25" s="150">
        <v>10.229999542236328</v>
      </c>
      <c r="AE25" s="255" t="s">
        <v>235</v>
      </c>
      <c r="AF25" s="1"/>
    </row>
    <row r="26" spans="1:32" ht="11.25" customHeight="1">
      <c r="A26" s="217">
        <v>24</v>
      </c>
      <c r="B26" s="209">
        <v>15.739999771118164</v>
      </c>
      <c r="C26" s="209">
        <v>16.139999389648438</v>
      </c>
      <c r="D26" s="209">
        <v>15.5600004196167</v>
      </c>
      <c r="E26" s="209">
        <v>11.59000015258789</v>
      </c>
      <c r="F26" s="209">
        <v>11.050000190734863</v>
      </c>
      <c r="G26" s="209">
        <v>10.930000305175781</v>
      </c>
      <c r="H26" s="209">
        <v>11.319999694824219</v>
      </c>
      <c r="I26" s="209">
        <v>13.380000114440918</v>
      </c>
      <c r="J26" s="209">
        <v>13.319999694824219</v>
      </c>
      <c r="K26" s="209">
        <v>14.220000267028809</v>
      </c>
      <c r="L26" s="209">
        <v>14.829999923706055</v>
      </c>
      <c r="M26" s="209">
        <v>13.869999885559082</v>
      </c>
      <c r="N26" s="209">
        <v>14.020000457763672</v>
      </c>
      <c r="O26" s="209">
        <v>14.130000114440918</v>
      </c>
      <c r="P26" s="209">
        <v>14.069999694824219</v>
      </c>
      <c r="Q26" s="209">
        <v>13.5600004196167</v>
      </c>
      <c r="R26" s="209">
        <v>10.630000114440918</v>
      </c>
      <c r="S26" s="209">
        <v>9.989999771118164</v>
      </c>
      <c r="T26" s="209">
        <v>9.220000267028809</v>
      </c>
      <c r="U26" s="209">
        <v>9.130000114440918</v>
      </c>
      <c r="V26" s="209">
        <v>9.350000381469727</v>
      </c>
      <c r="W26" s="209">
        <v>9.479999542236328</v>
      </c>
      <c r="X26" s="209">
        <v>9.420000076293945</v>
      </c>
      <c r="Y26" s="209">
        <v>9.119999885559082</v>
      </c>
      <c r="Z26" s="216">
        <f t="shared" si="0"/>
        <v>12.252916693687439</v>
      </c>
      <c r="AA26" s="150">
        <v>16.260000228881836</v>
      </c>
      <c r="AB26" s="151" t="s">
        <v>215</v>
      </c>
      <c r="AC26" s="2">
        <v>24</v>
      </c>
      <c r="AD26" s="150">
        <v>8.960000038146973</v>
      </c>
      <c r="AE26" s="255" t="s">
        <v>236</v>
      </c>
      <c r="AF26" s="1"/>
    </row>
    <row r="27" spans="1:32" ht="11.25" customHeight="1">
      <c r="A27" s="217">
        <v>25</v>
      </c>
      <c r="B27" s="209">
        <v>7.860000133514404</v>
      </c>
      <c r="C27" s="209">
        <v>6.877999782562256</v>
      </c>
      <c r="D27" s="209">
        <v>6.307000160217285</v>
      </c>
      <c r="E27" s="209">
        <v>6.085999965667725</v>
      </c>
      <c r="F27" s="209">
        <v>5.6529998779296875</v>
      </c>
      <c r="G27" s="209">
        <v>6.71999979019165</v>
      </c>
      <c r="H27" s="209">
        <v>9.430000305175781</v>
      </c>
      <c r="I27" s="209">
        <v>12.420000076293945</v>
      </c>
      <c r="J27" s="209">
        <v>13.989999771118164</v>
      </c>
      <c r="K27" s="209">
        <v>14.510000228881836</v>
      </c>
      <c r="L27" s="209">
        <v>16.649999618530273</v>
      </c>
      <c r="M27" s="209">
        <v>15.220000267028809</v>
      </c>
      <c r="N27" s="209">
        <v>15.84000015258789</v>
      </c>
      <c r="O27" s="209">
        <v>8.65999984741211</v>
      </c>
      <c r="P27" s="209">
        <v>12.600000381469727</v>
      </c>
      <c r="Q27" s="209">
        <v>13.729999542236328</v>
      </c>
      <c r="R27" s="209">
        <v>13.3100004196167</v>
      </c>
      <c r="S27" s="209">
        <v>12.699999809265137</v>
      </c>
      <c r="T27" s="209">
        <v>11.670000076293945</v>
      </c>
      <c r="U27" s="209">
        <v>10.630000114440918</v>
      </c>
      <c r="V27" s="209">
        <v>10.100000381469727</v>
      </c>
      <c r="W27" s="209">
        <v>10.029999732971191</v>
      </c>
      <c r="X27" s="209">
        <v>9.649999618530273</v>
      </c>
      <c r="Y27" s="209">
        <v>9.279999732971191</v>
      </c>
      <c r="Z27" s="216">
        <f t="shared" si="0"/>
        <v>10.830166657765707</v>
      </c>
      <c r="AA27" s="150">
        <v>17.940000534057617</v>
      </c>
      <c r="AB27" s="151" t="s">
        <v>216</v>
      </c>
      <c r="AC27" s="2">
        <v>25</v>
      </c>
      <c r="AD27" s="150">
        <v>5.314000129699707</v>
      </c>
      <c r="AE27" s="255" t="s">
        <v>237</v>
      </c>
      <c r="AF27" s="1"/>
    </row>
    <row r="28" spans="1:32" ht="11.25" customHeight="1">
      <c r="A28" s="217">
        <v>26</v>
      </c>
      <c r="B28" s="209">
        <v>7.039999961853027</v>
      </c>
      <c r="C28" s="209">
        <v>5.683000087738037</v>
      </c>
      <c r="D28" s="209">
        <v>5.513999938964844</v>
      </c>
      <c r="E28" s="209">
        <v>5.2820000648498535</v>
      </c>
      <c r="F28" s="209">
        <v>7.289999961853027</v>
      </c>
      <c r="G28" s="209">
        <v>6.252999782562256</v>
      </c>
      <c r="H28" s="209">
        <v>9.069999694824219</v>
      </c>
      <c r="I28" s="209">
        <v>13.770000457763672</v>
      </c>
      <c r="J28" s="209">
        <v>14.600000381469727</v>
      </c>
      <c r="K28" s="209">
        <v>15.529999732971191</v>
      </c>
      <c r="L28" s="209">
        <v>16.530000686645508</v>
      </c>
      <c r="M28" s="209">
        <v>17.65999984741211</v>
      </c>
      <c r="N28" s="209">
        <v>16.719999313354492</v>
      </c>
      <c r="O28" s="209">
        <v>16.149999618530273</v>
      </c>
      <c r="P28" s="209">
        <v>16.139999389648438</v>
      </c>
      <c r="Q28" s="209">
        <v>15.869999885559082</v>
      </c>
      <c r="R28" s="209">
        <v>16.1299991607666</v>
      </c>
      <c r="S28" s="209">
        <v>15.369999885559082</v>
      </c>
      <c r="T28" s="209">
        <v>15.039999961853027</v>
      </c>
      <c r="U28" s="209">
        <v>15</v>
      </c>
      <c r="V28" s="209">
        <v>13.8100004196167</v>
      </c>
      <c r="W28" s="209">
        <v>12.930000305175781</v>
      </c>
      <c r="X28" s="209">
        <v>12.449999809265137</v>
      </c>
      <c r="Y28" s="209">
        <v>11.710000038146973</v>
      </c>
      <c r="Z28" s="216">
        <f t="shared" si="0"/>
        <v>12.56424993276596</v>
      </c>
      <c r="AA28" s="150">
        <v>18.170000076293945</v>
      </c>
      <c r="AB28" s="151" t="s">
        <v>110</v>
      </c>
      <c r="AC28" s="2">
        <v>26</v>
      </c>
      <c r="AD28" s="150">
        <v>5.060999870300293</v>
      </c>
      <c r="AE28" s="255" t="s">
        <v>238</v>
      </c>
      <c r="AF28" s="1"/>
    </row>
    <row r="29" spans="1:32" ht="11.25" customHeight="1">
      <c r="A29" s="217">
        <v>27</v>
      </c>
      <c r="B29" s="209">
        <v>11.399999618530273</v>
      </c>
      <c r="C29" s="209">
        <v>11.569999694824219</v>
      </c>
      <c r="D29" s="209">
        <v>11.899999618530273</v>
      </c>
      <c r="E29" s="209">
        <v>13.6899995803833</v>
      </c>
      <c r="F29" s="209">
        <v>12.380000114440918</v>
      </c>
      <c r="G29" s="209">
        <v>13.899999618530273</v>
      </c>
      <c r="H29" s="209">
        <v>15.539999961853027</v>
      </c>
      <c r="I29" s="209">
        <v>17.329999923706055</v>
      </c>
      <c r="J29" s="209">
        <v>20.670000076293945</v>
      </c>
      <c r="K29" s="209">
        <v>23.40999984741211</v>
      </c>
      <c r="L29" s="209">
        <v>25.049999237060547</v>
      </c>
      <c r="M29" s="209">
        <v>25.920000076293945</v>
      </c>
      <c r="N29" s="209">
        <v>24.829999923706055</v>
      </c>
      <c r="O29" s="209">
        <v>24.440000534057617</v>
      </c>
      <c r="P29" s="209">
        <v>23.850000381469727</v>
      </c>
      <c r="Q29" s="209">
        <v>22.75</v>
      </c>
      <c r="R29" s="209">
        <v>21.799999237060547</v>
      </c>
      <c r="S29" s="209">
        <v>20.989999771118164</v>
      </c>
      <c r="T29" s="209">
        <v>19.479999542236328</v>
      </c>
      <c r="U29" s="209">
        <v>18.709999084472656</v>
      </c>
      <c r="V29" s="209">
        <v>18.950000762939453</v>
      </c>
      <c r="W29" s="209">
        <v>16.93000030517578</v>
      </c>
      <c r="X29" s="209">
        <v>18.389999389648438</v>
      </c>
      <c r="Y29" s="209">
        <v>17.559999465942383</v>
      </c>
      <c r="Z29" s="216">
        <f t="shared" si="0"/>
        <v>18.80999982357025</v>
      </c>
      <c r="AA29" s="150">
        <v>26.6200008392334</v>
      </c>
      <c r="AB29" s="151" t="s">
        <v>217</v>
      </c>
      <c r="AC29" s="2">
        <v>27</v>
      </c>
      <c r="AD29" s="150">
        <v>11.279999732971191</v>
      </c>
      <c r="AE29" s="255" t="s">
        <v>239</v>
      </c>
      <c r="AF29" s="1"/>
    </row>
    <row r="30" spans="1:32" ht="11.25" customHeight="1">
      <c r="A30" s="217">
        <v>28</v>
      </c>
      <c r="B30" s="209">
        <v>16.65999984741211</v>
      </c>
      <c r="C30" s="209">
        <v>16.34000015258789</v>
      </c>
      <c r="D30" s="209">
        <v>15.479999542236328</v>
      </c>
      <c r="E30" s="209">
        <v>15.319999694824219</v>
      </c>
      <c r="F30" s="209">
        <v>16.209999084472656</v>
      </c>
      <c r="G30" s="209">
        <v>16.3700008392334</v>
      </c>
      <c r="H30" s="209">
        <v>17.030000686645508</v>
      </c>
      <c r="I30" s="209">
        <v>18.729999542236328</v>
      </c>
      <c r="J30" s="209">
        <v>16.729999542236328</v>
      </c>
      <c r="K30" s="209">
        <v>16.15999984741211</v>
      </c>
      <c r="L30" s="209">
        <v>16.780000686645508</v>
      </c>
      <c r="M30" s="209">
        <v>17.889999389648438</v>
      </c>
      <c r="N30" s="209">
        <v>18.270000457763672</v>
      </c>
      <c r="O30" s="209">
        <v>18</v>
      </c>
      <c r="P30" s="209">
        <v>17.34000015258789</v>
      </c>
      <c r="Q30" s="209">
        <v>16.15999984741211</v>
      </c>
      <c r="R30" s="209">
        <v>14.739999771118164</v>
      </c>
      <c r="S30" s="209">
        <v>12.079999923706055</v>
      </c>
      <c r="T30" s="209">
        <v>12.09000015258789</v>
      </c>
      <c r="U30" s="209">
        <v>11.770000457763672</v>
      </c>
      <c r="V30" s="209">
        <v>11.970000267028809</v>
      </c>
      <c r="W30" s="209">
        <v>10.9399995803833</v>
      </c>
      <c r="X30" s="209">
        <v>10.390000343322754</v>
      </c>
      <c r="Y30" s="209">
        <v>10.210000038146973</v>
      </c>
      <c r="Z30" s="216">
        <f t="shared" si="0"/>
        <v>15.152499993642172</v>
      </c>
      <c r="AA30" s="150">
        <v>19.239999771118164</v>
      </c>
      <c r="AB30" s="151" t="s">
        <v>218</v>
      </c>
      <c r="AC30" s="2">
        <v>28</v>
      </c>
      <c r="AD30" s="150">
        <v>10</v>
      </c>
      <c r="AE30" s="255" t="s">
        <v>240</v>
      </c>
      <c r="AF30" s="1"/>
    </row>
    <row r="31" spans="1:32" ht="11.25" customHeight="1">
      <c r="A31" s="217">
        <v>29</v>
      </c>
      <c r="B31" s="209">
        <v>9.850000381469727</v>
      </c>
      <c r="C31" s="209">
        <v>9.670000076293945</v>
      </c>
      <c r="D31" s="209">
        <v>10.170000076293945</v>
      </c>
      <c r="E31" s="209">
        <v>10.199999809265137</v>
      </c>
      <c r="F31" s="209">
        <v>9.449999809265137</v>
      </c>
      <c r="G31" s="209">
        <v>9.670000076293945</v>
      </c>
      <c r="H31" s="209">
        <v>10.569999694824219</v>
      </c>
      <c r="I31" s="209">
        <v>11.229999542236328</v>
      </c>
      <c r="J31" s="209">
        <v>13.350000381469727</v>
      </c>
      <c r="K31" s="209">
        <v>14.680000305175781</v>
      </c>
      <c r="L31" s="209">
        <v>14.770000457763672</v>
      </c>
      <c r="M31" s="209">
        <v>14.270000457763672</v>
      </c>
      <c r="N31" s="209">
        <v>13.989999771118164</v>
      </c>
      <c r="O31" s="209">
        <v>14.180000305175781</v>
      </c>
      <c r="P31" s="209">
        <v>14.359999656677246</v>
      </c>
      <c r="Q31" s="209">
        <v>14.180000305175781</v>
      </c>
      <c r="R31" s="209">
        <v>13.880000114440918</v>
      </c>
      <c r="S31" s="209">
        <v>13.5</v>
      </c>
      <c r="T31" s="209">
        <v>12.09000015258789</v>
      </c>
      <c r="U31" s="209">
        <v>11.770000457763672</v>
      </c>
      <c r="V31" s="209">
        <v>12.020000457763672</v>
      </c>
      <c r="W31" s="209">
        <v>11.050000190734863</v>
      </c>
      <c r="X31" s="209">
        <v>9.970000267028809</v>
      </c>
      <c r="Y31" s="209">
        <v>9.210000038146973</v>
      </c>
      <c r="Z31" s="216">
        <f t="shared" si="0"/>
        <v>12.003333449363708</v>
      </c>
      <c r="AA31" s="150">
        <v>17.469999313354492</v>
      </c>
      <c r="AB31" s="151" t="s">
        <v>219</v>
      </c>
      <c r="AC31" s="2">
        <v>29</v>
      </c>
      <c r="AD31" s="150">
        <v>9.130000114440918</v>
      </c>
      <c r="AE31" s="255" t="s">
        <v>241</v>
      </c>
      <c r="AF31" s="1"/>
    </row>
    <row r="32" spans="1:32" ht="11.25" customHeight="1">
      <c r="A32" s="217">
        <v>30</v>
      </c>
      <c r="B32" s="209">
        <v>8.369999885559082</v>
      </c>
      <c r="C32" s="209">
        <v>7.5</v>
      </c>
      <c r="D32" s="209">
        <v>7</v>
      </c>
      <c r="E32" s="209">
        <v>6.789999961853027</v>
      </c>
      <c r="F32" s="209">
        <v>6.936999797821045</v>
      </c>
      <c r="G32" s="209">
        <v>7.519999980926514</v>
      </c>
      <c r="H32" s="209">
        <v>10.90999984741211</v>
      </c>
      <c r="I32" s="209">
        <v>14.020000457763672</v>
      </c>
      <c r="J32" s="209">
        <v>16.43000030517578</v>
      </c>
      <c r="K32" s="209">
        <v>17.6299991607666</v>
      </c>
      <c r="L32" s="209">
        <v>16.989999771118164</v>
      </c>
      <c r="M32" s="209">
        <v>17.040000915527344</v>
      </c>
      <c r="N32" s="209">
        <v>16.989999771118164</v>
      </c>
      <c r="O32" s="209">
        <v>17.360000610351562</v>
      </c>
      <c r="P32" s="209">
        <v>19.530000686645508</v>
      </c>
      <c r="Q32" s="209">
        <v>19.899999618530273</v>
      </c>
      <c r="R32" s="209">
        <v>19.610000610351562</v>
      </c>
      <c r="S32" s="209">
        <v>18.93000030517578</v>
      </c>
      <c r="T32" s="209">
        <v>18.520000457763672</v>
      </c>
      <c r="U32" s="209">
        <v>17.709999084472656</v>
      </c>
      <c r="V32" s="209">
        <v>16.81999969482422</v>
      </c>
      <c r="W32" s="209">
        <v>16.030000686645508</v>
      </c>
      <c r="X32" s="209">
        <v>15.65999984741211</v>
      </c>
      <c r="Y32" s="209">
        <v>15.34000015258789</v>
      </c>
      <c r="Z32" s="216">
        <f t="shared" si="0"/>
        <v>14.56404173374176</v>
      </c>
      <c r="AA32" s="150">
        <v>20.200000762939453</v>
      </c>
      <c r="AB32" s="151" t="s">
        <v>220</v>
      </c>
      <c r="AC32" s="2">
        <v>30</v>
      </c>
      <c r="AD32" s="150">
        <v>6.504000186920166</v>
      </c>
      <c r="AE32" s="255" t="s">
        <v>242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0"/>
      <c r="AB33" s="151"/>
      <c r="AC33" s="2"/>
      <c r="AD33" s="150"/>
      <c r="AE33" s="255"/>
      <c r="AF33" s="1"/>
    </row>
    <row r="34" spans="1:32" ht="15" customHeight="1">
      <c r="A34" s="218" t="s">
        <v>10</v>
      </c>
      <c r="B34" s="219">
        <f aca="true" t="shared" si="1" ref="B34:Q34">AVERAGE(B3:B33)</f>
        <v>8.785166652997335</v>
      </c>
      <c r="C34" s="219">
        <f t="shared" si="1"/>
        <v>8.347133342425028</v>
      </c>
      <c r="D34" s="219">
        <f t="shared" si="1"/>
        <v>8.08763337135315</v>
      </c>
      <c r="E34" s="219">
        <f t="shared" si="1"/>
        <v>7.800466652711233</v>
      </c>
      <c r="F34" s="219">
        <f t="shared" si="1"/>
        <v>7.392699998617172</v>
      </c>
      <c r="G34" s="219">
        <f t="shared" si="1"/>
        <v>7.6992999831835425</v>
      </c>
      <c r="H34" s="219">
        <f t="shared" si="1"/>
        <v>9.19406670331955</v>
      </c>
      <c r="I34" s="219">
        <f t="shared" si="1"/>
        <v>11.148266744613647</v>
      </c>
      <c r="J34" s="219">
        <f t="shared" si="1"/>
        <v>12.718133354187012</v>
      </c>
      <c r="K34" s="219">
        <f t="shared" si="1"/>
        <v>14.08356655438741</v>
      </c>
      <c r="L34" s="219">
        <f t="shared" si="1"/>
        <v>14.655333375930786</v>
      </c>
      <c r="M34" s="219">
        <f t="shared" si="1"/>
        <v>14.851000038782756</v>
      </c>
      <c r="N34" s="219">
        <f t="shared" si="1"/>
        <v>14.911166588465372</v>
      </c>
      <c r="O34" s="219">
        <f t="shared" si="1"/>
        <v>14.603000005086264</v>
      </c>
      <c r="P34" s="219">
        <f t="shared" si="1"/>
        <v>14.71799996693929</v>
      </c>
      <c r="Q34" s="219">
        <f t="shared" si="1"/>
        <v>14.335666688283284</v>
      </c>
      <c r="R34" s="219">
        <f>AVERAGE(R3:R33)</f>
        <v>13.659666713078817</v>
      </c>
      <c r="S34" s="219">
        <f aca="true" t="shared" si="2" ref="S34:Y34">AVERAGE(S3:S33)</f>
        <v>12.79566666285197</v>
      </c>
      <c r="T34" s="219">
        <f t="shared" si="2"/>
        <v>12.15476663907369</v>
      </c>
      <c r="U34" s="219">
        <f t="shared" si="2"/>
        <v>11.700799973805745</v>
      </c>
      <c r="V34" s="219">
        <f t="shared" si="2"/>
        <v>11.273100121815999</v>
      </c>
      <c r="W34" s="219">
        <f t="shared" si="2"/>
        <v>10.794266621271769</v>
      </c>
      <c r="X34" s="219">
        <f t="shared" si="2"/>
        <v>10.33200003306071</v>
      </c>
      <c r="Y34" s="219">
        <f t="shared" si="2"/>
        <v>9.776733287175496</v>
      </c>
      <c r="Z34" s="219">
        <f>AVERAGE(B3:Y33)</f>
        <v>11.492400003059043</v>
      </c>
      <c r="AA34" s="220">
        <f>(AVERAGE(最高))</f>
        <v>16.7946665763855</v>
      </c>
      <c r="AB34" s="221"/>
      <c r="AC34" s="222"/>
      <c r="AD34" s="220">
        <f>(AVERAGE(最低))</f>
        <v>6.124499976634979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1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2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26.6200008392334</v>
      </c>
      <c r="C46" s="157">
        <v>27</v>
      </c>
      <c r="D46" s="158" t="s">
        <v>217</v>
      </c>
      <c r="E46" s="199"/>
      <c r="F46" s="155"/>
      <c r="G46" s="156">
        <f>MIN(最低)</f>
        <v>-0.8550000190734863</v>
      </c>
      <c r="H46" s="157">
        <v>5</v>
      </c>
      <c r="I46" s="257" t="s">
        <v>221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57"/>
      <c r="I47" s="257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260"/>
      <c r="I48" s="19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5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13.6899995803833</v>
      </c>
      <c r="C3" s="209">
        <v>12.979999542236328</v>
      </c>
      <c r="D3" s="209">
        <v>12.579999923706055</v>
      </c>
      <c r="E3" s="209">
        <v>12.529999732971191</v>
      </c>
      <c r="F3" s="209">
        <v>12.420000076293945</v>
      </c>
      <c r="G3" s="209">
        <v>12.619999885559082</v>
      </c>
      <c r="H3" s="209">
        <v>15.529999732971191</v>
      </c>
      <c r="I3" s="209">
        <v>15.949999809265137</v>
      </c>
      <c r="J3" s="209">
        <v>16.459999084472656</v>
      </c>
      <c r="K3" s="209">
        <v>19.260000228881836</v>
      </c>
      <c r="L3" s="209">
        <v>20.079999923706055</v>
      </c>
      <c r="M3" s="209">
        <v>21.639999389648438</v>
      </c>
      <c r="N3" s="209">
        <v>21.84000015258789</v>
      </c>
      <c r="O3" s="209">
        <v>21.93000030517578</v>
      </c>
      <c r="P3" s="209">
        <v>21.09000015258789</v>
      </c>
      <c r="Q3" s="209">
        <v>19.920000076293945</v>
      </c>
      <c r="R3" s="209">
        <v>19.09000015258789</v>
      </c>
      <c r="S3" s="209">
        <v>18</v>
      </c>
      <c r="T3" s="209">
        <v>16.59000015258789</v>
      </c>
      <c r="U3" s="209">
        <v>15.579999923706055</v>
      </c>
      <c r="V3" s="209">
        <v>15.350000381469727</v>
      </c>
      <c r="W3" s="209">
        <v>15.359999656677246</v>
      </c>
      <c r="X3" s="209">
        <v>15.649999618530273</v>
      </c>
      <c r="Y3" s="209">
        <v>15.079999923706055</v>
      </c>
      <c r="Z3" s="216">
        <f aca="true" t="shared" si="0" ref="Z3:Z33">AVERAGE(B3:Y3)</f>
        <v>16.717499891916912</v>
      </c>
      <c r="AA3" s="150">
        <v>22.079999923706055</v>
      </c>
      <c r="AB3" s="151" t="s">
        <v>243</v>
      </c>
      <c r="AC3" s="2">
        <v>1</v>
      </c>
      <c r="AD3" s="150">
        <v>12.3100004196167</v>
      </c>
      <c r="AE3" s="255" t="s">
        <v>264</v>
      </c>
      <c r="AF3" s="1"/>
    </row>
    <row r="4" spans="1:32" ht="11.25" customHeight="1">
      <c r="A4" s="217">
        <v>2</v>
      </c>
      <c r="B4" s="209">
        <v>14.5</v>
      </c>
      <c r="C4" s="209">
        <v>14.010000228881836</v>
      </c>
      <c r="D4" s="209">
        <v>12.520000457763672</v>
      </c>
      <c r="E4" s="209">
        <v>11.130000114440918</v>
      </c>
      <c r="F4" s="209">
        <v>12.15999984741211</v>
      </c>
      <c r="G4" s="209">
        <v>11.510000228881836</v>
      </c>
      <c r="H4" s="209">
        <v>12.510000228881836</v>
      </c>
      <c r="I4" s="209">
        <v>15.5</v>
      </c>
      <c r="J4" s="209">
        <v>18.8700008392334</v>
      </c>
      <c r="K4" s="209">
        <v>20.6200008392334</v>
      </c>
      <c r="L4" s="209">
        <v>21.329999923706055</v>
      </c>
      <c r="M4" s="209">
        <v>22.18000030517578</v>
      </c>
      <c r="N4" s="209">
        <v>22.239999771118164</v>
      </c>
      <c r="O4" s="209">
        <v>22.489999771118164</v>
      </c>
      <c r="P4" s="209">
        <v>19.549999237060547</v>
      </c>
      <c r="Q4" s="209">
        <v>18.170000076293945</v>
      </c>
      <c r="R4" s="209">
        <v>17.360000610351562</v>
      </c>
      <c r="S4" s="210">
        <v>18.270000457763672</v>
      </c>
      <c r="T4" s="209">
        <v>17.469999313354492</v>
      </c>
      <c r="U4" s="209">
        <v>15.619999885559082</v>
      </c>
      <c r="V4" s="209">
        <v>15.729999542236328</v>
      </c>
      <c r="W4" s="209">
        <v>13.449999809265137</v>
      </c>
      <c r="X4" s="209">
        <v>13.649999618530273</v>
      </c>
      <c r="Y4" s="209">
        <v>12.600000381469727</v>
      </c>
      <c r="Z4" s="216">
        <f t="shared" si="0"/>
        <v>16.393333395322163</v>
      </c>
      <c r="AA4" s="150">
        <v>23.399999618530273</v>
      </c>
      <c r="AB4" s="151" t="s">
        <v>244</v>
      </c>
      <c r="AC4" s="2">
        <v>2</v>
      </c>
      <c r="AD4" s="150">
        <v>10.829999923706055</v>
      </c>
      <c r="AE4" s="255" t="s">
        <v>265</v>
      </c>
      <c r="AF4" s="1"/>
    </row>
    <row r="5" spans="1:32" ht="11.25" customHeight="1">
      <c r="A5" s="217">
        <v>3</v>
      </c>
      <c r="B5" s="209">
        <v>11.149999618530273</v>
      </c>
      <c r="C5" s="209">
        <v>11.229999542236328</v>
      </c>
      <c r="D5" s="209">
        <v>9.789999961853027</v>
      </c>
      <c r="E5" s="209">
        <v>9.789999961853027</v>
      </c>
      <c r="F5" s="209">
        <v>9.6899995803833</v>
      </c>
      <c r="G5" s="209">
        <v>10.130000114440918</v>
      </c>
      <c r="H5" s="209">
        <v>13.069999694824219</v>
      </c>
      <c r="I5" s="209">
        <v>14.739999771118164</v>
      </c>
      <c r="J5" s="209">
        <v>15.5</v>
      </c>
      <c r="K5" s="209">
        <v>16.170000076293945</v>
      </c>
      <c r="L5" s="209">
        <v>16.540000915527344</v>
      </c>
      <c r="M5" s="209">
        <v>16.15999984741211</v>
      </c>
      <c r="N5" s="209">
        <v>15.720000267028809</v>
      </c>
      <c r="O5" s="209">
        <v>15.710000038146973</v>
      </c>
      <c r="P5" s="209">
        <v>15.569999694824219</v>
      </c>
      <c r="Q5" s="209">
        <v>13.460000038146973</v>
      </c>
      <c r="R5" s="209">
        <v>11.670000076293945</v>
      </c>
      <c r="S5" s="209">
        <v>11.569999694824219</v>
      </c>
      <c r="T5" s="209">
        <v>12.430000305175781</v>
      </c>
      <c r="U5" s="209">
        <v>11.989999771118164</v>
      </c>
      <c r="V5" s="209">
        <v>11.489999771118164</v>
      </c>
      <c r="W5" s="209">
        <v>11.8100004196167</v>
      </c>
      <c r="X5" s="209">
        <v>11.1899995803833</v>
      </c>
      <c r="Y5" s="209">
        <v>11.699999809265137</v>
      </c>
      <c r="Z5" s="216">
        <f t="shared" si="0"/>
        <v>12.84458327293396</v>
      </c>
      <c r="AA5" s="150">
        <v>17</v>
      </c>
      <c r="AB5" s="151" t="s">
        <v>245</v>
      </c>
      <c r="AC5" s="2">
        <v>3</v>
      </c>
      <c r="AD5" s="150">
        <v>8.84000015258789</v>
      </c>
      <c r="AE5" s="255" t="s">
        <v>266</v>
      </c>
      <c r="AF5" s="1"/>
    </row>
    <row r="6" spans="1:32" ht="11.25" customHeight="1">
      <c r="A6" s="217">
        <v>4</v>
      </c>
      <c r="B6" s="209">
        <v>11.75</v>
      </c>
      <c r="C6" s="209">
        <v>11.600000381469727</v>
      </c>
      <c r="D6" s="209">
        <v>11.449999809265137</v>
      </c>
      <c r="E6" s="209">
        <v>11.25</v>
      </c>
      <c r="F6" s="209">
        <v>11.180000305175781</v>
      </c>
      <c r="G6" s="209">
        <v>11.329999923706055</v>
      </c>
      <c r="H6" s="209">
        <v>12.539999961853027</v>
      </c>
      <c r="I6" s="209">
        <v>14.260000228881836</v>
      </c>
      <c r="J6" s="209">
        <v>15.40999984741211</v>
      </c>
      <c r="K6" s="209">
        <v>15.539999961853027</v>
      </c>
      <c r="L6" s="209">
        <v>15.9399995803833</v>
      </c>
      <c r="M6" s="209">
        <v>15.770000457763672</v>
      </c>
      <c r="N6" s="209">
        <v>15.84000015258789</v>
      </c>
      <c r="O6" s="209">
        <v>16.420000076293945</v>
      </c>
      <c r="P6" s="209">
        <v>16.350000381469727</v>
      </c>
      <c r="Q6" s="209">
        <v>16.549999237060547</v>
      </c>
      <c r="R6" s="209">
        <v>16.149999618530273</v>
      </c>
      <c r="S6" s="209">
        <v>15.920000076293945</v>
      </c>
      <c r="T6" s="209">
        <v>15.270000457763672</v>
      </c>
      <c r="U6" s="209">
        <v>14.829999923706055</v>
      </c>
      <c r="V6" s="209">
        <v>15.289999961853027</v>
      </c>
      <c r="W6" s="209">
        <v>14.5600004196167</v>
      </c>
      <c r="X6" s="209">
        <v>13.84000015258789</v>
      </c>
      <c r="Y6" s="209">
        <v>13.829999923706055</v>
      </c>
      <c r="Z6" s="216">
        <f t="shared" si="0"/>
        <v>14.286250034968058</v>
      </c>
      <c r="AA6" s="150">
        <v>17.469999313354492</v>
      </c>
      <c r="AB6" s="151" t="s">
        <v>246</v>
      </c>
      <c r="AC6" s="2">
        <v>4</v>
      </c>
      <c r="AD6" s="150">
        <v>11.100000381469727</v>
      </c>
      <c r="AE6" s="255" t="s">
        <v>221</v>
      </c>
      <c r="AF6" s="1"/>
    </row>
    <row r="7" spans="1:32" ht="11.25" customHeight="1">
      <c r="A7" s="217">
        <v>5</v>
      </c>
      <c r="B7" s="209">
        <v>12.819999694824219</v>
      </c>
      <c r="C7" s="209">
        <v>12.489999771118164</v>
      </c>
      <c r="D7" s="209">
        <v>11.760000228881836</v>
      </c>
      <c r="E7" s="209">
        <v>11.149999618530273</v>
      </c>
      <c r="F7" s="209">
        <v>10.989999771118164</v>
      </c>
      <c r="G7" s="209">
        <v>10.890000343322754</v>
      </c>
      <c r="H7" s="209">
        <v>10.8100004196167</v>
      </c>
      <c r="I7" s="209">
        <v>10.760000228881836</v>
      </c>
      <c r="J7" s="209">
        <v>11.520000457763672</v>
      </c>
      <c r="K7" s="209">
        <v>11.949999809265137</v>
      </c>
      <c r="L7" s="209">
        <v>12.210000038146973</v>
      </c>
      <c r="M7" s="209">
        <v>12.489999771118164</v>
      </c>
      <c r="N7" s="209">
        <v>12.630000114440918</v>
      </c>
      <c r="O7" s="209">
        <v>12.930000305175781</v>
      </c>
      <c r="P7" s="209">
        <v>12.399999618530273</v>
      </c>
      <c r="Q7" s="209">
        <v>11.869999885559082</v>
      </c>
      <c r="R7" s="209">
        <v>11.449999809265137</v>
      </c>
      <c r="S7" s="209">
        <v>11.359999656677246</v>
      </c>
      <c r="T7" s="209">
        <v>11.119999885559082</v>
      </c>
      <c r="U7" s="209">
        <v>10.640000343322754</v>
      </c>
      <c r="V7" s="209">
        <v>10.510000228881836</v>
      </c>
      <c r="W7" s="209">
        <v>10.289999961853027</v>
      </c>
      <c r="X7" s="209">
        <v>9.989999771118164</v>
      </c>
      <c r="Y7" s="209">
        <v>9.739999771118164</v>
      </c>
      <c r="Z7" s="216">
        <f t="shared" si="0"/>
        <v>11.448749979337057</v>
      </c>
      <c r="AA7" s="150">
        <v>13.970000267028809</v>
      </c>
      <c r="AB7" s="151" t="s">
        <v>247</v>
      </c>
      <c r="AC7" s="2">
        <v>5</v>
      </c>
      <c r="AD7" s="150">
        <v>9.710000038146973</v>
      </c>
      <c r="AE7" s="255" t="s">
        <v>91</v>
      </c>
      <c r="AF7" s="1"/>
    </row>
    <row r="8" spans="1:32" ht="11.25" customHeight="1">
      <c r="A8" s="217">
        <v>6</v>
      </c>
      <c r="B8" s="209">
        <v>9.789999961853027</v>
      </c>
      <c r="C8" s="209">
        <v>10.020000457763672</v>
      </c>
      <c r="D8" s="209">
        <v>10.34000015258789</v>
      </c>
      <c r="E8" s="209">
        <v>10.380000114440918</v>
      </c>
      <c r="F8" s="209">
        <v>10.359999656677246</v>
      </c>
      <c r="G8" s="209">
        <v>10.600000381469727</v>
      </c>
      <c r="H8" s="209">
        <v>11.1899995803833</v>
      </c>
      <c r="I8" s="209">
        <v>11.699999809265137</v>
      </c>
      <c r="J8" s="209">
        <v>12.010000228881836</v>
      </c>
      <c r="K8" s="209">
        <v>12.15999984741211</v>
      </c>
      <c r="L8" s="209">
        <v>12.970000267028809</v>
      </c>
      <c r="M8" s="209">
        <v>14.579999923706055</v>
      </c>
      <c r="N8" s="209">
        <v>15</v>
      </c>
      <c r="O8" s="209">
        <v>14.069999694824219</v>
      </c>
      <c r="P8" s="209">
        <v>13.90999984741211</v>
      </c>
      <c r="Q8" s="209">
        <v>13.739999771118164</v>
      </c>
      <c r="R8" s="209">
        <v>13.430000305175781</v>
      </c>
      <c r="S8" s="209">
        <v>13.15999984741211</v>
      </c>
      <c r="T8" s="209">
        <v>12.6899995803833</v>
      </c>
      <c r="U8" s="209">
        <v>12.800000190734863</v>
      </c>
      <c r="V8" s="209">
        <v>13.229999542236328</v>
      </c>
      <c r="W8" s="209">
        <v>14.350000381469727</v>
      </c>
      <c r="X8" s="209">
        <v>13.229999542236328</v>
      </c>
      <c r="Y8" s="209">
        <v>13.15999984741211</v>
      </c>
      <c r="Z8" s="216">
        <f t="shared" si="0"/>
        <v>12.452916622161865</v>
      </c>
      <c r="AA8" s="150">
        <v>15.170000076293945</v>
      </c>
      <c r="AB8" s="151" t="s">
        <v>116</v>
      </c>
      <c r="AC8" s="2">
        <v>6</v>
      </c>
      <c r="AD8" s="150">
        <v>9.59000015258789</v>
      </c>
      <c r="AE8" s="255" t="s">
        <v>87</v>
      </c>
      <c r="AF8" s="1"/>
    </row>
    <row r="9" spans="1:32" ht="11.25" customHeight="1">
      <c r="A9" s="217">
        <v>7</v>
      </c>
      <c r="B9" s="209">
        <v>13.239999771118164</v>
      </c>
      <c r="C9" s="209">
        <v>13.520000457763672</v>
      </c>
      <c r="D9" s="209">
        <v>14.140000343322754</v>
      </c>
      <c r="E9" s="209">
        <v>14.520000457763672</v>
      </c>
      <c r="F9" s="209">
        <v>14.430000305175781</v>
      </c>
      <c r="G9" s="209">
        <v>14.760000228881836</v>
      </c>
      <c r="H9" s="209">
        <v>15.3100004196167</v>
      </c>
      <c r="I9" s="209">
        <v>16.1200008392334</v>
      </c>
      <c r="J9" s="209">
        <v>16.770000457763672</v>
      </c>
      <c r="K9" s="209">
        <v>16.959999084472656</v>
      </c>
      <c r="L9" s="209">
        <v>16.829999923706055</v>
      </c>
      <c r="M9" s="209">
        <v>16.31999969482422</v>
      </c>
      <c r="N9" s="209">
        <v>16.65999984741211</v>
      </c>
      <c r="O9" s="209">
        <v>16.360000610351562</v>
      </c>
      <c r="P9" s="209">
        <v>16.479999542236328</v>
      </c>
      <c r="Q9" s="209">
        <v>16.020000457763672</v>
      </c>
      <c r="R9" s="209">
        <v>16.469999313354492</v>
      </c>
      <c r="S9" s="209">
        <v>16.700000762939453</v>
      </c>
      <c r="T9" s="209">
        <v>16.56999969482422</v>
      </c>
      <c r="U9" s="209">
        <v>16.510000228881836</v>
      </c>
      <c r="V9" s="209">
        <v>16.3700008392334</v>
      </c>
      <c r="W9" s="209">
        <v>15.670000076293945</v>
      </c>
      <c r="X9" s="209">
        <v>14.770000457763672</v>
      </c>
      <c r="Y9" s="209">
        <v>15.229999542236328</v>
      </c>
      <c r="Z9" s="216">
        <f t="shared" si="0"/>
        <v>15.697083473205566</v>
      </c>
      <c r="AA9" s="150">
        <v>17.399999618530273</v>
      </c>
      <c r="AB9" s="151" t="s">
        <v>248</v>
      </c>
      <c r="AC9" s="2">
        <v>7</v>
      </c>
      <c r="AD9" s="150">
        <v>12.960000038146973</v>
      </c>
      <c r="AE9" s="255" t="s">
        <v>267</v>
      </c>
      <c r="AF9" s="1"/>
    </row>
    <row r="10" spans="1:32" ht="11.25" customHeight="1">
      <c r="A10" s="217">
        <v>8</v>
      </c>
      <c r="B10" s="209">
        <v>14.100000381469727</v>
      </c>
      <c r="C10" s="209">
        <v>13.539999961853027</v>
      </c>
      <c r="D10" s="209">
        <v>13.010000228881836</v>
      </c>
      <c r="E10" s="209">
        <v>13.069999694824219</v>
      </c>
      <c r="F10" s="209">
        <v>13.100000381469727</v>
      </c>
      <c r="G10" s="209">
        <v>13.329999923706055</v>
      </c>
      <c r="H10" s="209">
        <v>14.430000305175781</v>
      </c>
      <c r="I10" s="209">
        <v>17.049999237060547</v>
      </c>
      <c r="J10" s="209">
        <v>20.059999465942383</v>
      </c>
      <c r="K10" s="209">
        <v>22.649999618530273</v>
      </c>
      <c r="L10" s="209">
        <v>21.649999618530273</v>
      </c>
      <c r="M10" s="209">
        <v>21.299999237060547</v>
      </c>
      <c r="N10" s="209">
        <v>20.93000030517578</v>
      </c>
      <c r="O10" s="209">
        <v>20.200000762939453</v>
      </c>
      <c r="P10" s="209">
        <v>19.889999389648438</v>
      </c>
      <c r="Q10" s="209">
        <v>21.530000686645508</v>
      </c>
      <c r="R10" s="209">
        <v>20.209999084472656</v>
      </c>
      <c r="S10" s="209">
        <v>19.90999984741211</v>
      </c>
      <c r="T10" s="209">
        <v>20.200000762939453</v>
      </c>
      <c r="U10" s="209">
        <v>18.799999237060547</v>
      </c>
      <c r="V10" s="209">
        <v>18.270000457763672</v>
      </c>
      <c r="W10" s="209">
        <v>18.149999618530273</v>
      </c>
      <c r="X10" s="209">
        <v>16.989999771118164</v>
      </c>
      <c r="Y10" s="209">
        <v>16.469999313354492</v>
      </c>
      <c r="Z10" s="216">
        <f t="shared" si="0"/>
        <v>17.868333220481873</v>
      </c>
      <c r="AA10" s="150">
        <v>24.3700008392334</v>
      </c>
      <c r="AB10" s="151" t="s">
        <v>249</v>
      </c>
      <c r="AC10" s="2">
        <v>8</v>
      </c>
      <c r="AD10" s="150">
        <v>12.760000228881836</v>
      </c>
      <c r="AE10" s="255" t="s">
        <v>268</v>
      </c>
      <c r="AF10" s="1"/>
    </row>
    <row r="11" spans="1:32" ht="11.25" customHeight="1">
      <c r="A11" s="217">
        <v>9</v>
      </c>
      <c r="B11" s="209">
        <v>15.069999694824219</v>
      </c>
      <c r="C11" s="209">
        <v>14.920000076293945</v>
      </c>
      <c r="D11" s="209">
        <v>14.8100004196167</v>
      </c>
      <c r="E11" s="209">
        <v>11.880000114440918</v>
      </c>
      <c r="F11" s="209">
        <v>10.289999961853027</v>
      </c>
      <c r="G11" s="209">
        <v>10.960000038146973</v>
      </c>
      <c r="H11" s="209">
        <v>12.789999961853027</v>
      </c>
      <c r="I11" s="209">
        <v>15.970000267028809</v>
      </c>
      <c r="J11" s="209">
        <v>16.59000015258789</v>
      </c>
      <c r="K11" s="209">
        <v>19.139999389648438</v>
      </c>
      <c r="L11" s="209">
        <v>20.639999389648438</v>
      </c>
      <c r="M11" s="209">
        <v>19.299999237060547</v>
      </c>
      <c r="N11" s="209">
        <v>18.139999389648438</v>
      </c>
      <c r="O11" s="209">
        <v>18.1200008392334</v>
      </c>
      <c r="P11" s="209">
        <v>17.8799991607666</v>
      </c>
      <c r="Q11" s="209">
        <v>17.440000534057617</v>
      </c>
      <c r="R11" s="209">
        <v>17.850000381469727</v>
      </c>
      <c r="S11" s="209">
        <v>17.8799991607666</v>
      </c>
      <c r="T11" s="209">
        <v>17.09000015258789</v>
      </c>
      <c r="U11" s="209">
        <v>16.940000534057617</v>
      </c>
      <c r="V11" s="209">
        <v>16.59000015258789</v>
      </c>
      <c r="W11" s="209">
        <v>16.040000915527344</v>
      </c>
      <c r="X11" s="209">
        <v>15.199999809265137</v>
      </c>
      <c r="Y11" s="209">
        <v>14.850000381469727</v>
      </c>
      <c r="Z11" s="216">
        <f t="shared" si="0"/>
        <v>16.09916667143504</v>
      </c>
      <c r="AA11" s="150">
        <v>20.899999618530273</v>
      </c>
      <c r="AB11" s="151" t="s">
        <v>250</v>
      </c>
      <c r="AC11" s="2">
        <v>9</v>
      </c>
      <c r="AD11" s="150">
        <v>10.149999618530273</v>
      </c>
      <c r="AE11" s="255" t="s">
        <v>269</v>
      </c>
      <c r="AF11" s="1"/>
    </row>
    <row r="12" spans="1:32" ht="11.25" customHeight="1">
      <c r="A12" s="225">
        <v>10</v>
      </c>
      <c r="B12" s="211">
        <v>14.09000015258789</v>
      </c>
      <c r="C12" s="211">
        <v>14.239999771118164</v>
      </c>
      <c r="D12" s="211">
        <v>14.710000038146973</v>
      </c>
      <c r="E12" s="211">
        <v>14.0600004196167</v>
      </c>
      <c r="F12" s="211">
        <v>14.100000381469727</v>
      </c>
      <c r="G12" s="211">
        <v>14.779999732971191</v>
      </c>
      <c r="H12" s="211">
        <v>16.350000381469727</v>
      </c>
      <c r="I12" s="211">
        <v>18.149999618530273</v>
      </c>
      <c r="J12" s="211">
        <v>20.440000534057617</v>
      </c>
      <c r="K12" s="211">
        <v>23.469999313354492</v>
      </c>
      <c r="L12" s="211">
        <v>23.739999771118164</v>
      </c>
      <c r="M12" s="211">
        <v>24.860000610351562</v>
      </c>
      <c r="N12" s="211">
        <v>25.219999313354492</v>
      </c>
      <c r="O12" s="211">
        <v>24.520000457763672</v>
      </c>
      <c r="P12" s="211">
        <v>24.6200008392334</v>
      </c>
      <c r="Q12" s="211">
        <v>23.34000015258789</v>
      </c>
      <c r="R12" s="211">
        <v>21.469999313354492</v>
      </c>
      <c r="S12" s="211">
        <v>18.520000457763672</v>
      </c>
      <c r="T12" s="211">
        <v>18.18000030517578</v>
      </c>
      <c r="U12" s="211">
        <v>16.639999389648438</v>
      </c>
      <c r="V12" s="211">
        <v>15.15999984741211</v>
      </c>
      <c r="W12" s="211">
        <v>14.5600004196167</v>
      </c>
      <c r="X12" s="211">
        <v>14.270000457763672</v>
      </c>
      <c r="Y12" s="211">
        <v>14.020000457763672</v>
      </c>
      <c r="Z12" s="226">
        <f t="shared" si="0"/>
        <v>18.479583422342937</v>
      </c>
      <c r="AA12" s="156">
        <v>25.530000686645508</v>
      </c>
      <c r="AB12" s="212" t="s">
        <v>251</v>
      </c>
      <c r="AC12" s="213">
        <v>10</v>
      </c>
      <c r="AD12" s="156">
        <v>13.90999984741211</v>
      </c>
      <c r="AE12" s="256" t="s">
        <v>270</v>
      </c>
      <c r="AF12" s="1"/>
    </row>
    <row r="13" spans="1:32" ht="11.25" customHeight="1">
      <c r="A13" s="217">
        <v>11</v>
      </c>
      <c r="B13" s="209">
        <v>13.960000038146973</v>
      </c>
      <c r="C13" s="209">
        <v>14.140000343322754</v>
      </c>
      <c r="D13" s="209">
        <v>14.579999923706055</v>
      </c>
      <c r="E13" s="209">
        <v>14.859999656677246</v>
      </c>
      <c r="F13" s="209">
        <v>13.350000381469727</v>
      </c>
      <c r="G13" s="209">
        <v>12.65999984741211</v>
      </c>
      <c r="H13" s="209">
        <v>13.460000038146973</v>
      </c>
      <c r="I13" s="209">
        <v>14.489999771118164</v>
      </c>
      <c r="J13" s="209">
        <v>14.880000114440918</v>
      </c>
      <c r="K13" s="209">
        <v>15.270000457763672</v>
      </c>
      <c r="L13" s="209">
        <v>15.109999656677246</v>
      </c>
      <c r="M13" s="209">
        <v>15.470000267028809</v>
      </c>
      <c r="N13" s="209">
        <v>15.3100004196167</v>
      </c>
      <c r="O13" s="209">
        <v>15.479999542236328</v>
      </c>
      <c r="P13" s="209">
        <v>15.109999656677246</v>
      </c>
      <c r="Q13" s="209">
        <v>14.390000343322754</v>
      </c>
      <c r="R13" s="209">
        <v>14.300000190734863</v>
      </c>
      <c r="S13" s="209">
        <v>13.5600004196167</v>
      </c>
      <c r="T13" s="209">
        <v>13.149999618530273</v>
      </c>
      <c r="U13" s="209">
        <v>12.470000267028809</v>
      </c>
      <c r="V13" s="209">
        <v>12.300000190734863</v>
      </c>
      <c r="W13" s="209">
        <v>12.050000190734863</v>
      </c>
      <c r="X13" s="209">
        <v>12.220000267028809</v>
      </c>
      <c r="Y13" s="209">
        <v>12.59000015258789</v>
      </c>
      <c r="Z13" s="216">
        <f t="shared" si="0"/>
        <v>13.96500007311503</v>
      </c>
      <c r="AA13" s="150">
        <v>15.970000267028809</v>
      </c>
      <c r="AB13" s="151" t="s">
        <v>252</v>
      </c>
      <c r="AC13" s="2">
        <v>11</v>
      </c>
      <c r="AD13" s="150">
        <v>11.970000267028809</v>
      </c>
      <c r="AE13" s="255" t="s">
        <v>271</v>
      </c>
      <c r="AF13" s="1"/>
    </row>
    <row r="14" spans="1:32" ht="11.25" customHeight="1">
      <c r="A14" s="217">
        <v>12</v>
      </c>
      <c r="B14" s="209">
        <v>12.619999885559082</v>
      </c>
      <c r="C14" s="209">
        <v>12.359999656677246</v>
      </c>
      <c r="D14" s="209">
        <v>12.520000457763672</v>
      </c>
      <c r="E14" s="209">
        <v>12.640000343322754</v>
      </c>
      <c r="F14" s="209">
        <v>12.819999694824219</v>
      </c>
      <c r="G14" s="209">
        <v>13.0600004196167</v>
      </c>
      <c r="H14" s="209">
        <v>13.979999542236328</v>
      </c>
      <c r="I14" s="209">
        <v>14.600000381469727</v>
      </c>
      <c r="J14" s="209">
        <v>14.279999732971191</v>
      </c>
      <c r="K14" s="209">
        <v>14.119999885559082</v>
      </c>
      <c r="L14" s="209">
        <v>14.489999771118164</v>
      </c>
      <c r="M14" s="209">
        <v>15.90999984741211</v>
      </c>
      <c r="N14" s="209">
        <v>16.239999771118164</v>
      </c>
      <c r="O14" s="209">
        <v>15.649999618530273</v>
      </c>
      <c r="P14" s="209">
        <v>15.8100004196167</v>
      </c>
      <c r="Q14" s="209">
        <v>15.4399995803833</v>
      </c>
      <c r="R14" s="209">
        <v>14.930000305175781</v>
      </c>
      <c r="S14" s="209">
        <v>14.989999771118164</v>
      </c>
      <c r="T14" s="209">
        <v>15.25</v>
      </c>
      <c r="U14" s="209">
        <v>15.430000305175781</v>
      </c>
      <c r="V14" s="209">
        <v>15.619999885559082</v>
      </c>
      <c r="W14" s="209">
        <v>15.430000305175781</v>
      </c>
      <c r="X14" s="209">
        <v>16.049999237060547</v>
      </c>
      <c r="Y14" s="209">
        <v>17.459999084472656</v>
      </c>
      <c r="Z14" s="216">
        <f t="shared" si="0"/>
        <v>14.654166579246521</v>
      </c>
      <c r="AA14" s="150">
        <v>17.489999771118164</v>
      </c>
      <c r="AB14" s="151" t="s">
        <v>225</v>
      </c>
      <c r="AC14" s="2">
        <v>12</v>
      </c>
      <c r="AD14" s="150">
        <v>12.300000190734863</v>
      </c>
      <c r="AE14" s="255" t="s">
        <v>272</v>
      </c>
      <c r="AF14" s="1"/>
    </row>
    <row r="15" spans="1:32" ht="11.25" customHeight="1">
      <c r="A15" s="217">
        <v>13</v>
      </c>
      <c r="B15" s="209">
        <v>16.920000076293945</v>
      </c>
      <c r="C15" s="209">
        <v>16.469999313354492</v>
      </c>
      <c r="D15" s="209">
        <v>16.139999389648438</v>
      </c>
      <c r="E15" s="209">
        <v>15.880000114440918</v>
      </c>
      <c r="F15" s="209">
        <v>15.609999656677246</v>
      </c>
      <c r="G15" s="209">
        <v>15.890000343322754</v>
      </c>
      <c r="H15" s="209">
        <v>16.780000686645508</v>
      </c>
      <c r="I15" s="209">
        <v>17.700000762939453</v>
      </c>
      <c r="J15" s="209">
        <v>18.93000030517578</v>
      </c>
      <c r="K15" s="209">
        <v>21</v>
      </c>
      <c r="L15" s="209">
        <v>18.09000015258789</v>
      </c>
      <c r="M15" s="209">
        <v>18.290000915527344</v>
      </c>
      <c r="N15" s="209">
        <v>19.489999771118164</v>
      </c>
      <c r="O15" s="209">
        <v>19.469999313354492</v>
      </c>
      <c r="P15" s="209">
        <v>19.309999465942383</v>
      </c>
      <c r="Q15" s="209">
        <v>19.899999618530273</v>
      </c>
      <c r="R15" s="209">
        <v>19.079999923706055</v>
      </c>
      <c r="S15" s="209">
        <v>19.299999237060547</v>
      </c>
      <c r="T15" s="209">
        <v>18.729999542236328</v>
      </c>
      <c r="U15" s="209">
        <v>17.770000457763672</v>
      </c>
      <c r="V15" s="209">
        <v>17.610000610351562</v>
      </c>
      <c r="W15" s="209">
        <v>16.549999237060547</v>
      </c>
      <c r="X15" s="209">
        <v>15.470000267028809</v>
      </c>
      <c r="Y15" s="209">
        <v>14.9399995803833</v>
      </c>
      <c r="Z15" s="216">
        <f t="shared" si="0"/>
        <v>17.72166661421458</v>
      </c>
      <c r="AA15" s="150">
        <v>22.110000610351562</v>
      </c>
      <c r="AB15" s="151" t="s">
        <v>253</v>
      </c>
      <c r="AC15" s="2">
        <v>13</v>
      </c>
      <c r="AD15" s="150">
        <v>14.850000381469727</v>
      </c>
      <c r="AE15" s="255" t="s">
        <v>273</v>
      </c>
      <c r="AF15" s="1"/>
    </row>
    <row r="16" spans="1:32" ht="11.25" customHeight="1">
      <c r="A16" s="217">
        <v>14</v>
      </c>
      <c r="B16" s="209">
        <v>14.420000076293945</v>
      </c>
      <c r="C16" s="209">
        <v>13</v>
      </c>
      <c r="D16" s="209">
        <v>12.510000228881836</v>
      </c>
      <c r="E16" s="209">
        <v>12.319999694824219</v>
      </c>
      <c r="F16" s="209">
        <v>13.010000228881836</v>
      </c>
      <c r="G16" s="209">
        <v>14.449999809265137</v>
      </c>
      <c r="H16" s="209">
        <v>15.600000381469727</v>
      </c>
      <c r="I16" s="209">
        <v>18.639999389648438</v>
      </c>
      <c r="J16" s="209">
        <v>20.610000610351562</v>
      </c>
      <c r="K16" s="209">
        <v>20.739999771118164</v>
      </c>
      <c r="L16" s="209">
        <v>20.479999542236328</v>
      </c>
      <c r="M16" s="209">
        <v>21</v>
      </c>
      <c r="N16" s="209">
        <v>20.65999984741211</v>
      </c>
      <c r="O16" s="209">
        <v>19.079999923706055</v>
      </c>
      <c r="P16" s="209">
        <v>16.729999542236328</v>
      </c>
      <c r="Q16" s="209">
        <v>16.020000457763672</v>
      </c>
      <c r="R16" s="209">
        <v>16.729999542236328</v>
      </c>
      <c r="S16" s="209">
        <v>16.420000076293945</v>
      </c>
      <c r="T16" s="209">
        <v>15.75</v>
      </c>
      <c r="U16" s="209">
        <v>15.789999961853027</v>
      </c>
      <c r="V16" s="209">
        <v>15.1899995803833</v>
      </c>
      <c r="W16" s="209">
        <v>14.84000015258789</v>
      </c>
      <c r="X16" s="209">
        <v>13.170000076293945</v>
      </c>
      <c r="Y16" s="209">
        <v>12.520000457763672</v>
      </c>
      <c r="Z16" s="216">
        <f t="shared" si="0"/>
        <v>16.236666639645893</v>
      </c>
      <c r="AA16" s="150">
        <v>21.579999923706055</v>
      </c>
      <c r="AB16" s="151" t="s">
        <v>254</v>
      </c>
      <c r="AC16" s="2">
        <v>14</v>
      </c>
      <c r="AD16" s="150">
        <v>11.979999542236328</v>
      </c>
      <c r="AE16" s="255" t="s">
        <v>274</v>
      </c>
      <c r="AF16" s="1"/>
    </row>
    <row r="17" spans="1:32" ht="11.25" customHeight="1">
      <c r="A17" s="217">
        <v>15</v>
      </c>
      <c r="B17" s="209">
        <v>11.729999542236328</v>
      </c>
      <c r="C17" s="209">
        <v>11.609999656677246</v>
      </c>
      <c r="D17" s="209">
        <v>11.210000038146973</v>
      </c>
      <c r="E17" s="209">
        <v>11.899999618530273</v>
      </c>
      <c r="F17" s="209">
        <v>11.260000228881836</v>
      </c>
      <c r="G17" s="209">
        <v>11.760000228881836</v>
      </c>
      <c r="H17" s="209">
        <v>14.449999809265137</v>
      </c>
      <c r="I17" s="209">
        <v>17.209999084472656</v>
      </c>
      <c r="J17" s="209">
        <v>19.93000030517578</v>
      </c>
      <c r="K17" s="209">
        <v>21.309999465942383</v>
      </c>
      <c r="L17" s="209">
        <v>24.479999542236328</v>
      </c>
      <c r="M17" s="209">
        <v>25.780000686645508</v>
      </c>
      <c r="N17" s="209">
        <v>21.780000686645508</v>
      </c>
      <c r="O17" s="209">
        <v>20.450000762939453</v>
      </c>
      <c r="P17" s="209">
        <v>20.389999389648438</v>
      </c>
      <c r="Q17" s="209">
        <v>20.139999389648438</v>
      </c>
      <c r="R17" s="209">
        <v>20.239999771118164</v>
      </c>
      <c r="S17" s="209">
        <v>21.559999465942383</v>
      </c>
      <c r="T17" s="209">
        <v>20.329999923706055</v>
      </c>
      <c r="U17" s="209">
        <v>19.920000076293945</v>
      </c>
      <c r="V17" s="209">
        <v>19.209999084472656</v>
      </c>
      <c r="W17" s="209">
        <v>18.6299991607666</v>
      </c>
      <c r="X17" s="209">
        <v>17.190000534057617</v>
      </c>
      <c r="Y17" s="209">
        <v>16.190000534057617</v>
      </c>
      <c r="Z17" s="216">
        <f t="shared" si="0"/>
        <v>17.860833207766216</v>
      </c>
      <c r="AA17" s="150">
        <v>26.040000915527344</v>
      </c>
      <c r="AB17" s="151" t="s">
        <v>255</v>
      </c>
      <c r="AC17" s="2">
        <v>15</v>
      </c>
      <c r="AD17" s="150">
        <v>10.59000015258789</v>
      </c>
      <c r="AE17" s="255" t="s">
        <v>275</v>
      </c>
      <c r="AF17" s="1"/>
    </row>
    <row r="18" spans="1:32" ht="11.25" customHeight="1">
      <c r="A18" s="217">
        <v>16</v>
      </c>
      <c r="B18" s="209">
        <v>15.829999923706055</v>
      </c>
      <c r="C18" s="209">
        <v>15.789999961853027</v>
      </c>
      <c r="D18" s="209">
        <v>16.489999771118164</v>
      </c>
      <c r="E18" s="209">
        <v>15.449999809265137</v>
      </c>
      <c r="F18" s="209">
        <v>15.859999656677246</v>
      </c>
      <c r="G18" s="209">
        <v>15.920000076293945</v>
      </c>
      <c r="H18" s="209">
        <v>17.040000915527344</v>
      </c>
      <c r="I18" s="209">
        <v>18.280000686645508</v>
      </c>
      <c r="J18" s="209">
        <v>20.540000915527344</v>
      </c>
      <c r="K18" s="209">
        <v>22.020000457763672</v>
      </c>
      <c r="L18" s="209">
        <v>23.190000534057617</v>
      </c>
      <c r="M18" s="209">
        <v>22.299999237060547</v>
      </c>
      <c r="N18" s="209">
        <v>20.280000686645508</v>
      </c>
      <c r="O18" s="209">
        <v>20.5</v>
      </c>
      <c r="P18" s="209">
        <v>19.739999771118164</v>
      </c>
      <c r="Q18" s="209">
        <v>19.700000762939453</v>
      </c>
      <c r="R18" s="209">
        <v>18.690000534057617</v>
      </c>
      <c r="S18" s="209">
        <v>18.450000762939453</v>
      </c>
      <c r="T18" s="209">
        <v>18.049999237060547</v>
      </c>
      <c r="U18" s="209">
        <v>17.739999771118164</v>
      </c>
      <c r="V18" s="209">
        <v>17.31999969482422</v>
      </c>
      <c r="W18" s="209">
        <v>17.079999923706055</v>
      </c>
      <c r="X18" s="209">
        <v>16.90999984741211</v>
      </c>
      <c r="Y18" s="209">
        <v>16.690000534057617</v>
      </c>
      <c r="Z18" s="216">
        <f t="shared" si="0"/>
        <v>18.327500144640606</v>
      </c>
      <c r="AA18" s="150">
        <v>24.65999984741211</v>
      </c>
      <c r="AB18" s="151" t="s">
        <v>54</v>
      </c>
      <c r="AC18" s="2">
        <v>16</v>
      </c>
      <c r="AD18" s="150">
        <v>15.050000190734863</v>
      </c>
      <c r="AE18" s="255" t="s">
        <v>276</v>
      </c>
      <c r="AF18" s="1"/>
    </row>
    <row r="19" spans="1:32" ht="11.25" customHeight="1">
      <c r="A19" s="217">
        <v>17</v>
      </c>
      <c r="B19" s="209">
        <v>16.920000076293945</v>
      </c>
      <c r="C19" s="209">
        <v>16.040000915527344</v>
      </c>
      <c r="D19" s="209">
        <v>15.949999809265137</v>
      </c>
      <c r="E19" s="209">
        <v>16.1200008392334</v>
      </c>
      <c r="F19" s="209">
        <v>15.819999694824219</v>
      </c>
      <c r="G19" s="209">
        <v>15.829999923706055</v>
      </c>
      <c r="H19" s="209">
        <v>17.110000610351562</v>
      </c>
      <c r="I19" s="209">
        <v>17.65999984741211</v>
      </c>
      <c r="J19" s="209">
        <v>17.799999237060547</v>
      </c>
      <c r="K19" s="209">
        <v>17.68000030517578</v>
      </c>
      <c r="L19" s="209">
        <v>18.709999084472656</v>
      </c>
      <c r="M19" s="209">
        <v>18.3799991607666</v>
      </c>
      <c r="N19" s="209">
        <v>18.329999923706055</v>
      </c>
      <c r="O19" s="209">
        <v>17.829999923706055</v>
      </c>
      <c r="P19" s="209">
        <v>15.6899995803833</v>
      </c>
      <c r="Q19" s="209">
        <v>16.649999618530273</v>
      </c>
      <c r="R19" s="209">
        <v>17.059999465942383</v>
      </c>
      <c r="S19" s="209">
        <v>16.299999237060547</v>
      </c>
      <c r="T19" s="209">
        <v>16.200000762939453</v>
      </c>
      <c r="U19" s="209">
        <v>16.229999542236328</v>
      </c>
      <c r="V19" s="209">
        <v>16.139999389648438</v>
      </c>
      <c r="W19" s="209">
        <v>16</v>
      </c>
      <c r="X19" s="209">
        <v>15.449999809265137</v>
      </c>
      <c r="Y19" s="209">
        <v>14.34000015258789</v>
      </c>
      <c r="Z19" s="216">
        <f t="shared" si="0"/>
        <v>16.676666537920635</v>
      </c>
      <c r="AA19" s="150">
        <v>19.65999984741211</v>
      </c>
      <c r="AB19" s="151" t="s">
        <v>64</v>
      </c>
      <c r="AC19" s="2">
        <v>17</v>
      </c>
      <c r="AD19" s="150">
        <v>14.34000015258789</v>
      </c>
      <c r="AE19" s="255" t="s">
        <v>91</v>
      </c>
      <c r="AF19" s="1"/>
    </row>
    <row r="20" spans="1:32" ht="11.25" customHeight="1">
      <c r="A20" s="217">
        <v>18</v>
      </c>
      <c r="B20" s="209">
        <v>13.520000457763672</v>
      </c>
      <c r="C20" s="209">
        <v>13.279999732971191</v>
      </c>
      <c r="D20" s="209">
        <v>13.84000015258789</v>
      </c>
      <c r="E20" s="209">
        <v>12.829999923706055</v>
      </c>
      <c r="F20" s="209">
        <v>13.140000343322754</v>
      </c>
      <c r="G20" s="209">
        <v>13.579999923706055</v>
      </c>
      <c r="H20" s="209">
        <v>15.9399995803833</v>
      </c>
      <c r="I20" s="209">
        <v>16</v>
      </c>
      <c r="J20" s="209">
        <v>16.809999465942383</v>
      </c>
      <c r="K20" s="209">
        <v>18.15999984741211</v>
      </c>
      <c r="L20" s="209">
        <v>18.3700008392334</v>
      </c>
      <c r="M20" s="209">
        <v>18.950000762939453</v>
      </c>
      <c r="N20" s="209">
        <v>18.59000015258789</v>
      </c>
      <c r="O20" s="209">
        <v>18.8799991607666</v>
      </c>
      <c r="P20" s="209">
        <v>18.829999923706055</v>
      </c>
      <c r="Q20" s="209">
        <v>18.5</v>
      </c>
      <c r="R20" s="209">
        <v>18.360000610351562</v>
      </c>
      <c r="S20" s="209">
        <v>18.15999984741211</v>
      </c>
      <c r="T20" s="209">
        <v>17.719999313354492</v>
      </c>
      <c r="U20" s="209">
        <v>17.299999237060547</v>
      </c>
      <c r="V20" s="209">
        <v>16.920000076293945</v>
      </c>
      <c r="W20" s="209">
        <v>16.420000076293945</v>
      </c>
      <c r="X20" s="209">
        <v>16.229999542236328</v>
      </c>
      <c r="Y20" s="209">
        <v>15.619999885559082</v>
      </c>
      <c r="Z20" s="216">
        <f t="shared" si="0"/>
        <v>16.497916618982952</v>
      </c>
      <c r="AA20" s="150">
        <v>19.829999923706055</v>
      </c>
      <c r="AB20" s="151" t="s">
        <v>71</v>
      </c>
      <c r="AC20" s="2">
        <v>18</v>
      </c>
      <c r="AD20" s="150">
        <v>12.630000114440918</v>
      </c>
      <c r="AE20" s="255" t="s">
        <v>277</v>
      </c>
      <c r="AF20" s="1"/>
    </row>
    <row r="21" spans="1:32" ht="11.25" customHeight="1">
      <c r="A21" s="217">
        <v>19</v>
      </c>
      <c r="B21" s="209">
        <v>14.229999542236328</v>
      </c>
      <c r="C21" s="209">
        <v>13.039999961853027</v>
      </c>
      <c r="D21" s="209">
        <v>12.3100004196167</v>
      </c>
      <c r="E21" s="209">
        <v>11.949999809265137</v>
      </c>
      <c r="F21" s="209">
        <v>11.8100004196167</v>
      </c>
      <c r="G21" s="209">
        <v>13.5600004196167</v>
      </c>
      <c r="H21" s="209">
        <v>15.010000228881836</v>
      </c>
      <c r="I21" s="209">
        <v>17.84000015258789</v>
      </c>
      <c r="J21" s="209">
        <v>20.299999237060547</v>
      </c>
      <c r="K21" s="209">
        <v>20.079999923706055</v>
      </c>
      <c r="L21" s="209">
        <v>21.40999984741211</v>
      </c>
      <c r="M21" s="209">
        <v>21.34000015258789</v>
      </c>
      <c r="N21" s="209">
        <v>22.40999984741211</v>
      </c>
      <c r="O21" s="209">
        <v>22.59000015258789</v>
      </c>
      <c r="P21" s="209">
        <v>22.270000457763672</v>
      </c>
      <c r="Q21" s="209">
        <v>21.690000534057617</v>
      </c>
      <c r="R21" s="209">
        <v>21.260000228881836</v>
      </c>
      <c r="S21" s="209">
        <v>20.93000030517578</v>
      </c>
      <c r="T21" s="209">
        <v>20.399999618530273</v>
      </c>
      <c r="U21" s="209">
        <v>20.920000076293945</v>
      </c>
      <c r="V21" s="209">
        <v>20.600000381469727</v>
      </c>
      <c r="W21" s="209">
        <v>19.420000076293945</v>
      </c>
      <c r="X21" s="209">
        <v>18.579999923706055</v>
      </c>
      <c r="Y21" s="209">
        <v>17.850000381469727</v>
      </c>
      <c r="Z21" s="216">
        <f t="shared" si="0"/>
        <v>18.40833342075348</v>
      </c>
      <c r="AA21" s="150">
        <v>23.389999389648438</v>
      </c>
      <c r="AB21" s="151" t="s">
        <v>256</v>
      </c>
      <c r="AC21" s="2">
        <v>19</v>
      </c>
      <c r="AD21" s="150">
        <v>11.600000381469727</v>
      </c>
      <c r="AE21" s="255" t="s">
        <v>237</v>
      </c>
      <c r="AF21" s="1"/>
    </row>
    <row r="22" spans="1:32" ht="11.25" customHeight="1">
      <c r="A22" s="225">
        <v>20</v>
      </c>
      <c r="B22" s="211">
        <v>16.84000015258789</v>
      </c>
      <c r="C22" s="211">
        <v>15.15999984741211</v>
      </c>
      <c r="D22" s="211">
        <v>14.09000015258789</v>
      </c>
      <c r="E22" s="211">
        <v>14.390000343322754</v>
      </c>
      <c r="F22" s="211">
        <v>13.640000343322754</v>
      </c>
      <c r="G22" s="211">
        <v>14.899999618530273</v>
      </c>
      <c r="H22" s="211">
        <v>16.790000915527344</v>
      </c>
      <c r="I22" s="211">
        <v>20.149999618530273</v>
      </c>
      <c r="J22" s="211">
        <v>22.6200008392334</v>
      </c>
      <c r="K22" s="211">
        <v>25.770000457763672</v>
      </c>
      <c r="L22" s="211">
        <v>25.420000076293945</v>
      </c>
      <c r="M22" s="211">
        <v>27.360000610351562</v>
      </c>
      <c r="N22" s="211">
        <v>26.780000686645508</v>
      </c>
      <c r="O22" s="211">
        <v>26.510000228881836</v>
      </c>
      <c r="P22" s="211">
        <v>26.190000534057617</v>
      </c>
      <c r="Q22" s="211">
        <v>24.350000381469727</v>
      </c>
      <c r="R22" s="211">
        <v>22.18000030517578</v>
      </c>
      <c r="S22" s="211">
        <v>22.75</v>
      </c>
      <c r="T22" s="211">
        <v>23.06999969482422</v>
      </c>
      <c r="U22" s="211">
        <v>22.3799991607666</v>
      </c>
      <c r="V22" s="211">
        <v>21.510000228881836</v>
      </c>
      <c r="W22" s="211">
        <v>20.75</v>
      </c>
      <c r="X22" s="211">
        <v>20</v>
      </c>
      <c r="Y22" s="211">
        <v>18.989999771118164</v>
      </c>
      <c r="Z22" s="226">
        <f t="shared" si="0"/>
        <v>20.941250165303547</v>
      </c>
      <c r="AA22" s="156">
        <v>27.950000762939453</v>
      </c>
      <c r="AB22" s="212" t="s">
        <v>110</v>
      </c>
      <c r="AC22" s="213">
        <v>20</v>
      </c>
      <c r="AD22" s="156">
        <v>13.470000267028809</v>
      </c>
      <c r="AE22" s="256" t="s">
        <v>278</v>
      </c>
      <c r="AF22" s="1"/>
    </row>
    <row r="23" spans="1:32" ht="11.25" customHeight="1">
      <c r="A23" s="217">
        <v>21</v>
      </c>
      <c r="B23" s="209">
        <v>18.6299991607666</v>
      </c>
      <c r="C23" s="209">
        <v>18.1299991607666</v>
      </c>
      <c r="D23" s="209">
        <v>17.420000076293945</v>
      </c>
      <c r="E23" s="209">
        <v>17.110000610351562</v>
      </c>
      <c r="F23" s="209">
        <v>15.300000190734863</v>
      </c>
      <c r="G23" s="209">
        <v>16.280000686645508</v>
      </c>
      <c r="H23" s="209">
        <v>18.170000076293945</v>
      </c>
      <c r="I23" s="209">
        <v>20.610000610351562</v>
      </c>
      <c r="J23" s="209">
        <v>22.450000762939453</v>
      </c>
      <c r="K23" s="209">
        <v>25.309999465942383</v>
      </c>
      <c r="L23" s="209">
        <v>27.469999313354492</v>
      </c>
      <c r="M23" s="209">
        <v>26.34000015258789</v>
      </c>
      <c r="N23" s="209">
        <v>24.68000030517578</v>
      </c>
      <c r="O23" s="209">
        <v>23.110000610351562</v>
      </c>
      <c r="P23" s="209">
        <v>22.510000228881836</v>
      </c>
      <c r="Q23" s="209">
        <v>22.84000015258789</v>
      </c>
      <c r="R23" s="209">
        <v>22.770000457763672</v>
      </c>
      <c r="S23" s="209">
        <v>23.56999969482422</v>
      </c>
      <c r="T23" s="209">
        <v>23.860000610351562</v>
      </c>
      <c r="U23" s="209">
        <v>22.969999313354492</v>
      </c>
      <c r="V23" s="209">
        <v>22.190000534057617</v>
      </c>
      <c r="W23" s="209">
        <v>21.440000534057617</v>
      </c>
      <c r="X23" s="209">
        <v>21.239999771118164</v>
      </c>
      <c r="Y23" s="209">
        <v>20.209999084472656</v>
      </c>
      <c r="Z23" s="216">
        <f t="shared" si="0"/>
        <v>21.44208339850108</v>
      </c>
      <c r="AA23" s="150">
        <v>29.309999465942383</v>
      </c>
      <c r="AB23" s="151" t="s">
        <v>257</v>
      </c>
      <c r="AC23" s="2">
        <v>21</v>
      </c>
      <c r="AD23" s="150">
        <v>15.199999809265137</v>
      </c>
      <c r="AE23" s="255" t="s">
        <v>279</v>
      </c>
      <c r="AF23" s="1"/>
    </row>
    <row r="24" spans="1:32" ht="11.25" customHeight="1">
      <c r="A24" s="217">
        <v>22</v>
      </c>
      <c r="B24" s="209">
        <v>19.079999923706055</v>
      </c>
      <c r="C24" s="209">
        <v>18.93000030517578</v>
      </c>
      <c r="D24" s="209">
        <v>20.399999618530273</v>
      </c>
      <c r="E24" s="209">
        <v>19.350000381469727</v>
      </c>
      <c r="F24" s="209">
        <v>19.459999084472656</v>
      </c>
      <c r="G24" s="209">
        <v>20.100000381469727</v>
      </c>
      <c r="H24" s="209">
        <v>21.209999084472656</v>
      </c>
      <c r="I24" s="209">
        <v>21.489999771118164</v>
      </c>
      <c r="J24" s="209">
        <v>22.5</v>
      </c>
      <c r="K24" s="209">
        <v>23.56999969482422</v>
      </c>
      <c r="L24" s="209">
        <v>17.219999313354492</v>
      </c>
      <c r="M24" s="209">
        <v>14.550000190734863</v>
      </c>
      <c r="N24" s="209">
        <v>13.1899995803833</v>
      </c>
      <c r="O24" s="209">
        <v>12.680000305175781</v>
      </c>
      <c r="P24" s="209">
        <v>12.079999923706055</v>
      </c>
      <c r="Q24" s="209">
        <v>12.039999961853027</v>
      </c>
      <c r="R24" s="209">
        <v>12.229999542236328</v>
      </c>
      <c r="S24" s="209">
        <v>12.329999923706055</v>
      </c>
      <c r="T24" s="209">
        <v>12.489999771118164</v>
      </c>
      <c r="U24" s="209">
        <v>12.59000015258789</v>
      </c>
      <c r="V24" s="209">
        <v>12.579999923706055</v>
      </c>
      <c r="W24" s="209">
        <v>12.520000457763672</v>
      </c>
      <c r="X24" s="209">
        <v>12.550000190734863</v>
      </c>
      <c r="Y24" s="209">
        <v>12.579999923706055</v>
      </c>
      <c r="Z24" s="216">
        <f t="shared" si="0"/>
        <v>16.154999891916912</v>
      </c>
      <c r="AA24" s="150">
        <v>24.510000228881836</v>
      </c>
      <c r="AB24" s="151" t="s">
        <v>258</v>
      </c>
      <c r="AC24" s="2">
        <v>22</v>
      </c>
      <c r="AD24" s="150">
        <v>11.920000076293945</v>
      </c>
      <c r="AE24" s="255" t="s">
        <v>280</v>
      </c>
      <c r="AF24" s="1"/>
    </row>
    <row r="25" spans="1:32" ht="11.25" customHeight="1">
      <c r="A25" s="217">
        <v>23</v>
      </c>
      <c r="B25" s="209">
        <v>12.640000343322754</v>
      </c>
      <c r="C25" s="209">
        <v>12.720000267028809</v>
      </c>
      <c r="D25" s="209">
        <v>12.84000015258789</v>
      </c>
      <c r="E25" s="209">
        <v>12.850000381469727</v>
      </c>
      <c r="F25" s="209">
        <v>12.59000015258789</v>
      </c>
      <c r="G25" s="209">
        <v>13.149999618530273</v>
      </c>
      <c r="H25" s="209">
        <v>14.170000076293945</v>
      </c>
      <c r="I25" s="209">
        <v>14.739999771118164</v>
      </c>
      <c r="J25" s="209">
        <v>15.949999809265137</v>
      </c>
      <c r="K25" s="209">
        <v>15.15999984741211</v>
      </c>
      <c r="L25" s="209">
        <v>15.1899995803833</v>
      </c>
      <c r="M25" s="209">
        <v>14.720000267028809</v>
      </c>
      <c r="N25" s="209">
        <v>14.600000381469727</v>
      </c>
      <c r="O25" s="209">
        <v>15.010000228881836</v>
      </c>
      <c r="P25" s="209">
        <v>14.380000114440918</v>
      </c>
      <c r="Q25" s="209">
        <v>14.109999656677246</v>
      </c>
      <c r="R25" s="209">
        <v>14</v>
      </c>
      <c r="S25" s="209">
        <v>13.710000038146973</v>
      </c>
      <c r="T25" s="209">
        <v>12.3100004196167</v>
      </c>
      <c r="U25" s="209">
        <v>12.369999885559082</v>
      </c>
      <c r="V25" s="209">
        <v>12.390000343322754</v>
      </c>
      <c r="W25" s="209">
        <v>12.1899995803833</v>
      </c>
      <c r="X25" s="209">
        <v>11.850000381469727</v>
      </c>
      <c r="Y25" s="209">
        <v>12.039999961853027</v>
      </c>
      <c r="Z25" s="216">
        <f t="shared" si="0"/>
        <v>13.570000052452087</v>
      </c>
      <c r="AA25" s="150">
        <v>16.3700008392334</v>
      </c>
      <c r="AB25" s="151" t="s">
        <v>259</v>
      </c>
      <c r="AC25" s="2">
        <v>23</v>
      </c>
      <c r="AD25" s="150">
        <v>11.649999618530273</v>
      </c>
      <c r="AE25" s="255" t="s">
        <v>281</v>
      </c>
      <c r="AF25" s="1"/>
    </row>
    <row r="26" spans="1:32" ht="11.25" customHeight="1">
      <c r="A26" s="217">
        <v>24</v>
      </c>
      <c r="B26" s="209">
        <v>11.489999771118164</v>
      </c>
      <c r="C26" s="209">
        <v>11.25</v>
      </c>
      <c r="D26" s="209">
        <v>11.130000114440918</v>
      </c>
      <c r="E26" s="209">
        <v>11.329999923706055</v>
      </c>
      <c r="F26" s="209">
        <v>11.3100004196167</v>
      </c>
      <c r="G26" s="209">
        <v>11.390000343322754</v>
      </c>
      <c r="H26" s="209">
        <v>11.350000381469727</v>
      </c>
      <c r="I26" s="209">
        <v>11.770000457763672</v>
      </c>
      <c r="J26" s="209">
        <v>11.649999618530273</v>
      </c>
      <c r="K26" s="209">
        <v>12.029999732971191</v>
      </c>
      <c r="L26" s="209">
        <v>11.8100004196167</v>
      </c>
      <c r="M26" s="209">
        <v>12.5</v>
      </c>
      <c r="N26" s="209">
        <v>14.210000038146973</v>
      </c>
      <c r="O26" s="209">
        <v>14.979999542236328</v>
      </c>
      <c r="P26" s="209">
        <v>14.970000267028809</v>
      </c>
      <c r="Q26" s="209">
        <v>15.0600004196167</v>
      </c>
      <c r="R26" s="209">
        <v>14.949999809265137</v>
      </c>
      <c r="S26" s="209">
        <v>14.170000076293945</v>
      </c>
      <c r="T26" s="209">
        <v>13.579999923706055</v>
      </c>
      <c r="U26" s="209">
        <v>12.859999656677246</v>
      </c>
      <c r="V26" s="209">
        <v>12.829999923706055</v>
      </c>
      <c r="W26" s="209">
        <v>12.329999923706055</v>
      </c>
      <c r="X26" s="209">
        <v>11.3100004196167</v>
      </c>
      <c r="Y26" s="209">
        <v>11.569999694824219</v>
      </c>
      <c r="Z26" s="216">
        <f t="shared" si="0"/>
        <v>12.576250036557516</v>
      </c>
      <c r="AA26" s="150">
        <v>15.680000305175781</v>
      </c>
      <c r="AB26" s="151" t="s">
        <v>260</v>
      </c>
      <c r="AC26" s="2">
        <v>24</v>
      </c>
      <c r="AD26" s="150">
        <v>10.979999542236328</v>
      </c>
      <c r="AE26" s="255" t="s">
        <v>282</v>
      </c>
      <c r="AF26" s="1"/>
    </row>
    <row r="27" spans="1:32" ht="11.25" customHeight="1">
      <c r="A27" s="217">
        <v>25</v>
      </c>
      <c r="B27" s="209">
        <v>10.300000190734863</v>
      </c>
      <c r="C27" s="209">
        <v>10.390000343322754</v>
      </c>
      <c r="D27" s="209">
        <v>9.9399995803833</v>
      </c>
      <c r="E27" s="209">
        <v>9.739999771118164</v>
      </c>
      <c r="F27" s="209">
        <v>9.819999694824219</v>
      </c>
      <c r="G27" s="209">
        <v>10.489999771118164</v>
      </c>
      <c r="H27" s="209">
        <v>13.449999809265137</v>
      </c>
      <c r="I27" s="209">
        <v>16.209999084472656</v>
      </c>
      <c r="J27" s="209">
        <v>17.549999237060547</v>
      </c>
      <c r="K27" s="209">
        <v>20.540000915527344</v>
      </c>
      <c r="L27" s="209">
        <v>22.5</v>
      </c>
      <c r="M27" s="209">
        <v>20.690000534057617</v>
      </c>
      <c r="N27" s="209">
        <v>19.25</v>
      </c>
      <c r="O27" s="209">
        <v>18.709999084472656</v>
      </c>
      <c r="P27" s="209">
        <v>19.280000686645508</v>
      </c>
      <c r="Q27" s="209">
        <v>18.469999313354492</v>
      </c>
      <c r="R27" s="209">
        <v>17.719999313354492</v>
      </c>
      <c r="S27" s="209">
        <v>17.760000228881836</v>
      </c>
      <c r="T27" s="209">
        <v>16.729999542236328</v>
      </c>
      <c r="U27" s="209">
        <v>15.869999885559082</v>
      </c>
      <c r="V27" s="209">
        <v>15.600000381469727</v>
      </c>
      <c r="W27" s="209">
        <v>16</v>
      </c>
      <c r="X27" s="209">
        <v>15.579999923706055</v>
      </c>
      <c r="Y27" s="209">
        <v>14.649999618530273</v>
      </c>
      <c r="Z27" s="216">
        <f t="shared" si="0"/>
        <v>15.718333204587301</v>
      </c>
      <c r="AA27" s="150">
        <v>22.8799991607666</v>
      </c>
      <c r="AB27" s="151" t="s">
        <v>250</v>
      </c>
      <c r="AC27" s="2">
        <v>25</v>
      </c>
      <c r="AD27" s="150">
        <v>9.630000114440918</v>
      </c>
      <c r="AE27" s="255" t="s">
        <v>238</v>
      </c>
      <c r="AF27" s="1"/>
    </row>
    <row r="28" spans="1:32" ht="11.25" customHeight="1">
      <c r="A28" s="217">
        <v>26</v>
      </c>
      <c r="B28" s="209">
        <v>13.920000076293945</v>
      </c>
      <c r="C28" s="209">
        <v>13.869999885559082</v>
      </c>
      <c r="D28" s="209">
        <v>14.020000457763672</v>
      </c>
      <c r="E28" s="209">
        <v>14.050000190734863</v>
      </c>
      <c r="F28" s="209">
        <v>13.75</v>
      </c>
      <c r="G28" s="209">
        <v>14.199999809265137</v>
      </c>
      <c r="H28" s="209">
        <v>15.180000305175781</v>
      </c>
      <c r="I28" s="209">
        <v>15.199999809265137</v>
      </c>
      <c r="J28" s="209">
        <v>16.18000030517578</v>
      </c>
      <c r="K28" s="209">
        <v>16.510000228881836</v>
      </c>
      <c r="L28" s="209">
        <v>17.350000381469727</v>
      </c>
      <c r="M28" s="209">
        <v>17.209999084472656</v>
      </c>
      <c r="N28" s="209">
        <v>17.219999313354492</v>
      </c>
      <c r="O28" s="209">
        <v>17.520000457763672</v>
      </c>
      <c r="P28" s="209">
        <v>16.270000457763672</v>
      </c>
      <c r="Q28" s="209">
        <v>15.880000114440918</v>
      </c>
      <c r="R28" s="209">
        <v>16.059999465942383</v>
      </c>
      <c r="S28" s="209">
        <v>16.1200008392334</v>
      </c>
      <c r="T28" s="209">
        <v>16.34000015258789</v>
      </c>
      <c r="U28" s="209">
        <v>16.399999618530273</v>
      </c>
      <c r="V28" s="209">
        <v>15.890000343322754</v>
      </c>
      <c r="W28" s="209">
        <v>16.329999923706055</v>
      </c>
      <c r="X28" s="209">
        <v>16.25</v>
      </c>
      <c r="Y28" s="209">
        <v>16.8700008392334</v>
      </c>
      <c r="Z28" s="216">
        <f t="shared" si="0"/>
        <v>15.774583419164022</v>
      </c>
      <c r="AA28" s="150">
        <v>17.90999984741211</v>
      </c>
      <c r="AB28" s="151" t="s">
        <v>261</v>
      </c>
      <c r="AC28" s="2">
        <v>26</v>
      </c>
      <c r="AD28" s="150">
        <v>13.680000305175781</v>
      </c>
      <c r="AE28" s="255" t="s">
        <v>283</v>
      </c>
      <c r="AF28" s="1"/>
    </row>
    <row r="29" spans="1:32" ht="11.25" customHeight="1">
      <c r="A29" s="217">
        <v>27</v>
      </c>
      <c r="B29" s="209">
        <v>16.520000457763672</v>
      </c>
      <c r="C29" s="209">
        <v>16.079999923706055</v>
      </c>
      <c r="D29" s="209">
        <v>16.350000381469727</v>
      </c>
      <c r="E29" s="209">
        <v>16.030000686645508</v>
      </c>
      <c r="F29" s="209">
        <v>15.510000228881836</v>
      </c>
      <c r="G29" s="209">
        <v>16.40999984741211</v>
      </c>
      <c r="H29" s="209">
        <v>17.59000015258789</v>
      </c>
      <c r="I29" s="209">
        <v>19.059999465942383</v>
      </c>
      <c r="J29" s="209">
        <v>19.15999984741211</v>
      </c>
      <c r="K29" s="209">
        <v>19.18000030517578</v>
      </c>
      <c r="L29" s="209">
        <v>19.270000457763672</v>
      </c>
      <c r="M29" s="209">
        <v>19.709999084472656</v>
      </c>
      <c r="N29" s="209">
        <v>19.540000915527344</v>
      </c>
      <c r="O29" s="209">
        <v>18.84000015258789</v>
      </c>
      <c r="P29" s="209">
        <v>19.18000030517578</v>
      </c>
      <c r="Q29" s="209">
        <v>19.040000915527344</v>
      </c>
      <c r="R29" s="209">
        <v>19.1299991607666</v>
      </c>
      <c r="S29" s="209">
        <v>18.600000381469727</v>
      </c>
      <c r="T29" s="209">
        <v>18.280000686645508</v>
      </c>
      <c r="U29" s="209">
        <v>17.940000534057617</v>
      </c>
      <c r="V29" s="209">
        <v>17.559999465942383</v>
      </c>
      <c r="W29" s="209">
        <v>17.700000762939453</v>
      </c>
      <c r="X29" s="209">
        <v>17.649999618530273</v>
      </c>
      <c r="Y29" s="209">
        <v>17.860000610351562</v>
      </c>
      <c r="Z29" s="216">
        <f t="shared" si="0"/>
        <v>18.007916847864788</v>
      </c>
      <c r="AA29" s="150">
        <v>20.43000030517578</v>
      </c>
      <c r="AB29" s="151" t="s">
        <v>262</v>
      </c>
      <c r="AC29" s="2">
        <v>27</v>
      </c>
      <c r="AD29" s="150">
        <v>15.260000228881836</v>
      </c>
      <c r="AE29" s="255" t="s">
        <v>284</v>
      </c>
      <c r="AF29" s="1"/>
    </row>
    <row r="30" spans="1:32" ht="11.25" customHeight="1">
      <c r="A30" s="217">
        <v>28</v>
      </c>
      <c r="B30" s="209">
        <v>17.579999923706055</v>
      </c>
      <c r="C30" s="209">
        <v>17.059999465942383</v>
      </c>
      <c r="D30" s="209">
        <v>16.799999237060547</v>
      </c>
      <c r="E30" s="209">
        <v>16.690000534057617</v>
      </c>
      <c r="F30" s="209">
        <v>16.709999084472656</v>
      </c>
      <c r="G30" s="209">
        <v>16.799999237060547</v>
      </c>
      <c r="H30" s="209">
        <v>16.739999771118164</v>
      </c>
      <c r="I30" s="209">
        <v>17.010000228881836</v>
      </c>
      <c r="J30" s="209">
        <v>17.3799991607666</v>
      </c>
      <c r="K30" s="209">
        <v>17.989999771118164</v>
      </c>
      <c r="L30" s="209">
        <v>18.34000015258789</v>
      </c>
      <c r="M30" s="209">
        <v>18.549999237060547</v>
      </c>
      <c r="N30" s="209">
        <v>19.079999923706055</v>
      </c>
      <c r="O30" s="209">
        <v>18.690000534057617</v>
      </c>
      <c r="P30" s="209">
        <v>18.770000457763672</v>
      </c>
      <c r="Q30" s="209">
        <v>18.649999618530273</v>
      </c>
      <c r="R30" s="209">
        <v>18.399999618530273</v>
      </c>
      <c r="S30" s="209">
        <v>17.25</v>
      </c>
      <c r="T30" s="209">
        <v>17.270000457763672</v>
      </c>
      <c r="U30" s="209">
        <v>17.149999618530273</v>
      </c>
      <c r="V30" s="209">
        <v>17.100000381469727</v>
      </c>
      <c r="W30" s="209">
        <v>17.030000686645508</v>
      </c>
      <c r="X30" s="209">
        <v>16.770000457763672</v>
      </c>
      <c r="Y30" s="209">
        <v>16.729999542236328</v>
      </c>
      <c r="Z30" s="216">
        <f t="shared" si="0"/>
        <v>17.522499879201252</v>
      </c>
      <c r="AA30" s="150">
        <v>19.18000030517578</v>
      </c>
      <c r="AB30" s="151" t="s">
        <v>216</v>
      </c>
      <c r="AC30" s="2">
        <v>28</v>
      </c>
      <c r="AD30" s="150">
        <v>16.59000015258789</v>
      </c>
      <c r="AE30" s="255" t="s">
        <v>104</v>
      </c>
      <c r="AF30" s="1"/>
    </row>
    <row r="31" spans="1:32" ht="11.25" customHeight="1">
      <c r="A31" s="217">
        <v>29</v>
      </c>
      <c r="B31" s="209">
        <v>16.540000915527344</v>
      </c>
      <c r="C31" s="209">
        <v>16.399999618530273</v>
      </c>
      <c r="D31" s="209">
        <v>16.1299991607666</v>
      </c>
      <c r="E31" s="209">
        <v>15.649999618530273</v>
      </c>
      <c r="F31" s="209">
        <v>15.899999618530273</v>
      </c>
      <c r="G31" s="209">
        <v>15.819999694824219</v>
      </c>
      <c r="H31" s="209">
        <v>15.4399995803833</v>
      </c>
      <c r="I31" s="209">
        <v>16.209999084472656</v>
      </c>
      <c r="J31" s="209">
        <v>16.139999389648438</v>
      </c>
      <c r="K31" s="209">
        <v>15.9399995803833</v>
      </c>
      <c r="L31" s="209">
        <v>15.880000114440918</v>
      </c>
      <c r="M31" s="209">
        <v>15.75</v>
      </c>
      <c r="N31" s="209">
        <v>16.450000762939453</v>
      </c>
      <c r="O31" s="209">
        <v>16.1200008392334</v>
      </c>
      <c r="P31" s="209">
        <v>17.15999984741211</v>
      </c>
      <c r="Q31" s="209">
        <v>17.43000030517578</v>
      </c>
      <c r="R31" s="209">
        <v>16.709999084472656</v>
      </c>
      <c r="S31" s="209">
        <v>15.34000015258789</v>
      </c>
      <c r="T31" s="209">
        <v>14.970000267028809</v>
      </c>
      <c r="U31" s="209">
        <v>15.220000267028809</v>
      </c>
      <c r="V31" s="209">
        <v>15.479999542236328</v>
      </c>
      <c r="W31" s="209">
        <v>15.300000190734863</v>
      </c>
      <c r="X31" s="209">
        <v>15.380000114440918</v>
      </c>
      <c r="Y31" s="209">
        <v>15.489999771118164</v>
      </c>
      <c r="Z31" s="216">
        <f t="shared" si="0"/>
        <v>15.952083230018616</v>
      </c>
      <c r="AA31" s="150">
        <v>17.459999084472656</v>
      </c>
      <c r="AB31" s="151" t="s">
        <v>263</v>
      </c>
      <c r="AC31" s="2">
        <v>29</v>
      </c>
      <c r="AD31" s="150">
        <v>14.920000076293945</v>
      </c>
      <c r="AE31" s="255" t="s">
        <v>285</v>
      </c>
      <c r="AF31" s="1"/>
    </row>
    <row r="32" spans="1:32" ht="11.25" customHeight="1">
      <c r="A32" s="217">
        <v>30</v>
      </c>
      <c r="B32" s="209">
        <v>15.529999732971191</v>
      </c>
      <c r="C32" s="209">
        <v>15.59000015258789</v>
      </c>
      <c r="D32" s="209">
        <v>15.640000343322754</v>
      </c>
      <c r="E32" s="209">
        <v>15.59000015258789</v>
      </c>
      <c r="F32" s="209">
        <v>15.699999809265137</v>
      </c>
      <c r="G32" s="209">
        <v>16.260000228881836</v>
      </c>
      <c r="H32" s="209">
        <v>16.719999313354492</v>
      </c>
      <c r="I32" s="209">
        <v>16.40999984741211</v>
      </c>
      <c r="J32" s="209">
        <v>16.729999542236328</v>
      </c>
      <c r="K32" s="209">
        <v>17.59000015258789</v>
      </c>
      <c r="L32" s="209">
        <v>17.719999313354492</v>
      </c>
      <c r="M32" s="209">
        <v>18.84000015258789</v>
      </c>
      <c r="N32" s="209">
        <v>20.049999237060547</v>
      </c>
      <c r="O32" s="209">
        <v>19.549999237060547</v>
      </c>
      <c r="P32" s="209">
        <v>18.329999923706055</v>
      </c>
      <c r="Q32" s="209">
        <v>17.440000534057617</v>
      </c>
      <c r="R32" s="209">
        <v>17.1299991607666</v>
      </c>
      <c r="S32" s="209">
        <v>16.709999084472656</v>
      </c>
      <c r="T32" s="209">
        <v>16.239999771118164</v>
      </c>
      <c r="U32" s="209">
        <v>15.579999923706055</v>
      </c>
      <c r="V32" s="209">
        <v>15.170000076293945</v>
      </c>
      <c r="W32" s="209">
        <v>14.9399995803833</v>
      </c>
      <c r="X32" s="209">
        <v>14.520000457763672</v>
      </c>
      <c r="Y32" s="209">
        <v>14.260000228881836</v>
      </c>
      <c r="Z32" s="216">
        <f t="shared" si="0"/>
        <v>16.593333164850872</v>
      </c>
      <c r="AA32" s="150">
        <v>20.6299991607666</v>
      </c>
      <c r="AB32" s="151" t="s">
        <v>121</v>
      </c>
      <c r="AC32" s="2">
        <v>30</v>
      </c>
      <c r="AD32" s="150">
        <v>14.229999542236328</v>
      </c>
      <c r="AE32" s="255" t="s">
        <v>91</v>
      </c>
      <c r="AF32" s="1"/>
    </row>
    <row r="33" spans="1:32" ht="11.25" customHeight="1">
      <c r="A33" s="217">
        <v>31</v>
      </c>
      <c r="B33" s="209">
        <v>13.729999542236328</v>
      </c>
      <c r="C33" s="209">
        <v>13.520000457763672</v>
      </c>
      <c r="D33" s="209">
        <v>13.260000228881836</v>
      </c>
      <c r="E33" s="209">
        <v>12.380000114440918</v>
      </c>
      <c r="F33" s="209">
        <v>11.880000114440918</v>
      </c>
      <c r="G33" s="209">
        <v>11.869999885559082</v>
      </c>
      <c r="H33" s="209">
        <v>12.329999923706055</v>
      </c>
      <c r="I33" s="209">
        <v>12.5</v>
      </c>
      <c r="J33" s="209">
        <v>12.680000305175781</v>
      </c>
      <c r="K33" s="209">
        <v>13.529999732971191</v>
      </c>
      <c r="L33" s="209">
        <v>14.229999542236328</v>
      </c>
      <c r="M33" s="209">
        <v>14.130000114440918</v>
      </c>
      <c r="N33" s="209">
        <v>13.220000267028809</v>
      </c>
      <c r="O33" s="209">
        <v>13.210000038146973</v>
      </c>
      <c r="P33" s="209">
        <v>12.470000267028809</v>
      </c>
      <c r="Q33" s="209">
        <v>12.140000343322754</v>
      </c>
      <c r="R33" s="209">
        <v>11.779999732971191</v>
      </c>
      <c r="S33" s="209">
        <v>11.319999694824219</v>
      </c>
      <c r="T33" s="209">
        <v>11.1899995803833</v>
      </c>
      <c r="U33" s="209">
        <v>11.199999809265137</v>
      </c>
      <c r="V33" s="209">
        <v>11.1899995803833</v>
      </c>
      <c r="W33" s="209">
        <v>10.989999771118164</v>
      </c>
      <c r="X33" s="209">
        <v>10.75</v>
      </c>
      <c r="Y33" s="209">
        <v>10.5600004196167</v>
      </c>
      <c r="Z33" s="216">
        <f t="shared" si="0"/>
        <v>12.335833311080933</v>
      </c>
      <c r="AA33" s="150">
        <v>14.630000114440918</v>
      </c>
      <c r="AB33" s="151" t="s">
        <v>115</v>
      </c>
      <c r="AC33" s="2">
        <v>31</v>
      </c>
      <c r="AD33" s="150">
        <v>10.489999771118164</v>
      </c>
      <c r="AE33" s="255" t="s">
        <v>286</v>
      </c>
      <c r="AF33" s="1"/>
    </row>
    <row r="34" spans="1:32" ht="15" customHeight="1">
      <c r="A34" s="218" t="s">
        <v>10</v>
      </c>
      <c r="B34" s="219">
        <f aca="true" t="shared" si="1" ref="B34:Q34">AVERAGE(B3:B33)</f>
        <v>14.295161247253418</v>
      </c>
      <c r="C34" s="219">
        <f t="shared" si="1"/>
        <v>13.979999972927954</v>
      </c>
      <c r="D34" s="219">
        <f t="shared" si="1"/>
        <v>13.828387137382261</v>
      </c>
      <c r="E34" s="219">
        <f t="shared" si="1"/>
        <v>13.511935572470389</v>
      </c>
      <c r="F34" s="219">
        <f t="shared" si="1"/>
        <v>13.321612881075952</v>
      </c>
      <c r="G34" s="219">
        <f t="shared" si="1"/>
        <v>13.719032287597656</v>
      </c>
      <c r="H34" s="219">
        <f t="shared" si="1"/>
        <v>14.936774253845215</v>
      </c>
      <c r="I34" s="219">
        <f t="shared" si="1"/>
        <v>16.257419278544763</v>
      </c>
      <c r="J34" s="219">
        <f t="shared" si="1"/>
        <v>17.377419348685972</v>
      </c>
      <c r="K34" s="219">
        <f t="shared" si="1"/>
        <v>18.43290316674017</v>
      </c>
      <c r="L34" s="219">
        <f t="shared" si="1"/>
        <v>18.666451515689975</v>
      </c>
      <c r="M34" s="219">
        <f t="shared" si="1"/>
        <v>18.786128997802734</v>
      </c>
      <c r="N34" s="219">
        <f t="shared" si="1"/>
        <v>18.56709683325983</v>
      </c>
      <c r="O34" s="219">
        <f t="shared" si="1"/>
        <v>18.310000081216135</v>
      </c>
      <c r="P34" s="219">
        <f t="shared" si="1"/>
        <v>17.845483841434604</v>
      </c>
      <c r="Q34" s="219">
        <f t="shared" si="1"/>
        <v>17.481290417332804</v>
      </c>
      <c r="R34" s="219">
        <f>AVERAGE(R3:R33)</f>
        <v>17.059999835106634</v>
      </c>
      <c r="S34" s="219">
        <f aca="true" t="shared" si="2" ref="S34:Y34">AVERAGE(S3:S33)</f>
        <v>16.793225780610115</v>
      </c>
      <c r="T34" s="219">
        <f t="shared" si="2"/>
        <v>16.436129016260946</v>
      </c>
      <c r="U34" s="219">
        <f t="shared" si="2"/>
        <v>16.014516030588457</v>
      </c>
      <c r="V34" s="219">
        <f t="shared" si="2"/>
        <v>15.754516140107185</v>
      </c>
      <c r="W34" s="219">
        <f t="shared" si="2"/>
        <v>15.425161361694336</v>
      </c>
      <c r="X34" s="219">
        <f t="shared" si="2"/>
        <v>14.964516116726783</v>
      </c>
      <c r="Y34" s="219">
        <f t="shared" si="2"/>
        <v>14.731935470334944</v>
      </c>
      <c r="Z34" s="219">
        <f>AVERAGE(B3:Y33)</f>
        <v>16.10404569102872</v>
      </c>
      <c r="AA34" s="220">
        <f>(AVERAGE(最高))</f>
        <v>20.48258064639184</v>
      </c>
      <c r="AB34" s="221"/>
      <c r="AC34" s="222"/>
      <c r="AD34" s="220">
        <f>(AVERAGE(最低))</f>
        <v>12.435161344466671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4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29.309999465942383</v>
      </c>
      <c r="C46" s="157">
        <v>21</v>
      </c>
      <c r="D46" s="158" t="s">
        <v>257</v>
      </c>
      <c r="E46" s="199"/>
      <c r="F46" s="155"/>
      <c r="G46" s="156">
        <f>MIN(最低)</f>
        <v>8.84000015258789</v>
      </c>
      <c r="H46" s="157">
        <v>3</v>
      </c>
      <c r="I46" s="257" t="s">
        <v>266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57"/>
      <c r="I47" s="158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L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6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10.420000076293945</v>
      </c>
      <c r="C3" s="209">
        <v>10.5</v>
      </c>
      <c r="D3" s="209">
        <v>10.050000190734863</v>
      </c>
      <c r="E3" s="209">
        <v>9.989999771118164</v>
      </c>
      <c r="F3" s="209">
        <v>10.210000038146973</v>
      </c>
      <c r="G3" s="209">
        <v>11.050000190734863</v>
      </c>
      <c r="H3" s="209">
        <v>11.960000038146973</v>
      </c>
      <c r="I3" s="209">
        <v>12.84000015258789</v>
      </c>
      <c r="J3" s="209">
        <v>13.170000076293945</v>
      </c>
      <c r="K3" s="209">
        <v>13.680000305175781</v>
      </c>
      <c r="L3" s="209">
        <v>12.649999618530273</v>
      </c>
      <c r="M3" s="209">
        <v>12.970000267028809</v>
      </c>
      <c r="N3" s="209">
        <v>13.1899995803833</v>
      </c>
      <c r="O3" s="209">
        <v>14.220000267028809</v>
      </c>
      <c r="P3" s="209">
        <v>14.09000015258789</v>
      </c>
      <c r="Q3" s="209">
        <v>13.550000190734863</v>
      </c>
      <c r="R3" s="209">
        <v>13.380000114440918</v>
      </c>
      <c r="S3" s="209">
        <v>13.0600004196167</v>
      </c>
      <c r="T3" s="209">
        <v>12.920000076293945</v>
      </c>
      <c r="U3" s="209">
        <v>12.729999542236328</v>
      </c>
      <c r="V3" s="209">
        <v>12.600000381469727</v>
      </c>
      <c r="W3" s="209">
        <v>12.59000015258789</v>
      </c>
      <c r="X3" s="209">
        <v>12.5600004196167</v>
      </c>
      <c r="Y3" s="209">
        <v>12.8100004196167</v>
      </c>
      <c r="Z3" s="216">
        <f aca="true" t="shared" si="0" ref="Z3:Z32">AVERAGE(B3:Y3)</f>
        <v>12.382916768391928</v>
      </c>
      <c r="AA3" s="262">
        <v>14.930000305175781</v>
      </c>
      <c r="AB3" s="263" t="s">
        <v>287</v>
      </c>
      <c r="AC3" s="2">
        <v>1</v>
      </c>
      <c r="AD3" s="150">
        <v>9.789999961853027</v>
      </c>
      <c r="AE3" s="255" t="s">
        <v>310</v>
      </c>
      <c r="AF3" s="1"/>
    </row>
    <row r="4" spans="1:32" ht="11.25" customHeight="1">
      <c r="A4" s="217">
        <v>2</v>
      </c>
      <c r="B4" s="209">
        <v>12.869999885559082</v>
      </c>
      <c r="C4" s="209">
        <v>12.829999923706055</v>
      </c>
      <c r="D4" s="209">
        <v>13.109999656677246</v>
      </c>
      <c r="E4" s="209">
        <v>12.890000343322754</v>
      </c>
      <c r="F4" s="209">
        <v>13.010000228881836</v>
      </c>
      <c r="G4" s="209">
        <v>13.789999961853027</v>
      </c>
      <c r="H4" s="209">
        <v>14.079999923706055</v>
      </c>
      <c r="I4" s="209">
        <v>15.039999961853027</v>
      </c>
      <c r="J4" s="209">
        <v>15.399999618530273</v>
      </c>
      <c r="K4" s="209">
        <v>15.9399995803833</v>
      </c>
      <c r="L4" s="209">
        <v>15.40999984741211</v>
      </c>
      <c r="M4" s="209">
        <v>15.420000076293945</v>
      </c>
      <c r="N4" s="209">
        <v>15.680000305175781</v>
      </c>
      <c r="O4" s="209">
        <v>15.880000114440918</v>
      </c>
      <c r="P4" s="209">
        <v>16.079999923706055</v>
      </c>
      <c r="Q4" s="209">
        <v>16.079999923706055</v>
      </c>
      <c r="R4" s="209">
        <v>15.529999732971191</v>
      </c>
      <c r="S4" s="210">
        <v>15.520000457763672</v>
      </c>
      <c r="T4" s="209">
        <v>15.649999618530273</v>
      </c>
      <c r="U4" s="209">
        <v>15.600000381469727</v>
      </c>
      <c r="V4" s="209">
        <v>15.460000038146973</v>
      </c>
      <c r="W4" s="209">
        <v>15.329999923706055</v>
      </c>
      <c r="X4" s="209">
        <v>15.5</v>
      </c>
      <c r="Y4" s="209">
        <v>15.579999923706055</v>
      </c>
      <c r="Z4" s="216">
        <f t="shared" si="0"/>
        <v>14.903333306312561</v>
      </c>
      <c r="AA4" s="262">
        <v>16.520000457763672</v>
      </c>
      <c r="AB4" s="263" t="s">
        <v>172</v>
      </c>
      <c r="AC4" s="2">
        <v>2</v>
      </c>
      <c r="AD4" s="150">
        <v>12.479999542236328</v>
      </c>
      <c r="AE4" s="255" t="s">
        <v>311</v>
      </c>
      <c r="AF4" s="1"/>
    </row>
    <row r="5" spans="1:32" ht="11.25" customHeight="1">
      <c r="A5" s="217">
        <v>3</v>
      </c>
      <c r="B5" s="209">
        <v>15.479999542236328</v>
      </c>
      <c r="C5" s="209">
        <v>15.65999984741211</v>
      </c>
      <c r="D5" s="209">
        <v>15.630000114440918</v>
      </c>
      <c r="E5" s="209">
        <v>15.300000190734863</v>
      </c>
      <c r="F5" s="209">
        <v>15.109999656677246</v>
      </c>
      <c r="G5" s="209">
        <v>15.229999542236328</v>
      </c>
      <c r="H5" s="209">
        <v>15.670000076293945</v>
      </c>
      <c r="I5" s="209">
        <v>16.989999771118164</v>
      </c>
      <c r="J5" s="209">
        <v>18.450000762939453</v>
      </c>
      <c r="K5" s="209">
        <v>20.639999389648438</v>
      </c>
      <c r="L5" s="209">
        <v>21.549999237060547</v>
      </c>
      <c r="M5" s="209">
        <v>21.09000015258789</v>
      </c>
      <c r="N5" s="209">
        <v>21.440000534057617</v>
      </c>
      <c r="O5" s="209">
        <v>22.920000076293945</v>
      </c>
      <c r="P5" s="209">
        <v>21.139999389648438</v>
      </c>
      <c r="Q5" s="209">
        <v>19.43000030517578</v>
      </c>
      <c r="R5" s="209">
        <v>19.200000762939453</v>
      </c>
      <c r="S5" s="209">
        <v>17.489999771118164</v>
      </c>
      <c r="T5" s="209">
        <v>17.850000381469727</v>
      </c>
      <c r="U5" s="209">
        <v>17.670000076293945</v>
      </c>
      <c r="V5" s="209">
        <v>17.850000381469727</v>
      </c>
      <c r="W5" s="209">
        <v>17</v>
      </c>
      <c r="X5" s="209">
        <v>16.219999313354492</v>
      </c>
      <c r="Y5" s="209">
        <v>16.040000915527344</v>
      </c>
      <c r="Z5" s="216">
        <f t="shared" si="0"/>
        <v>17.960416674613953</v>
      </c>
      <c r="AA5" s="262">
        <v>23.510000228881836</v>
      </c>
      <c r="AB5" s="263" t="s">
        <v>288</v>
      </c>
      <c r="AC5" s="2">
        <v>3</v>
      </c>
      <c r="AD5" s="150">
        <v>14.8100004196167</v>
      </c>
      <c r="AE5" s="255" t="s">
        <v>312</v>
      </c>
      <c r="AF5" s="1"/>
    </row>
    <row r="6" spans="1:32" ht="11.25" customHeight="1">
      <c r="A6" s="217">
        <v>4</v>
      </c>
      <c r="B6" s="209">
        <v>16.469999313354492</v>
      </c>
      <c r="C6" s="209">
        <v>16.299999237060547</v>
      </c>
      <c r="D6" s="209">
        <v>16.420000076293945</v>
      </c>
      <c r="E6" s="209">
        <v>15.90999984741211</v>
      </c>
      <c r="F6" s="209">
        <v>16.15999984741211</v>
      </c>
      <c r="G6" s="209">
        <v>16.40999984741211</v>
      </c>
      <c r="H6" s="209">
        <v>17.600000381469727</v>
      </c>
      <c r="I6" s="209">
        <v>19.770000457763672</v>
      </c>
      <c r="J6" s="209">
        <v>21.770000457763672</v>
      </c>
      <c r="K6" s="209">
        <v>21.3799991607666</v>
      </c>
      <c r="L6" s="209">
        <v>21.850000381469727</v>
      </c>
      <c r="M6" s="209">
        <v>22.5</v>
      </c>
      <c r="N6" s="209">
        <v>19.959999084472656</v>
      </c>
      <c r="O6" s="209">
        <v>20.729999542236328</v>
      </c>
      <c r="P6" s="209">
        <v>20.709999084472656</v>
      </c>
      <c r="Q6" s="209">
        <v>20.84000015258789</v>
      </c>
      <c r="R6" s="209">
        <v>20.950000762939453</v>
      </c>
      <c r="S6" s="209">
        <v>20.940000534057617</v>
      </c>
      <c r="T6" s="209">
        <v>19.899999618530273</v>
      </c>
      <c r="U6" s="209">
        <v>20.510000228881836</v>
      </c>
      <c r="V6" s="209">
        <v>20.790000915527344</v>
      </c>
      <c r="W6" s="209">
        <v>20.139999389648438</v>
      </c>
      <c r="X6" s="209">
        <v>19.649999618530273</v>
      </c>
      <c r="Y6" s="209">
        <v>19.350000381469727</v>
      </c>
      <c r="Z6" s="216">
        <f t="shared" si="0"/>
        <v>19.458749930063885</v>
      </c>
      <c r="AA6" s="262">
        <v>24.079999923706055</v>
      </c>
      <c r="AB6" s="263" t="s">
        <v>289</v>
      </c>
      <c r="AC6" s="2">
        <v>4</v>
      </c>
      <c r="AD6" s="150">
        <v>15.819999694824219</v>
      </c>
      <c r="AE6" s="255" t="s">
        <v>313</v>
      </c>
      <c r="AF6" s="1"/>
    </row>
    <row r="7" spans="1:32" ht="11.25" customHeight="1">
      <c r="A7" s="217">
        <v>5</v>
      </c>
      <c r="B7" s="209">
        <v>19.290000915527344</v>
      </c>
      <c r="C7" s="209">
        <v>19.059999465942383</v>
      </c>
      <c r="D7" s="209">
        <v>17.969999313354492</v>
      </c>
      <c r="E7" s="209">
        <v>17.239999771118164</v>
      </c>
      <c r="F7" s="209">
        <v>17.459999084472656</v>
      </c>
      <c r="G7" s="209">
        <v>17.600000381469727</v>
      </c>
      <c r="H7" s="209">
        <v>19.329999923706055</v>
      </c>
      <c r="I7" s="209">
        <v>21.360000610351562</v>
      </c>
      <c r="J7" s="209">
        <v>23.1200008392334</v>
      </c>
      <c r="K7" s="209">
        <v>23.25</v>
      </c>
      <c r="L7" s="209">
        <v>21.969999313354492</v>
      </c>
      <c r="M7" s="209">
        <v>22.8700008392334</v>
      </c>
      <c r="N7" s="209">
        <v>22.850000381469727</v>
      </c>
      <c r="O7" s="209">
        <v>21.389999389648438</v>
      </c>
      <c r="P7" s="209">
        <v>21.59000015258789</v>
      </c>
      <c r="Q7" s="209">
        <v>21.8700008392334</v>
      </c>
      <c r="R7" s="209">
        <v>22.040000915527344</v>
      </c>
      <c r="S7" s="209">
        <v>21.309999465942383</v>
      </c>
      <c r="T7" s="209">
        <v>17.889999389648438</v>
      </c>
      <c r="U7" s="209">
        <v>17.8700008392334</v>
      </c>
      <c r="V7" s="209">
        <v>17.90999984741211</v>
      </c>
      <c r="W7" s="209">
        <v>16.75</v>
      </c>
      <c r="X7" s="209">
        <v>17.190000534057617</v>
      </c>
      <c r="Y7" s="209">
        <v>17.079999923706055</v>
      </c>
      <c r="Z7" s="216">
        <f t="shared" si="0"/>
        <v>19.84416675567627</v>
      </c>
      <c r="AA7" s="262">
        <v>24.639999389648438</v>
      </c>
      <c r="AB7" s="263" t="s">
        <v>157</v>
      </c>
      <c r="AC7" s="2">
        <v>5</v>
      </c>
      <c r="AD7" s="150">
        <v>16.440000534057617</v>
      </c>
      <c r="AE7" s="255" t="s">
        <v>314</v>
      </c>
      <c r="AF7" s="1"/>
    </row>
    <row r="8" spans="1:32" ht="11.25" customHeight="1">
      <c r="A8" s="217">
        <v>6</v>
      </c>
      <c r="B8" s="209">
        <v>16.850000381469727</v>
      </c>
      <c r="C8" s="209">
        <v>16.6299991607666</v>
      </c>
      <c r="D8" s="209">
        <v>16.260000228881836</v>
      </c>
      <c r="E8" s="209">
        <v>15.890000343322754</v>
      </c>
      <c r="F8" s="209">
        <v>16.100000381469727</v>
      </c>
      <c r="G8" s="209">
        <v>17.360000610351562</v>
      </c>
      <c r="H8" s="209">
        <v>18.09000015258789</v>
      </c>
      <c r="I8" s="209">
        <v>19.5</v>
      </c>
      <c r="J8" s="209">
        <v>21.8700008392334</v>
      </c>
      <c r="K8" s="209">
        <v>24.280000686645508</v>
      </c>
      <c r="L8" s="209">
        <v>23.1200008392334</v>
      </c>
      <c r="M8" s="209">
        <v>21.309999465942383</v>
      </c>
      <c r="N8" s="209">
        <v>22.479999542236328</v>
      </c>
      <c r="O8" s="209">
        <v>22.1200008392334</v>
      </c>
      <c r="P8" s="209">
        <v>21.799999237060547</v>
      </c>
      <c r="Q8" s="209">
        <v>22.1200008392334</v>
      </c>
      <c r="R8" s="209">
        <v>21.020000457763672</v>
      </c>
      <c r="S8" s="209">
        <v>20.770000457763672</v>
      </c>
      <c r="T8" s="209">
        <v>20.719999313354492</v>
      </c>
      <c r="U8" s="209">
        <v>20.350000381469727</v>
      </c>
      <c r="V8" s="209">
        <v>20.209999084472656</v>
      </c>
      <c r="W8" s="209">
        <v>20.020000457763672</v>
      </c>
      <c r="X8" s="209">
        <v>19.950000762939453</v>
      </c>
      <c r="Y8" s="209">
        <v>19.6299991607666</v>
      </c>
      <c r="Z8" s="216">
        <f t="shared" si="0"/>
        <v>19.9354168176651</v>
      </c>
      <c r="AA8" s="262">
        <v>25.760000228881836</v>
      </c>
      <c r="AB8" s="263" t="s">
        <v>290</v>
      </c>
      <c r="AC8" s="2">
        <v>6</v>
      </c>
      <c r="AD8" s="150">
        <v>15.670000076293945</v>
      </c>
      <c r="AE8" s="255" t="s">
        <v>315</v>
      </c>
      <c r="AF8" s="1"/>
    </row>
    <row r="9" spans="1:32" ht="11.25" customHeight="1">
      <c r="A9" s="217">
        <v>7</v>
      </c>
      <c r="B9" s="209">
        <v>19.010000228881836</v>
      </c>
      <c r="C9" s="209">
        <v>18.170000076293945</v>
      </c>
      <c r="D9" s="209">
        <v>18.079999923706055</v>
      </c>
      <c r="E9" s="209">
        <v>17.31999969482422</v>
      </c>
      <c r="F9" s="209">
        <v>17.09000015258789</v>
      </c>
      <c r="G9" s="209">
        <v>18.040000915527344</v>
      </c>
      <c r="H9" s="209">
        <v>19.1200008392334</v>
      </c>
      <c r="I9" s="209">
        <v>20.34000015258789</v>
      </c>
      <c r="J9" s="209">
        <v>20.950000762939453</v>
      </c>
      <c r="K9" s="209">
        <v>21.030000686645508</v>
      </c>
      <c r="L9" s="209">
        <v>20.639999389648438</v>
      </c>
      <c r="M9" s="209">
        <v>20.579999923706055</v>
      </c>
      <c r="N9" s="209">
        <v>21.350000381469727</v>
      </c>
      <c r="O9" s="209">
        <v>21.950000762939453</v>
      </c>
      <c r="P9" s="209">
        <v>21.469999313354492</v>
      </c>
      <c r="Q9" s="209">
        <v>22.229999542236328</v>
      </c>
      <c r="R9" s="209">
        <v>21.309999465942383</v>
      </c>
      <c r="S9" s="209">
        <v>20.729999542236328</v>
      </c>
      <c r="T9" s="209">
        <v>21</v>
      </c>
      <c r="U9" s="209">
        <v>21.209999084472656</v>
      </c>
      <c r="V9" s="209">
        <v>20.229999542236328</v>
      </c>
      <c r="W9" s="209">
        <v>19.559999465942383</v>
      </c>
      <c r="X9" s="209">
        <v>19.06999969482422</v>
      </c>
      <c r="Y9" s="209">
        <v>18.739999771118164</v>
      </c>
      <c r="Z9" s="216">
        <f t="shared" si="0"/>
        <v>19.96749997138977</v>
      </c>
      <c r="AA9" s="262">
        <v>22.90999984741211</v>
      </c>
      <c r="AB9" s="263" t="s">
        <v>291</v>
      </c>
      <c r="AC9" s="2">
        <v>7</v>
      </c>
      <c r="AD9" s="150">
        <v>16.68000030517578</v>
      </c>
      <c r="AE9" s="255" t="s">
        <v>316</v>
      </c>
      <c r="AF9" s="1"/>
    </row>
    <row r="10" spans="1:32" ht="11.25" customHeight="1">
      <c r="A10" s="217">
        <v>8</v>
      </c>
      <c r="B10" s="209">
        <v>18.170000076293945</v>
      </c>
      <c r="C10" s="209">
        <v>17.43000030517578</v>
      </c>
      <c r="D10" s="209">
        <v>16.799999237060547</v>
      </c>
      <c r="E10" s="209">
        <v>17.200000762939453</v>
      </c>
      <c r="F10" s="209">
        <v>16.799999237060547</v>
      </c>
      <c r="G10" s="209">
        <v>16.989999771118164</v>
      </c>
      <c r="H10" s="209">
        <v>18.600000381469727</v>
      </c>
      <c r="I10" s="209">
        <v>18.25</v>
      </c>
      <c r="J10" s="209">
        <v>18.84000015258789</v>
      </c>
      <c r="K10" s="209">
        <v>19.219999313354492</v>
      </c>
      <c r="L10" s="209">
        <v>18.540000915527344</v>
      </c>
      <c r="M10" s="209">
        <v>19.399999618530273</v>
      </c>
      <c r="N10" s="209">
        <v>20.690000534057617</v>
      </c>
      <c r="O10" s="209">
        <v>18.260000228881836</v>
      </c>
      <c r="P10" s="209">
        <v>18.940000534057617</v>
      </c>
      <c r="Q10" s="209">
        <v>18.920000076293945</v>
      </c>
      <c r="R10" s="209">
        <v>19.049999237060547</v>
      </c>
      <c r="S10" s="209">
        <v>19.360000610351562</v>
      </c>
      <c r="T10" s="209">
        <v>18.6200008392334</v>
      </c>
      <c r="U10" s="209">
        <v>17.510000228881836</v>
      </c>
      <c r="V10" s="209">
        <v>17.440000534057617</v>
      </c>
      <c r="W10" s="209">
        <v>16.920000076293945</v>
      </c>
      <c r="X10" s="209">
        <v>16.3799991607666</v>
      </c>
      <c r="Y10" s="209">
        <v>15.930000305175781</v>
      </c>
      <c r="Z10" s="216">
        <f t="shared" si="0"/>
        <v>18.09416675567627</v>
      </c>
      <c r="AA10" s="262">
        <v>20.719999313354492</v>
      </c>
      <c r="AB10" s="263" t="s">
        <v>211</v>
      </c>
      <c r="AC10" s="2">
        <v>8</v>
      </c>
      <c r="AD10" s="150">
        <v>15.729999542236328</v>
      </c>
      <c r="AE10" s="255" t="s">
        <v>131</v>
      </c>
      <c r="AF10" s="1"/>
    </row>
    <row r="11" spans="1:32" ht="11.25" customHeight="1">
      <c r="A11" s="217">
        <v>9</v>
      </c>
      <c r="B11" s="209">
        <v>15.800000190734863</v>
      </c>
      <c r="C11" s="209">
        <v>15.369999885559082</v>
      </c>
      <c r="D11" s="209">
        <v>14.739999771118164</v>
      </c>
      <c r="E11" s="209">
        <v>16.059999465942383</v>
      </c>
      <c r="F11" s="209">
        <v>14.34000015258789</v>
      </c>
      <c r="G11" s="209">
        <v>15.779999732971191</v>
      </c>
      <c r="H11" s="209">
        <v>16.68000030517578</v>
      </c>
      <c r="I11" s="209">
        <v>18.989999771118164</v>
      </c>
      <c r="J11" s="209">
        <v>20.719999313354492</v>
      </c>
      <c r="K11" s="209">
        <v>21.280000686645508</v>
      </c>
      <c r="L11" s="209">
        <v>20.729999542236328</v>
      </c>
      <c r="M11" s="209">
        <v>20.610000610351562</v>
      </c>
      <c r="N11" s="209">
        <v>20.1200008392334</v>
      </c>
      <c r="O11" s="209">
        <v>20.239999771118164</v>
      </c>
      <c r="P11" s="209">
        <v>20.649999618530273</v>
      </c>
      <c r="Q11" s="209">
        <v>20.25</v>
      </c>
      <c r="R11" s="209">
        <v>20.200000762939453</v>
      </c>
      <c r="S11" s="209">
        <v>19.81999969482422</v>
      </c>
      <c r="T11" s="209">
        <v>19.81999969482422</v>
      </c>
      <c r="U11" s="209">
        <v>19.1299991607666</v>
      </c>
      <c r="V11" s="209">
        <v>19.360000610351562</v>
      </c>
      <c r="W11" s="209">
        <v>19.530000686645508</v>
      </c>
      <c r="X11" s="209">
        <v>19.200000762939453</v>
      </c>
      <c r="Y11" s="209">
        <v>19.030000686645508</v>
      </c>
      <c r="Z11" s="216">
        <f t="shared" si="0"/>
        <v>18.68541673819224</v>
      </c>
      <c r="AA11" s="262">
        <v>22.040000915527344</v>
      </c>
      <c r="AB11" s="263" t="s">
        <v>292</v>
      </c>
      <c r="AC11" s="2">
        <v>9</v>
      </c>
      <c r="AD11" s="150">
        <v>14.210000038146973</v>
      </c>
      <c r="AE11" s="255" t="s">
        <v>221</v>
      </c>
      <c r="AF11" s="1"/>
    </row>
    <row r="12" spans="1:32" ht="11.25" customHeight="1">
      <c r="A12" s="225">
        <v>10</v>
      </c>
      <c r="B12" s="211">
        <v>18.649999618530273</v>
      </c>
      <c r="C12" s="211">
        <v>18.31999969482422</v>
      </c>
      <c r="D12" s="211">
        <v>17.469999313354492</v>
      </c>
      <c r="E12" s="211">
        <v>17.260000228881836</v>
      </c>
      <c r="F12" s="211">
        <v>17.829999923706055</v>
      </c>
      <c r="G12" s="211">
        <v>18.06999969482422</v>
      </c>
      <c r="H12" s="211">
        <v>19.389999389648438</v>
      </c>
      <c r="I12" s="211">
        <v>20.280000686645508</v>
      </c>
      <c r="J12" s="211">
        <v>21.510000228881836</v>
      </c>
      <c r="K12" s="211">
        <v>21.43000030517578</v>
      </c>
      <c r="L12" s="211">
        <v>22.170000076293945</v>
      </c>
      <c r="M12" s="211">
        <v>22.110000610351562</v>
      </c>
      <c r="N12" s="211">
        <v>22.959999084472656</v>
      </c>
      <c r="O12" s="211">
        <v>22.809999465942383</v>
      </c>
      <c r="P12" s="211">
        <v>22.420000076293945</v>
      </c>
      <c r="Q12" s="211">
        <v>21.889999389648438</v>
      </c>
      <c r="R12" s="211">
        <v>22.440000534057617</v>
      </c>
      <c r="S12" s="211">
        <v>21.860000610351562</v>
      </c>
      <c r="T12" s="211">
        <v>21.25</v>
      </c>
      <c r="U12" s="211">
        <v>21.670000076293945</v>
      </c>
      <c r="V12" s="211">
        <v>21.829999923706055</v>
      </c>
      <c r="W12" s="211">
        <v>21.15999984741211</v>
      </c>
      <c r="X12" s="211">
        <v>21.40999984741211</v>
      </c>
      <c r="Y12" s="211">
        <v>21.3700008392334</v>
      </c>
      <c r="Z12" s="226">
        <f t="shared" si="0"/>
        <v>20.731666644414265</v>
      </c>
      <c r="AA12" s="262">
        <v>23.469999313354492</v>
      </c>
      <c r="AB12" s="263" t="s">
        <v>293</v>
      </c>
      <c r="AC12" s="213">
        <v>10</v>
      </c>
      <c r="AD12" s="156">
        <v>17.110000610351562</v>
      </c>
      <c r="AE12" s="256" t="s">
        <v>317</v>
      </c>
      <c r="AF12" s="1"/>
    </row>
    <row r="13" spans="1:32" ht="11.25" customHeight="1">
      <c r="A13" s="217">
        <v>11</v>
      </c>
      <c r="B13" s="209">
        <v>20.959999084472656</v>
      </c>
      <c r="C13" s="209">
        <v>20.65999984741211</v>
      </c>
      <c r="D13" s="209">
        <v>20.790000915527344</v>
      </c>
      <c r="E13" s="209">
        <v>20.68000030517578</v>
      </c>
      <c r="F13" s="209">
        <v>20</v>
      </c>
      <c r="G13" s="209">
        <v>19.190000534057617</v>
      </c>
      <c r="H13" s="209">
        <v>18.90999984741211</v>
      </c>
      <c r="I13" s="209">
        <v>18.850000381469727</v>
      </c>
      <c r="J13" s="209">
        <v>19.329999923706055</v>
      </c>
      <c r="K13" s="209">
        <v>19.850000381469727</v>
      </c>
      <c r="L13" s="209">
        <v>20.059999465942383</v>
      </c>
      <c r="M13" s="209">
        <v>20.350000381469727</v>
      </c>
      <c r="N13" s="209">
        <v>19.850000381469727</v>
      </c>
      <c r="O13" s="209">
        <v>20.280000686645508</v>
      </c>
      <c r="P13" s="209">
        <v>20.940000534057617</v>
      </c>
      <c r="Q13" s="209">
        <v>21.8700008392334</v>
      </c>
      <c r="R13" s="209">
        <v>20.760000228881836</v>
      </c>
      <c r="S13" s="209">
        <v>20.709999084472656</v>
      </c>
      <c r="T13" s="209">
        <v>19.90999984741211</v>
      </c>
      <c r="U13" s="209">
        <v>19.350000381469727</v>
      </c>
      <c r="V13" s="209">
        <v>19.68000030517578</v>
      </c>
      <c r="W13" s="209">
        <v>19.5</v>
      </c>
      <c r="X13" s="209">
        <v>19.530000686645508</v>
      </c>
      <c r="Y13" s="209">
        <v>19.6200008392334</v>
      </c>
      <c r="Z13" s="216">
        <f t="shared" si="0"/>
        <v>20.067916870117188</v>
      </c>
      <c r="AA13" s="262">
        <v>22.670000076293945</v>
      </c>
      <c r="AB13" s="263" t="s">
        <v>294</v>
      </c>
      <c r="AC13" s="2">
        <v>11</v>
      </c>
      <c r="AD13" s="150">
        <v>18.610000610351562</v>
      </c>
      <c r="AE13" s="255" t="s">
        <v>135</v>
      </c>
      <c r="AF13" s="1"/>
    </row>
    <row r="14" spans="1:32" ht="11.25" customHeight="1">
      <c r="A14" s="217">
        <v>12</v>
      </c>
      <c r="B14" s="209">
        <v>19.760000228881836</v>
      </c>
      <c r="C14" s="209">
        <v>19.600000381469727</v>
      </c>
      <c r="D14" s="209">
        <v>19.600000381469727</v>
      </c>
      <c r="E14" s="209">
        <v>19.440000534057617</v>
      </c>
      <c r="F14" s="209">
        <v>19.270000457763672</v>
      </c>
      <c r="G14" s="209">
        <v>19.739999771118164</v>
      </c>
      <c r="H14" s="209">
        <v>20.479999542236328</v>
      </c>
      <c r="I14" s="209">
        <v>21.899999618530273</v>
      </c>
      <c r="J14" s="209">
        <v>23.18000030517578</v>
      </c>
      <c r="K14" s="209">
        <v>24.530000686645508</v>
      </c>
      <c r="L14" s="209">
        <v>25.729999542236328</v>
      </c>
      <c r="M14" s="209">
        <v>25.969999313354492</v>
      </c>
      <c r="N14" s="209">
        <v>25.25</v>
      </c>
      <c r="O14" s="209">
        <v>24.90999984741211</v>
      </c>
      <c r="P14" s="209">
        <v>24.56999969482422</v>
      </c>
      <c r="Q14" s="209">
        <v>23.84000015258789</v>
      </c>
      <c r="R14" s="209">
        <v>23.290000915527344</v>
      </c>
      <c r="S14" s="209">
        <v>21.549999237060547</v>
      </c>
      <c r="T14" s="209">
        <v>20.530000686645508</v>
      </c>
      <c r="U14" s="209">
        <v>20.110000610351562</v>
      </c>
      <c r="V14" s="209">
        <v>19.889999389648438</v>
      </c>
      <c r="W14" s="209">
        <v>19.739999771118164</v>
      </c>
      <c r="X14" s="209">
        <v>20.18000030517578</v>
      </c>
      <c r="Y14" s="209">
        <v>20.639999389648438</v>
      </c>
      <c r="Z14" s="216">
        <f t="shared" si="0"/>
        <v>21.82083336512248</v>
      </c>
      <c r="AA14" s="262">
        <v>27.100000381469727</v>
      </c>
      <c r="AB14" s="263" t="s">
        <v>295</v>
      </c>
      <c r="AC14" s="2">
        <v>12</v>
      </c>
      <c r="AD14" s="150">
        <v>19.170000076293945</v>
      </c>
      <c r="AE14" s="255" t="s">
        <v>318</v>
      </c>
      <c r="AF14" s="1"/>
    </row>
    <row r="15" spans="1:32" ht="11.25" customHeight="1">
      <c r="A15" s="217">
        <v>13</v>
      </c>
      <c r="B15" s="209">
        <v>20.15999984741211</v>
      </c>
      <c r="C15" s="209">
        <v>19.239999771118164</v>
      </c>
      <c r="D15" s="209">
        <v>18.260000228881836</v>
      </c>
      <c r="E15" s="209">
        <v>18.09000015258789</v>
      </c>
      <c r="F15" s="209">
        <v>17.469999313354492</v>
      </c>
      <c r="G15" s="209">
        <v>17.399999618530273</v>
      </c>
      <c r="H15" s="209">
        <v>17.639999389648438</v>
      </c>
      <c r="I15" s="209">
        <v>18.43000030517578</v>
      </c>
      <c r="J15" s="209">
        <v>18.889999389648438</v>
      </c>
      <c r="K15" s="209">
        <v>20.40999984741211</v>
      </c>
      <c r="L15" s="209">
        <v>21.399999618530273</v>
      </c>
      <c r="M15" s="209">
        <v>22.399999618530273</v>
      </c>
      <c r="N15" s="209">
        <v>20.43000030517578</v>
      </c>
      <c r="O15" s="209">
        <v>20.6200008392334</v>
      </c>
      <c r="P15" s="209">
        <v>19.280000686645508</v>
      </c>
      <c r="Q15" s="209">
        <v>19.700000762939453</v>
      </c>
      <c r="R15" s="209">
        <v>18.8799991607666</v>
      </c>
      <c r="S15" s="209">
        <v>18.719999313354492</v>
      </c>
      <c r="T15" s="209">
        <v>18.3700008392334</v>
      </c>
      <c r="U15" s="209">
        <v>17.920000076293945</v>
      </c>
      <c r="V15" s="209">
        <v>18</v>
      </c>
      <c r="W15" s="209">
        <v>17.950000762939453</v>
      </c>
      <c r="X15" s="209">
        <v>17.649999618530273</v>
      </c>
      <c r="Y15" s="209">
        <v>17.690000534057617</v>
      </c>
      <c r="Z15" s="216">
        <f t="shared" si="0"/>
        <v>18.958333333333332</v>
      </c>
      <c r="AA15" s="262">
        <v>22.850000381469727</v>
      </c>
      <c r="AB15" s="263" t="s">
        <v>182</v>
      </c>
      <c r="AC15" s="2">
        <v>13</v>
      </c>
      <c r="AD15" s="150">
        <v>17.209999084472656</v>
      </c>
      <c r="AE15" s="255" t="s">
        <v>319</v>
      </c>
      <c r="AF15" s="1"/>
    </row>
    <row r="16" spans="1:32" ht="11.25" customHeight="1">
      <c r="A16" s="217">
        <v>14</v>
      </c>
      <c r="B16" s="209">
        <v>17.549999237060547</v>
      </c>
      <c r="C16" s="209">
        <v>17.34000015258789</v>
      </c>
      <c r="D16" s="209">
        <v>17.420000076293945</v>
      </c>
      <c r="E16" s="209">
        <v>16.829999923706055</v>
      </c>
      <c r="F16" s="209">
        <v>16.799999237060547</v>
      </c>
      <c r="G16" s="209">
        <v>16.889999389648438</v>
      </c>
      <c r="H16" s="209">
        <v>17.100000381469727</v>
      </c>
      <c r="I16" s="209">
        <v>17.229999542236328</v>
      </c>
      <c r="J16" s="209">
        <v>18.350000381469727</v>
      </c>
      <c r="K16" s="209">
        <v>19.229999542236328</v>
      </c>
      <c r="L16" s="209">
        <v>18.170000076293945</v>
      </c>
      <c r="M16" s="209">
        <v>18.170000076293945</v>
      </c>
      <c r="N16" s="209">
        <v>19.959999084472656</v>
      </c>
      <c r="O16" s="209">
        <v>20.8799991607666</v>
      </c>
      <c r="P16" s="209">
        <v>20.780000686645508</v>
      </c>
      <c r="Q16" s="209">
        <v>20.459999084472656</v>
      </c>
      <c r="R16" s="209">
        <v>20.8799991607666</v>
      </c>
      <c r="S16" s="209">
        <v>21.139999389648438</v>
      </c>
      <c r="T16" s="209">
        <v>20.290000915527344</v>
      </c>
      <c r="U16" s="209">
        <v>19.979999542236328</v>
      </c>
      <c r="V16" s="209">
        <v>19.15999984741211</v>
      </c>
      <c r="W16" s="209">
        <v>18.5</v>
      </c>
      <c r="X16" s="209">
        <v>18.40999984741211</v>
      </c>
      <c r="Y16" s="209">
        <v>18.350000381469727</v>
      </c>
      <c r="Z16" s="216">
        <f t="shared" si="0"/>
        <v>18.744583129882812</v>
      </c>
      <c r="AA16" s="262">
        <v>21.309999465942383</v>
      </c>
      <c r="AB16" s="263" t="s">
        <v>296</v>
      </c>
      <c r="AC16" s="2">
        <v>14</v>
      </c>
      <c r="AD16" s="150">
        <v>16.719999313354492</v>
      </c>
      <c r="AE16" s="255" t="s">
        <v>140</v>
      </c>
      <c r="AF16" s="1"/>
    </row>
    <row r="17" spans="1:32" ht="11.25" customHeight="1">
      <c r="A17" s="217">
        <v>15</v>
      </c>
      <c r="B17" s="209">
        <v>17.8799991607666</v>
      </c>
      <c r="C17" s="209">
        <v>17.190000534057617</v>
      </c>
      <c r="D17" s="209">
        <v>16.850000381469727</v>
      </c>
      <c r="E17" s="209">
        <v>16.84000015258789</v>
      </c>
      <c r="F17" s="209">
        <v>16.56999969482422</v>
      </c>
      <c r="G17" s="209">
        <v>16.84000015258789</v>
      </c>
      <c r="H17" s="209">
        <v>16.940000534057617</v>
      </c>
      <c r="I17" s="209">
        <v>17.079999923706055</v>
      </c>
      <c r="J17" s="209">
        <v>17.170000076293945</v>
      </c>
      <c r="K17" s="209">
        <v>17.420000076293945</v>
      </c>
      <c r="L17" s="209">
        <v>18.6200008392334</v>
      </c>
      <c r="M17" s="209">
        <v>18.81999969482422</v>
      </c>
      <c r="N17" s="209">
        <v>18.889999389648438</v>
      </c>
      <c r="O17" s="209">
        <v>18.6299991607666</v>
      </c>
      <c r="P17" s="209">
        <v>19</v>
      </c>
      <c r="Q17" s="209">
        <v>18.889999389648438</v>
      </c>
      <c r="R17" s="209">
        <v>18.739999771118164</v>
      </c>
      <c r="S17" s="209">
        <v>19.010000228881836</v>
      </c>
      <c r="T17" s="209">
        <v>18.420000076293945</v>
      </c>
      <c r="U17" s="209">
        <v>18.360000610351562</v>
      </c>
      <c r="V17" s="209">
        <v>17.770000457763672</v>
      </c>
      <c r="W17" s="209">
        <v>17.34000015258789</v>
      </c>
      <c r="X17" s="209">
        <v>17.200000762939453</v>
      </c>
      <c r="Y17" s="209">
        <v>16.520000457763672</v>
      </c>
      <c r="Z17" s="216">
        <f t="shared" si="0"/>
        <v>17.791250069936115</v>
      </c>
      <c r="AA17" s="262">
        <v>20.110000610351562</v>
      </c>
      <c r="AB17" s="263" t="s">
        <v>297</v>
      </c>
      <c r="AC17" s="2">
        <v>15</v>
      </c>
      <c r="AD17" s="150">
        <v>16.459999084472656</v>
      </c>
      <c r="AE17" s="255" t="s">
        <v>320</v>
      </c>
      <c r="AF17" s="1"/>
    </row>
    <row r="18" spans="1:32" ht="11.25" customHeight="1">
      <c r="A18" s="217">
        <v>16</v>
      </c>
      <c r="B18" s="209">
        <v>15.960000038146973</v>
      </c>
      <c r="C18" s="209">
        <v>15.569999694824219</v>
      </c>
      <c r="D18" s="209">
        <v>15.34000015258789</v>
      </c>
      <c r="E18" s="209">
        <v>14.930000305175781</v>
      </c>
      <c r="F18" s="209">
        <v>14.920000076293945</v>
      </c>
      <c r="G18" s="209">
        <v>16.299999237060547</v>
      </c>
      <c r="H18" s="209">
        <v>17.700000762939453</v>
      </c>
      <c r="I18" s="209">
        <v>19.280000686645508</v>
      </c>
      <c r="J18" s="209">
        <v>19.979999542236328</v>
      </c>
      <c r="K18" s="209">
        <v>19.93000030517578</v>
      </c>
      <c r="L18" s="209">
        <v>20.809999465942383</v>
      </c>
      <c r="M18" s="209">
        <v>21.34000015258789</v>
      </c>
      <c r="N18" s="209">
        <v>21.579999923706055</v>
      </c>
      <c r="O18" s="209">
        <v>20.8799991607666</v>
      </c>
      <c r="P18" s="209">
        <v>20.510000228881836</v>
      </c>
      <c r="Q18" s="209">
        <v>20.459999084472656</v>
      </c>
      <c r="R18" s="209">
        <v>20.280000686645508</v>
      </c>
      <c r="S18" s="209">
        <v>19.920000076293945</v>
      </c>
      <c r="T18" s="209">
        <v>19.959999084472656</v>
      </c>
      <c r="U18" s="209">
        <v>19.770000457763672</v>
      </c>
      <c r="V18" s="209">
        <v>20.059999465942383</v>
      </c>
      <c r="W18" s="209">
        <v>19.420000076293945</v>
      </c>
      <c r="X18" s="209">
        <v>18.829999923706055</v>
      </c>
      <c r="Y18" s="209">
        <v>17.790000915527344</v>
      </c>
      <c r="Z18" s="216">
        <f t="shared" si="0"/>
        <v>18.81333331267039</v>
      </c>
      <c r="AA18" s="262">
        <v>21.899999618530273</v>
      </c>
      <c r="AB18" s="263" t="s">
        <v>298</v>
      </c>
      <c r="AC18" s="2">
        <v>16</v>
      </c>
      <c r="AD18" s="150">
        <v>14.520000457763672</v>
      </c>
      <c r="AE18" s="255" t="s">
        <v>101</v>
      </c>
      <c r="AF18" s="1"/>
    </row>
    <row r="19" spans="1:32" ht="11.25" customHeight="1">
      <c r="A19" s="217">
        <v>17</v>
      </c>
      <c r="B19" s="209">
        <v>17.600000381469727</v>
      </c>
      <c r="C19" s="209">
        <v>17.59000015258789</v>
      </c>
      <c r="D19" s="209">
        <v>17.479999542236328</v>
      </c>
      <c r="E19" s="209">
        <v>17.559999465942383</v>
      </c>
      <c r="F19" s="209">
        <v>17.149999618530273</v>
      </c>
      <c r="G19" s="209">
        <v>17.510000228881836</v>
      </c>
      <c r="H19" s="209">
        <v>17.690000534057617</v>
      </c>
      <c r="I19" s="209">
        <v>17.84000015258789</v>
      </c>
      <c r="J19" s="209">
        <v>17.559999465942383</v>
      </c>
      <c r="K19" s="209">
        <v>17.860000610351562</v>
      </c>
      <c r="L19" s="209">
        <v>19.020000457763672</v>
      </c>
      <c r="M19" s="209">
        <v>17.850000381469727</v>
      </c>
      <c r="N19" s="209">
        <v>17.93000030517578</v>
      </c>
      <c r="O19" s="209">
        <v>17.989999771118164</v>
      </c>
      <c r="P19" s="209">
        <v>18.010000228881836</v>
      </c>
      <c r="Q19" s="209">
        <v>17.920000076293945</v>
      </c>
      <c r="R19" s="209">
        <v>17.459999084472656</v>
      </c>
      <c r="S19" s="209">
        <v>17.239999771118164</v>
      </c>
      <c r="T19" s="209">
        <v>17.079999923706055</v>
      </c>
      <c r="U19" s="209">
        <v>17.030000686645508</v>
      </c>
      <c r="V19" s="209">
        <v>16.950000762939453</v>
      </c>
      <c r="W19" s="209">
        <v>17.059999465942383</v>
      </c>
      <c r="X19" s="209">
        <v>17.100000381469727</v>
      </c>
      <c r="Y19" s="209">
        <v>17.170000076293945</v>
      </c>
      <c r="Z19" s="216">
        <f t="shared" si="0"/>
        <v>17.56875006357829</v>
      </c>
      <c r="AA19" s="262">
        <v>19.579999923706055</v>
      </c>
      <c r="AB19" s="263" t="s">
        <v>299</v>
      </c>
      <c r="AC19" s="2">
        <v>17</v>
      </c>
      <c r="AD19" s="150">
        <v>16.940000534057617</v>
      </c>
      <c r="AE19" s="255" t="s">
        <v>321</v>
      </c>
      <c r="AF19" s="1"/>
    </row>
    <row r="20" spans="1:32" ht="11.25" customHeight="1">
      <c r="A20" s="217">
        <v>18</v>
      </c>
      <c r="B20" s="209">
        <v>17.31999969482422</v>
      </c>
      <c r="C20" s="209">
        <v>17.299999237060547</v>
      </c>
      <c r="D20" s="209">
        <v>17.329999923706055</v>
      </c>
      <c r="E20" s="209">
        <v>17.34000015258789</v>
      </c>
      <c r="F20" s="209">
        <v>17.350000381469727</v>
      </c>
      <c r="G20" s="209">
        <v>17.690000534057617</v>
      </c>
      <c r="H20" s="209">
        <v>17.959999084472656</v>
      </c>
      <c r="I20" s="209">
        <v>18.43000030517578</v>
      </c>
      <c r="J20" s="209">
        <v>18.520000457763672</v>
      </c>
      <c r="K20" s="209">
        <v>19.030000686645508</v>
      </c>
      <c r="L20" s="209">
        <v>18.65999984741211</v>
      </c>
      <c r="M20" s="209">
        <v>19.229999542236328</v>
      </c>
      <c r="N20" s="209">
        <v>18.979999542236328</v>
      </c>
      <c r="O20" s="209">
        <v>18.40999984741211</v>
      </c>
      <c r="P20" s="209">
        <v>18.3700008392334</v>
      </c>
      <c r="Q20" s="209">
        <v>18.68000030517578</v>
      </c>
      <c r="R20" s="209">
        <v>17.969999313354492</v>
      </c>
      <c r="S20" s="209">
        <v>17.90999984741211</v>
      </c>
      <c r="T20" s="209">
        <v>17.450000762939453</v>
      </c>
      <c r="U20" s="209">
        <v>17.670000076293945</v>
      </c>
      <c r="V20" s="209">
        <v>17.530000686645508</v>
      </c>
      <c r="W20" s="209">
        <v>17.329999923706055</v>
      </c>
      <c r="X20" s="209">
        <v>17.34000015258789</v>
      </c>
      <c r="Y20" s="209">
        <v>17.690000534057617</v>
      </c>
      <c r="Z20" s="216">
        <f t="shared" si="0"/>
        <v>17.978750069936115</v>
      </c>
      <c r="AA20" s="262">
        <v>20.040000915527344</v>
      </c>
      <c r="AB20" s="263" t="s">
        <v>300</v>
      </c>
      <c r="AC20" s="2">
        <v>18</v>
      </c>
      <c r="AD20" s="150">
        <v>17.139999389648438</v>
      </c>
      <c r="AE20" s="255" t="s">
        <v>322</v>
      </c>
      <c r="AF20" s="1"/>
    </row>
    <row r="21" spans="1:32" ht="11.25" customHeight="1">
      <c r="A21" s="217">
        <v>19</v>
      </c>
      <c r="B21" s="209">
        <v>17.520000457763672</v>
      </c>
      <c r="C21" s="209">
        <v>17.459999084472656</v>
      </c>
      <c r="D21" s="209">
        <v>17.350000381469727</v>
      </c>
      <c r="E21" s="209">
        <v>17.200000762939453</v>
      </c>
      <c r="F21" s="209">
        <v>16.700000762939453</v>
      </c>
      <c r="G21" s="209">
        <v>17.190000534057617</v>
      </c>
      <c r="H21" s="209">
        <v>18.25</v>
      </c>
      <c r="I21" s="209">
        <v>18.579999923706055</v>
      </c>
      <c r="J21" s="209">
        <v>20.06999969482422</v>
      </c>
      <c r="K21" s="209">
        <v>21.479999542236328</v>
      </c>
      <c r="L21" s="209">
        <v>22.100000381469727</v>
      </c>
      <c r="M21" s="209">
        <v>21.600000381469727</v>
      </c>
      <c r="N21" s="209">
        <v>21.479999542236328</v>
      </c>
      <c r="O21" s="209">
        <v>20.90999984741211</v>
      </c>
      <c r="P21" s="209">
        <v>21.350000381469727</v>
      </c>
      <c r="Q21" s="209">
        <v>20.25</v>
      </c>
      <c r="R21" s="209">
        <v>20.1200008392334</v>
      </c>
      <c r="S21" s="209">
        <v>20.18000030517578</v>
      </c>
      <c r="T21" s="209">
        <v>19.75</v>
      </c>
      <c r="U21" s="209">
        <v>19.700000762939453</v>
      </c>
      <c r="V21" s="209">
        <v>19.709999084472656</v>
      </c>
      <c r="W21" s="209">
        <v>19.700000762939453</v>
      </c>
      <c r="X21" s="209">
        <v>19.850000381469727</v>
      </c>
      <c r="Y21" s="209">
        <v>19.799999237060547</v>
      </c>
      <c r="Z21" s="216">
        <f t="shared" si="0"/>
        <v>19.512500127156574</v>
      </c>
      <c r="AA21" s="262">
        <v>22.31999969482422</v>
      </c>
      <c r="AB21" s="263" t="s">
        <v>258</v>
      </c>
      <c r="AC21" s="2">
        <v>19</v>
      </c>
      <c r="AD21" s="150">
        <v>16.610000610351562</v>
      </c>
      <c r="AE21" s="255" t="s">
        <v>323</v>
      </c>
      <c r="AF21" s="1"/>
    </row>
    <row r="22" spans="1:32" ht="11.25" customHeight="1">
      <c r="A22" s="225">
        <v>20</v>
      </c>
      <c r="B22" s="211">
        <v>19.579999923706055</v>
      </c>
      <c r="C22" s="211">
        <v>19.09000015258789</v>
      </c>
      <c r="D22" s="211">
        <v>18.84000015258789</v>
      </c>
      <c r="E22" s="211">
        <v>18.510000228881836</v>
      </c>
      <c r="F22" s="211">
        <v>18.690000534057617</v>
      </c>
      <c r="G22" s="211">
        <v>19.139999389648438</v>
      </c>
      <c r="H22" s="211">
        <v>19.8799991607666</v>
      </c>
      <c r="I22" s="211">
        <v>21.739999771118164</v>
      </c>
      <c r="J22" s="211">
        <v>23.969999313354492</v>
      </c>
      <c r="K22" s="211">
        <v>22.06999969482422</v>
      </c>
      <c r="L22" s="211">
        <v>22.280000686645508</v>
      </c>
      <c r="M22" s="211">
        <v>23.049999237060547</v>
      </c>
      <c r="N22" s="211">
        <v>23.479999542236328</v>
      </c>
      <c r="O22" s="211">
        <v>23.239999771118164</v>
      </c>
      <c r="P22" s="211">
        <v>22.889999389648438</v>
      </c>
      <c r="Q22" s="211">
        <v>22.6200008392334</v>
      </c>
      <c r="R22" s="211">
        <v>21.989999771118164</v>
      </c>
      <c r="S22" s="211">
        <v>23.059999465942383</v>
      </c>
      <c r="T22" s="211">
        <v>23.18000030517578</v>
      </c>
      <c r="U22" s="211">
        <v>22.079999923706055</v>
      </c>
      <c r="V22" s="211">
        <v>22.690000534057617</v>
      </c>
      <c r="W22" s="211">
        <v>22.469999313354492</v>
      </c>
      <c r="X22" s="211">
        <v>22.170000076293945</v>
      </c>
      <c r="Y22" s="211">
        <v>21.5</v>
      </c>
      <c r="Z22" s="226">
        <f t="shared" si="0"/>
        <v>21.5920832157135</v>
      </c>
      <c r="AA22" s="262">
        <v>24.399999618530273</v>
      </c>
      <c r="AB22" s="263" t="s">
        <v>301</v>
      </c>
      <c r="AC22" s="213">
        <v>20</v>
      </c>
      <c r="AD22" s="156">
        <v>18.450000762939453</v>
      </c>
      <c r="AE22" s="256" t="s">
        <v>324</v>
      </c>
      <c r="AF22" s="1"/>
    </row>
    <row r="23" spans="1:32" ht="11.25" customHeight="1">
      <c r="A23" s="217">
        <v>21</v>
      </c>
      <c r="B23" s="209">
        <v>21.84000015258789</v>
      </c>
      <c r="C23" s="209">
        <v>21.610000610351562</v>
      </c>
      <c r="D23" s="209">
        <v>21.280000686645508</v>
      </c>
      <c r="E23" s="209">
        <v>20.940000534057617</v>
      </c>
      <c r="F23" s="209">
        <v>20.850000381469727</v>
      </c>
      <c r="G23" s="209">
        <v>21.709999084472656</v>
      </c>
      <c r="H23" s="209">
        <v>22.479999542236328</v>
      </c>
      <c r="I23" s="209">
        <v>23.209999084472656</v>
      </c>
      <c r="J23" s="209">
        <v>23.729999542236328</v>
      </c>
      <c r="K23" s="209">
        <v>26.790000915527344</v>
      </c>
      <c r="L23" s="209">
        <v>27.360000610351562</v>
      </c>
      <c r="M23" s="209">
        <v>28.389999389648438</v>
      </c>
      <c r="N23" s="209">
        <v>29.3799991607666</v>
      </c>
      <c r="O23" s="209">
        <v>30.059999465942383</v>
      </c>
      <c r="P23" s="209">
        <v>29.31999969482422</v>
      </c>
      <c r="Q23" s="209">
        <v>26.06999969482422</v>
      </c>
      <c r="R23" s="209">
        <v>22.469999313354492</v>
      </c>
      <c r="S23" s="209">
        <v>21.790000915527344</v>
      </c>
      <c r="T23" s="209">
        <v>21.06999969482422</v>
      </c>
      <c r="U23" s="209">
        <v>22.6299991607666</v>
      </c>
      <c r="V23" s="209">
        <v>21.68000030517578</v>
      </c>
      <c r="W23" s="209">
        <v>22.43000030517578</v>
      </c>
      <c r="X23" s="209">
        <v>22.020000457763672</v>
      </c>
      <c r="Y23" s="209">
        <v>21.739999771118164</v>
      </c>
      <c r="Z23" s="216">
        <f t="shared" si="0"/>
        <v>23.78541660308838</v>
      </c>
      <c r="AA23" s="262">
        <v>30.360000610351562</v>
      </c>
      <c r="AB23" s="263" t="s">
        <v>302</v>
      </c>
      <c r="AC23" s="2">
        <v>21</v>
      </c>
      <c r="AD23" s="150">
        <v>20.81999969482422</v>
      </c>
      <c r="AE23" s="255" t="s">
        <v>325</v>
      </c>
      <c r="AF23" s="1"/>
    </row>
    <row r="24" spans="1:32" ht="11.25" customHeight="1">
      <c r="A24" s="217">
        <v>22</v>
      </c>
      <c r="B24" s="209">
        <v>21.290000915527344</v>
      </c>
      <c r="C24" s="209">
        <v>20.84000015258789</v>
      </c>
      <c r="D24" s="209">
        <v>21.100000381469727</v>
      </c>
      <c r="E24" s="209">
        <v>20.420000076293945</v>
      </c>
      <c r="F24" s="209">
        <v>21.25</v>
      </c>
      <c r="G24" s="209">
        <v>22.3799991607666</v>
      </c>
      <c r="H24" s="209">
        <v>23.729999542236328</v>
      </c>
      <c r="I24" s="209">
        <v>24.530000686645508</v>
      </c>
      <c r="J24" s="209">
        <v>26.010000228881836</v>
      </c>
      <c r="K24" s="209">
        <v>27.780000686645508</v>
      </c>
      <c r="L24" s="209">
        <v>30.700000762939453</v>
      </c>
      <c r="M24" s="209">
        <v>27.809999465942383</v>
      </c>
      <c r="N24" s="209">
        <v>26.809999465942383</v>
      </c>
      <c r="O24" s="209">
        <v>25.1299991607666</v>
      </c>
      <c r="P24" s="209">
        <v>25.899999618530273</v>
      </c>
      <c r="Q24" s="209">
        <v>25.309999465942383</v>
      </c>
      <c r="R24" s="209">
        <v>24.799999237060547</v>
      </c>
      <c r="S24" s="209">
        <v>26.1299991607666</v>
      </c>
      <c r="T24" s="209">
        <v>24.65999984741211</v>
      </c>
      <c r="U24" s="209">
        <v>25.75</v>
      </c>
      <c r="V24" s="209">
        <v>25.510000228881836</v>
      </c>
      <c r="W24" s="209">
        <v>24.799999237060547</v>
      </c>
      <c r="X24" s="209">
        <v>24.670000076293945</v>
      </c>
      <c r="Y24" s="209">
        <v>24.059999465942383</v>
      </c>
      <c r="Z24" s="216">
        <f t="shared" si="0"/>
        <v>24.640416542689007</v>
      </c>
      <c r="AA24" s="262">
        <v>31.68000030517578</v>
      </c>
      <c r="AB24" s="263" t="s">
        <v>173</v>
      </c>
      <c r="AC24" s="2">
        <v>22</v>
      </c>
      <c r="AD24" s="150">
        <v>20.110000610351562</v>
      </c>
      <c r="AE24" s="255" t="s">
        <v>326</v>
      </c>
      <c r="AF24" s="1"/>
    </row>
    <row r="25" spans="1:32" ht="11.25" customHeight="1">
      <c r="A25" s="217">
        <v>23</v>
      </c>
      <c r="B25" s="209">
        <v>23.65999984741211</v>
      </c>
      <c r="C25" s="209">
        <v>24.790000915527344</v>
      </c>
      <c r="D25" s="209">
        <v>23.899999618530273</v>
      </c>
      <c r="E25" s="209">
        <v>23.110000610351562</v>
      </c>
      <c r="F25" s="209">
        <v>23.030000686645508</v>
      </c>
      <c r="G25" s="209">
        <v>23.329999923706055</v>
      </c>
      <c r="H25" s="209">
        <v>24.040000915527344</v>
      </c>
      <c r="I25" s="209">
        <v>24.030000686645508</v>
      </c>
      <c r="J25" s="209">
        <v>24.260000228881836</v>
      </c>
      <c r="K25" s="209">
        <v>25.25</v>
      </c>
      <c r="L25" s="209">
        <v>25.93000030517578</v>
      </c>
      <c r="M25" s="209">
        <v>28.260000228881836</v>
      </c>
      <c r="N25" s="209">
        <v>30.010000228881836</v>
      </c>
      <c r="O25" s="209">
        <v>31.079999923706055</v>
      </c>
      <c r="P25" s="209">
        <v>31.389999389648438</v>
      </c>
      <c r="Q25" s="209">
        <v>32.130001068115234</v>
      </c>
      <c r="R25" s="209">
        <v>31.229999542236328</v>
      </c>
      <c r="S25" s="209">
        <v>29.729999542236328</v>
      </c>
      <c r="T25" s="209">
        <v>28.690000534057617</v>
      </c>
      <c r="U25" s="209">
        <v>27.829999923706055</v>
      </c>
      <c r="V25" s="209">
        <v>27.1200008392334</v>
      </c>
      <c r="W25" s="209">
        <v>26.299999237060547</v>
      </c>
      <c r="X25" s="209">
        <v>25.760000228881836</v>
      </c>
      <c r="Y25" s="209">
        <v>25.440000534057617</v>
      </c>
      <c r="Z25" s="216">
        <f t="shared" si="0"/>
        <v>26.6791668732961</v>
      </c>
      <c r="AA25" s="262">
        <v>32.2400016784668</v>
      </c>
      <c r="AB25" s="263" t="s">
        <v>303</v>
      </c>
      <c r="AC25" s="2">
        <v>23</v>
      </c>
      <c r="AD25" s="150">
        <v>22.940000534057617</v>
      </c>
      <c r="AE25" s="255" t="s">
        <v>192</v>
      </c>
      <c r="AF25" s="1"/>
    </row>
    <row r="26" spans="1:32" ht="11.25" customHeight="1">
      <c r="A26" s="217">
        <v>24</v>
      </c>
      <c r="B26" s="209">
        <v>25.149999618530273</v>
      </c>
      <c r="C26" s="209">
        <v>24.549999237060547</v>
      </c>
      <c r="D26" s="209">
        <v>24.420000076293945</v>
      </c>
      <c r="E26" s="209">
        <v>24.290000915527344</v>
      </c>
      <c r="F26" s="209">
        <v>24.360000610351562</v>
      </c>
      <c r="G26" s="209">
        <v>25.110000610351562</v>
      </c>
      <c r="H26" s="209">
        <v>25.850000381469727</v>
      </c>
      <c r="I26" s="209">
        <v>27.219999313354492</v>
      </c>
      <c r="J26" s="209">
        <v>28.639999389648438</v>
      </c>
      <c r="K26" s="209">
        <v>30.010000228881836</v>
      </c>
      <c r="L26" s="209">
        <v>31.739999771118164</v>
      </c>
      <c r="M26" s="209">
        <v>33.2599983215332</v>
      </c>
      <c r="N26" s="209">
        <v>33.02000045776367</v>
      </c>
      <c r="O26" s="209">
        <v>32.400001525878906</v>
      </c>
      <c r="P26" s="209">
        <v>32.540000915527344</v>
      </c>
      <c r="Q26" s="209">
        <v>31.860000610351562</v>
      </c>
      <c r="R26" s="209">
        <v>31.600000381469727</v>
      </c>
      <c r="S26" s="209">
        <v>30.940000534057617</v>
      </c>
      <c r="T26" s="209">
        <v>29.299999237060547</v>
      </c>
      <c r="U26" s="209">
        <v>28.25</v>
      </c>
      <c r="V26" s="209">
        <v>27.450000762939453</v>
      </c>
      <c r="W26" s="209">
        <v>26.860000610351562</v>
      </c>
      <c r="X26" s="209">
        <v>23.770000457763672</v>
      </c>
      <c r="Y26" s="209">
        <v>22.15999984741211</v>
      </c>
      <c r="Z26" s="216">
        <f t="shared" si="0"/>
        <v>28.114583492279053</v>
      </c>
      <c r="AA26" s="262">
        <v>34</v>
      </c>
      <c r="AB26" s="263" t="s">
        <v>304</v>
      </c>
      <c r="AC26" s="2">
        <v>24</v>
      </c>
      <c r="AD26" s="150">
        <v>22.139999389648438</v>
      </c>
      <c r="AE26" s="255" t="s">
        <v>91</v>
      </c>
      <c r="AF26" s="1"/>
    </row>
    <row r="27" spans="1:32" ht="11.25" customHeight="1">
      <c r="A27" s="217">
        <v>25</v>
      </c>
      <c r="B27" s="209">
        <v>21.5</v>
      </c>
      <c r="C27" s="209">
        <v>21.420000076293945</v>
      </c>
      <c r="D27" s="209">
        <v>21.68000030517578</v>
      </c>
      <c r="E27" s="209">
        <v>21.139999389648438</v>
      </c>
      <c r="F27" s="209">
        <v>20.670000076293945</v>
      </c>
      <c r="G27" s="209">
        <v>20.719999313354492</v>
      </c>
      <c r="H27" s="209">
        <v>21.31999969482422</v>
      </c>
      <c r="I27" s="209">
        <v>21.6200008392334</v>
      </c>
      <c r="J27" s="209">
        <v>21.079999923706055</v>
      </c>
      <c r="K27" s="209">
        <v>20.829999923706055</v>
      </c>
      <c r="L27" s="209">
        <v>19.850000381469727</v>
      </c>
      <c r="M27" s="209">
        <v>18.969999313354492</v>
      </c>
      <c r="N27" s="209">
        <v>18.969999313354492</v>
      </c>
      <c r="O27" s="209">
        <v>18.479999542236328</v>
      </c>
      <c r="P27" s="209">
        <v>18.540000915527344</v>
      </c>
      <c r="Q27" s="209">
        <v>18.309999465942383</v>
      </c>
      <c r="R27" s="209">
        <v>18.639999389648438</v>
      </c>
      <c r="S27" s="209">
        <v>18.40999984741211</v>
      </c>
      <c r="T27" s="209">
        <v>18.450000762939453</v>
      </c>
      <c r="U27" s="209">
        <v>18.5</v>
      </c>
      <c r="V27" s="209">
        <v>18.260000228881836</v>
      </c>
      <c r="W27" s="209">
        <v>18.3799991607666</v>
      </c>
      <c r="X27" s="209">
        <v>18.65999984741211</v>
      </c>
      <c r="Y27" s="209">
        <v>18.530000686645508</v>
      </c>
      <c r="Z27" s="216">
        <f t="shared" si="0"/>
        <v>19.705416599909466</v>
      </c>
      <c r="AA27" s="262">
        <v>22.170000076293945</v>
      </c>
      <c r="AB27" s="263" t="s">
        <v>159</v>
      </c>
      <c r="AC27" s="2">
        <v>25</v>
      </c>
      <c r="AD27" s="150">
        <v>17.8700008392334</v>
      </c>
      <c r="AE27" s="255" t="s">
        <v>327</v>
      </c>
      <c r="AF27" s="1"/>
    </row>
    <row r="28" spans="1:32" ht="11.25" customHeight="1">
      <c r="A28" s="217">
        <v>26</v>
      </c>
      <c r="B28" s="209">
        <v>18.799999237060547</v>
      </c>
      <c r="C28" s="209">
        <v>18.709999084472656</v>
      </c>
      <c r="D28" s="209">
        <v>18.979999542236328</v>
      </c>
      <c r="E28" s="209">
        <v>18.959999084472656</v>
      </c>
      <c r="F28" s="209">
        <v>18.8799991607666</v>
      </c>
      <c r="G28" s="209">
        <v>18.799999237060547</v>
      </c>
      <c r="H28" s="209">
        <v>18.559999465942383</v>
      </c>
      <c r="I28" s="209">
        <v>18.170000076293945</v>
      </c>
      <c r="J28" s="209">
        <v>18.540000915527344</v>
      </c>
      <c r="K28" s="209">
        <v>18.450000762939453</v>
      </c>
      <c r="L28" s="209">
        <v>18.229999542236328</v>
      </c>
      <c r="M28" s="209">
        <v>19.59000015258789</v>
      </c>
      <c r="N28" s="209">
        <v>20.020000457763672</v>
      </c>
      <c r="O28" s="209">
        <v>19.8799991607666</v>
      </c>
      <c r="P28" s="209">
        <v>19.739999771118164</v>
      </c>
      <c r="Q28" s="209">
        <v>19.719999313354492</v>
      </c>
      <c r="R28" s="209">
        <v>19.6299991607666</v>
      </c>
      <c r="S28" s="209">
        <v>19.770000457763672</v>
      </c>
      <c r="T28" s="209">
        <v>19.479999542236328</v>
      </c>
      <c r="U28" s="209">
        <v>19.389999389648438</v>
      </c>
      <c r="V28" s="209">
        <v>19.139999389648438</v>
      </c>
      <c r="W28" s="209">
        <v>19.1200008392334</v>
      </c>
      <c r="X28" s="209">
        <v>19.1200008392334</v>
      </c>
      <c r="Y28" s="209">
        <v>19.139999389648438</v>
      </c>
      <c r="Z28" s="216">
        <f t="shared" si="0"/>
        <v>19.117499748865765</v>
      </c>
      <c r="AA28" s="262">
        <v>20.520000457763672</v>
      </c>
      <c r="AB28" s="263" t="s">
        <v>305</v>
      </c>
      <c r="AC28" s="2">
        <v>26</v>
      </c>
      <c r="AD28" s="150">
        <v>18.079999923706055</v>
      </c>
      <c r="AE28" s="255" t="s">
        <v>248</v>
      </c>
      <c r="AF28" s="1"/>
    </row>
    <row r="29" spans="1:32" ht="11.25" customHeight="1">
      <c r="A29" s="217">
        <v>27</v>
      </c>
      <c r="B29" s="209">
        <v>19.280000686645508</v>
      </c>
      <c r="C29" s="209">
        <v>19.270000457763672</v>
      </c>
      <c r="D29" s="209">
        <v>19.15999984741211</v>
      </c>
      <c r="E29" s="209">
        <v>19.15999984741211</v>
      </c>
      <c r="F29" s="209">
        <v>19.209999084472656</v>
      </c>
      <c r="G29" s="209">
        <v>18.90999984741211</v>
      </c>
      <c r="H29" s="209">
        <v>19.56999969482422</v>
      </c>
      <c r="I29" s="209">
        <v>20.6200008392334</v>
      </c>
      <c r="J29" s="209">
        <v>21.649999618530273</v>
      </c>
      <c r="K29" s="209">
        <v>22.520000457763672</v>
      </c>
      <c r="L29" s="209">
        <v>22.520000457763672</v>
      </c>
      <c r="M29" s="209">
        <v>21.799999237060547</v>
      </c>
      <c r="N29" s="209">
        <v>20.450000762939453</v>
      </c>
      <c r="O29" s="209">
        <v>20.81999969482422</v>
      </c>
      <c r="P29" s="209">
        <v>19.860000610351562</v>
      </c>
      <c r="Q29" s="209">
        <v>19.8700008392334</v>
      </c>
      <c r="R29" s="209">
        <v>19.579999923706055</v>
      </c>
      <c r="S29" s="209">
        <v>19.56999969482422</v>
      </c>
      <c r="T29" s="209">
        <v>19.3799991607666</v>
      </c>
      <c r="U29" s="209">
        <v>19.979999542236328</v>
      </c>
      <c r="V29" s="209">
        <v>20.149999618530273</v>
      </c>
      <c r="W29" s="209">
        <v>20.309999465942383</v>
      </c>
      <c r="X29" s="209">
        <v>20.479999542236328</v>
      </c>
      <c r="Y29" s="209">
        <v>20.6200008392334</v>
      </c>
      <c r="Z29" s="216">
        <f t="shared" si="0"/>
        <v>20.197499990463257</v>
      </c>
      <c r="AA29" s="262">
        <v>22.93000030517578</v>
      </c>
      <c r="AB29" s="263" t="s">
        <v>306</v>
      </c>
      <c r="AC29" s="2">
        <v>27</v>
      </c>
      <c r="AD29" s="150">
        <v>18.850000381469727</v>
      </c>
      <c r="AE29" s="255" t="s">
        <v>328</v>
      </c>
      <c r="AF29" s="1"/>
    </row>
    <row r="30" spans="1:32" ht="11.25" customHeight="1">
      <c r="A30" s="217">
        <v>28</v>
      </c>
      <c r="B30" s="209">
        <v>20.700000762939453</v>
      </c>
      <c r="C30" s="209">
        <v>20.889999389648438</v>
      </c>
      <c r="D30" s="209">
        <v>20.899999618530273</v>
      </c>
      <c r="E30" s="209">
        <v>20.989999771118164</v>
      </c>
      <c r="F30" s="209">
        <v>21.209999084472656</v>
      </c>
      <c r="G30" s="209">
        <v>20.579999923706055</v>
      </c>
      <c r="H30" s="209">
        <v>20.940000534057617</v>
      </c>
      <c r="I30" s="209">
        <v>23.329999923706055</v>
      </c>
      <c r="J30" s="209">
        <v>22.700000762939453</v>
      </c>
      <c r="K30" s="209">
        <v>23.920000076293945</v>
      </c>
      <c r="L30" s="209">
        <v>24.65999984741211</v>
      </c>
      <c r="M30" s="209">
        <v>25.09000015258789</v>
      </c>
      <c r="N30" s="209">
        <v>24.700000762939453</v>
      </c>
      <c r="O30" s="209">
        <v>25.649999618530273</v>
      </c>
      <c r="P30" s="209">
        <v>25.770000457763672</v>
      </c>
      <c r="Q30" s="209">
        <v>26.329999923706055</v>
      </c>
      <c r="R30" s="209">
        <v>26.780000686645508</v>
      </c>
      <c r="S30" s="209">
        <v>26.940000534057617</v>
      </c>
      <c r="T30" s="209">
        <v>26.600000381469727</v>
      </c>
      <c r="U30" s="209">
        <v>26.040000915527344</v>
      </c>
      <c r="V30" s="209">
        <v>26.420000076293945</v>
      </c>
      <c r="W30" s="209">
        <v>26.200000762939453</v>
      </c>
      <c r="X30" s="209">
        <v>24.809999465942383</v>
      </c>
      <c r="Y30" s="209">
        <v>21.93000030517578</v>
      </c>
      <c r="Z30" s="216">
        <f t="shared" si="0"/>
        <v>23.920000155766804</v>
      </c>
      <c r="AA30" s="262">
        <v>27.25</v>
      </c>
      <c r="AB30" s="263" t="s">
        <v>307</v>
      </c>
      <c r="AC30" s="2">
        <v>28</v>
      </c>
      <c r="AD30" s="150">
        <v>20.34000015258789</v>
      </c>
      <c r="AE30" s="255" t="s">
        <v>329</v>
      </c>
      <c r="AF30" s="1"/>
    </row>
    <row r="31" spans="1:32" ht="11.25" customHeight="1">
      <c r="A31" s="217">
        <v>29</v>
      </c>
      <c r="B31" s="209">
        <v>22.459999084472656</v>
      </c>
      <c r="C31" s="209">
        <v>23.139999389648438</v>
      </c>
      <c r="D31" s="209">
        <v>22.6299991607666</v>
      </c>
      <c r="E31" s="209">
        <v>22.959999084472656</v>
      </c>
      <c r="F31" s="209">
        <v>23.299999237060547</v>
      </c>
      <c r="G31" s="209">
        <v>24.59000015258789</v>
      </c>
      <c r="H31" s="209">
        <v>26.139999389648438</v>
      </c>
      <c r="I31" s="209">
        <v>27.309999465942383</v>
      </c>
      <c r="J31" s="209">
        <v>26.649999618530273</v>
      </c>
      <c r="K31" s="209">
        <v>27.350000381469727</v>
      </c>
      <c r="L31" s="209">
        <v>28.079999923706055</v>
      </c>
      <c r="M31" s="209">
        <v>27.190000534057617</v>
      </c>
      <c r="N31" s="209">
        <v>26.889999389648438</v>
      </c>
      <c r="O31" s="209">
        <v>27.209999084472656</v>
      </c>
      <c r="P31" s="209">
        <v>27.079999923706055</v>
      </c>
      <c r="Q31" s="209">
        <v>27.729999542236328</v>
      </c>
      <c r="R31" s="209">
        <v>26.969999313354492</v>
      </c>
      <c r="S31" s="209">
        <v>26.290000915527344</v>
      </c>
      <c r="T31" s="209">
        <v>25.959999084472656</v>
      </c>
      <c r="U31" s="209">
        <v>26.15999984741211</v>
      </c>
      <c r="V31" s="209">
        <v>25.729999542236328</v>
      </c>
      <c r="W31" s="209">
        <v>26.469999313354492</v>
      </c>
      <c r="X31" s="209">
        <v>25.489999771118164</v>
      </c>
      <c r="Y31" s="209">
        <v>24.969999313354492</v>
      </c>
      <c r="Z31" s="216">
        <f t="shared" si="0"/>
        <v>25.7812496026357</v>
      </c>
      <c r="AA31" s="262">
        <v>28.649999618530273</v>
      </c>
      <c r="AB31" s="263" t="s">
        <v>308</v>
      </c>
      <c r="AC31" s="2">
        <v>29</v>
      </c>
      <c r="AD31" s="150">
        <v>21.81999969482422</v>
      </c>
      <c r="AE31" s="255" t="s">
        <v>330</v>
      </c>
      <c r="AF31" s="1"/>
    </row>
    <row r="32" spans="1:32" ht="11.25" customHeight="1">
      <c r="A32" s="217">
        <v>30</v>
      </c>
      <c r="B32" s="209">
        <v>24.510000228881836</v>
      </c>
      <c r="C32" s="209">
        <v>24.1299991607666</v>
      </c>
      <c r="D32" s="209">
        <v>23.549999237060547</v>
      </c>
      <c r="E32" s="209">
        <v>23.09000015258789</v>
      </c>
      <c r="F32" s="209">
        <v>23.170000076293945</v>
      </c>
      <c r="G32" s="209">
        <v>24.229999542236328</v>
      </c>
      <c r="H32" s="209">
        <v>26.31999969482422</v>
      </c>
      <c r="I32" s="209">
        <v>28.440000534057617</v>
      </c>
      <c r="J32" s="209">
        <v>29.190000534057617</v>
      </c>
      <c r="K32" s="209">
        <v>30.65999984741211</v>
      </c>
      <c r="L32" s="209">
        <v>30.770000457763672</v>
      </c>
      <c r="M32" s="209">
        <v>32.40999984741211</v>
      </c>
      <c r="N32" s="209">
        <v>27.43000030517578</v>
      </c>
      <c r="O32" s="209">
        <v>27.850000381469727</v>
      </c>
      <c r="P32" s="209">
        <v>25.389999389648438</v>
      </c>
      <c r="Q32" s="209">
        <v>24.959999084472656</v>
      </c>
      <c r="R32" s="209">
        <v>25</v>
      </c>
      <c r="S32" s="209">
        <v>25.979999542236328</v>
      </c>
      <c r="T32" s="209">
        <v>25.229999542236328</v>
      </c>
      <c r="U32" s="209">
        <v>25.3799991607666</v>
      </c>
      <c r="V32" s="209">
        <v>24.079999923706055</v>
      </c>
      <c r="W32" s="209">
        <v>24.520000457763672</v>
      </c>
      <c r="X32" s="209">
        <v>24.270000457763672</v>
      </c>
      <c r="Y32" s="209">
        <v>24.299999237060547</v>
      </c>
      <c r="Z32" s="216">
        <f t="shared" si="0"/>
        <v>26.035833199818928</v>
      </c>
      <c r="AA32" s="262">
        <v>33.33000183105469</v>
      </c>
      <c r="AB32" s="263" t="s">
        <v>309</v>
      </c>
      <c r="AC32" s="2">
        <v>30</v>
      </c>
      <c r="AD32" s="150">
        <v>22.969999313354492</v>
      </c>
      <c r="AE32" s="255" t="s">
        <v>331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258"/>
      <c r="AB33" s="151"/>
      <c r="AC33" s="2"/>
      <c r="AD33" s="150"/>
      <c r="AE33" s="255"/>
      <c r="AF33" s="1"/>
    </row>
    <row r="34" spans="1:32" ht="15" customHeight="1">
      <c r="A34" s="218" t="s">
        <v>10</v>
      </c>
      <c r="B34" s="219">
        <f aca="true" t="shared" si="1" ref="B34:Q34">AVERAGE(B3:B33)</f>
        <v>18.88299996058146</v>
      </c>
      <c r="C34" s="219">
        <f t="shared" si="1"/>
        <v>18.688666502634685</v>
      </c>
      <c r="D34" s="219">
        <f t="shared" si="1"/>
        <v>18.446333281199138</v>
      </c>
      <c r="E34" s="219">
        <f t="shared" si="1"/>
        <v>18.251333395640057</v>
      </c>
      <c r="F34" s="219">
        <f t="shared" si="1"/>
        <v>18.165333239237466</v>
      </c>
      <c r="G34" s="219">
        <f t="shared" si="1"/>
        <v>18.618999894460043</v>
      </c>
      <c r="H34" s="219">
        <f t="shared" si="1"/>
        <v>19.400666650136312</v>
      </c>
      <c r="I34" s="219">
        <f t="shared" si="1"/>
        <v>20.37333345413208</v>
      </c>
      <c r="J34" s="219">
        <f t="shared" si="1"/>
        <v>21.175666745503744</v>
      </c>
      <c r="K34" s="219">
        <f t="shared" si="1"/>
        <v>21.916666825612385</v>
      </c>
      <c r="L34" s="219">
        <f t="shared" si="1"/>
        <v>22.177333386739097</v>
      </c>
      <c r="M34" s="219">
        <f t="shared" si="1"/>
        <v>22.346999899546304</v>
      </c>
      <c r="N34" s="219">
        <f t="shared" si="1"/>
        <v>22.207666619618735</v>
      </c>
      <c r="O34" s="219">
        <f t="shared" si="1"/>
        <v>22.194333203633626</v>
      </c>
      <c r="P34" s="219">
        <f t="shared" si="1"/>
        <v>22.004000027974445</v>
      </c>
      <c r="Q34" s="219">
        <f t="shared" si="1"/>
        <v>21.805333360036215</v>
      </c>
      <c r="R34" s="219">
        <f>AVERAGE(R3:R33)</f>
        <v>21.406333287556965</v>
      </c>
      <c r="S34" s="219">
        <f aca="true" t="shared" si="2" ref="S34:Y34">AVERAGE(S3:S33)</f>
        <v>21.194999980926514</v>
      </c>
      <c r="T34" s="219">
        <f t="shared" si="2"/>
        <v>20.645999972025553</v>
      </c>
      <c r="U34" s="219">
        <f t="shared" si="2"/>
        <v>20.537666702270506</v>
      </c>
      <c r="V34" s="219">
        <f t="shared" si="2"/>
        <v>20.355333423614503</v>
      </c>
      <c r="W34" s="219">
        <f t="shared" si="2"/>
        <v>20.113333320617677</v>
      </c>
      <c r="X34" s="219">
        <f t="shared" si="2"/>
        <v>19.81466677983602</v>
      </c>
      <c r="Y34" s="219">
        <f t="shared" si="2"/>
        <v>19.50733346939087</v>
      </c>
      <c r="Z34" s="219">
        <f>AVERAGE(B3:Y33)</f>
        <v>20.42630555762185</v>
      </c>
      <c r="AA34" s="220">
        <f>(AVERAGE(最高))</f>
        <v>24.13300018310547</v>
      </c>
      <c r="AB34" s="221"/>
      <c r="AC34" s="222"/>
      <c r="AD34" s="220">
        <f>(AVERAGE(最低))</f>
        <v>17.550333372751872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4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9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5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34</v>
      </c>
      <c r="C46" s="157">
        <v>24</v>
      </c>
      <c r="D46" s="261" t="s">
        <v>304</v>
      </c>
      <c r="E46" s="199"/>
      <c r="F46" s="155"/>
      <c r="G46" s="156">
        <f>MIN(最低)</f>
        <v>9.789999961853027</v>
      </c>
      <c r="H46" s="157">
        <v>1</v>
      </c>
      <c r="I46" s="257" t="s">
        <v>310</v>
      </c>
    </row>
    <row r="47" spans="1:9" ht="11.25" customHeight="1">
      <c r="A47" s="159"/>
      <c r="B47" s="160"/>
      <c r="C47" s="157"/>
      <c r="D47" s="158"/>
      <c r="E47" s="199"/>
      <c r="F47" s="159"/>
      <c r="G47" s="160"/>
      <c r="H47" s="157"/>
      <c r="I47" s="158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7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24.010000228881836</v>
      </c>
      <c r="C3" s="209">
        <v>23.719999313354492</v>
      </c>
      <c r="D3" s="209">
        <v>23.540000915527344</v>
      </c>
      <c r="E3" s="209">
        <v>23.600000381469727</v>
      </c>
      <c r="F3" s="209">
        <v>23.290000915527344</v>
      </c>
      <c r="G3" s="209">
        <v>23.889999389648438</v>
      </c>
      <c r="H3" s="209">
        <v>24.93000030517578</v>
      </c>
      <c r="I3" s="209">
        <v>25.489999771118164</v>
      </c>
      <c r="J3" s="209">
        <v>25.809999465942383</v>
      </c>
      <c r="K3" s="209">
        <v>26.459999084472656</v>
      </c>
      <c r="L3" s="209">
        <v>26.969999313354492</v>
      </c>
      <c r="M3" s="209">
        <v>26.59000015258789</v>
      </c>
      <c r="N3" s="209">
        <v>26</v>
      </c>
      <c r="O3" s="209">
        <v>25.950000762939453</v>
      </c>
      <c r="P3" s="209">
        <v>25.959999084472656</v>
      </c>
      <c r="Q3" s="209">
        <v>25.040000915527344</v>
      </c>
      <c r="R3" s="209">
        <v>24.440000534057617</v>
      </c>
      <c r="S3" s="209">
        <v>23.40999984741211</v>
      </c>
      <c r="T3" s="209">
        <v>23.280000686645508</v>
      </c>
      <c r="U3" s="209">
        <v>23.06999969482422</v>
      </c>
      <c r="V3" s="209">
        <v>23.079999923706055</v>
      </c>
      <c r="W3" s="209">
        <v>22.889999389648438</v>
      </c>
      <c r="X3" s="209">
        <v>23.100000381469727</v>
      </c>
      <c r="Y3" s="209">
        <v>23.290000915527344</v>
      </c>
      <c r="Z3" s="216">
        <f aca="true" t="shared" si="0" ref="Z3:Z33">AVERAGE(B3:Y3)</f>
        <v>24.49208339055379</v>
      </c>
      <c r="AA3" s="150">
        <v>27.6299991607666</v>
      </c>
      <c r="AB3" s="151" t="s">
        <v>332</v>
      </c>
      <c r="AC3" s="2">
        <v>1</v>
      </c>
      <c r="AD3" s="150">
        <v>22.790000915527344</v>
      </c>
      <c r="AE3" s="255" t="s">
        <v>351</v>
      </c>
      <c r="AF3" s="1"/>
    </row>
    <row r="4" spans="1:32" ht="11.25" customHeight="1">
      <c r="A4" s="217">
        <v>2</v>
      </c>
      <c r="B4" s="209">
        <v>23.510000228881836</v>
      </c>
      <c r="C4" s="209">
        <v>22.829999923706055</v>
      </c>
      <c r="D4" s="209">
        <v>22.729999542236328</v>
      </c>
      <c r="E4" s="209">
        <v>22.690000534057617</v>
      </c>
      <c r="F4" s="209">
        <v>23.040000915527344</v>
      </c>
      <c r="G4" s="209">
        <v>23.549999237060547</v>
      </c>
      <c r="H4" s="209">
        <v>23.81999969482422</v>
      </c>
      <c r="I4" s="209">
        <v>23.93000030517578</v>
      </c>
      <c r="J4" s="209">
        <v>23.100000381469727</v>
      </c>
      <c r="K4" s="209">
        <v>23.1200008392334</v>
      </c>
      <c r="L4" s="209">
        <v>23.450000762939453</v>
      </c>
      <c r="M4" s="209">
        <v>23.530000686645508</v>
      </c>
      <c r="N4" s="209">
        <v>25.010000228881836</v>
      </c>
      <c r="O4" s="209">
        <v>24.889999389648438</v>
      </c>
      <c r="P4" s="209">
        <v>24.31999969482422</v>
      </c>
      <c r="Q4" s="209">
        <v>23.920000076293945</v>
      </c>
      <c r="R4" s="209">
        <v>24.260000228881836</v>
      </c>
      <c r="S4" s="210">
        <v>23.940000534057617</v>
      </c>
      <c r="T4" s="209">
        <v>23.790000915527344</v>
      </c>
      <c r="U4" s="209">
        <v>23.200000762939453</v>
      </c>
      <c r="V4" s="209">
        <v>23.190000534057617</v>
      </c>
      <c r="W4" s="209">
        <v>23.040000915527344</v>
      </c>
      <c r="X4" s="209">
        <v>22.729999542236328</v>
      </c>
      <c r="Y4" s="209">
        <v>22.959999084472656</v>
      </c>
      <c r="Z4" s="216">
        <f t="shared" si="0"/>
        <v>23.5229168732961</v>
      </c>
      <c r="AA4" s="150">
        <v>25.459999084472656</v>
      </c>
      <c r="AB4" s="151" t="s">
        <v>333</v>
      </c>
      <c r="AC4" s="2">
        <v>2</v>
      </c>
      <c r="AD4" s="150">
        <v>22.149999618530273</v>
      </c>
      <c r="AE4" s="255" t="s">
        <v>352</v>
      </c>
      <c r="AF4" s="1"/>
    </row>
    <row r="5" spans="1:32" ht="11.25" customHeight="1">
      <c r="A5" s="217">
        <v>3</v>
      </c>
      <c r="B5" s="209">
        <v>23.18000030517578</v>
      </c>
      <c r="C5" s="209">
        <v>22.950000762939453</v>
      </c>
      <c r="D5" s="209">
        <v>23.15999984741211</v>
      </c>
      <c r="E5" s="209">
        <v>22.950000762939453</v>
      </c>
      <c r="F5" s="209">
        <v>22.579999923706055</v>
      </c>
      <c r="G5" s="209">
        <v>23.469999313354492</v>
      </c>
      <c r="H5" s="209">
        <v>24.8700008392334</v>
      </c>
      <c r="I5" s="209">
        <v>25.719999313354492</v>
      </c>
      <c r="J5" s="209">
        <v>26.3799991607666</v>
      </c>
      <c r="K5" s="209">
        <v>24.940000534057617</v>
      </c>
      <c r="L5" s="209">
        <v>23.809999465942383</v>
      </c>
      <c r="M5" s="209">
        <v>25.1200008392334</v>
      </c>
      <c r="N5" s="209">
        <v>25.3799991607666</v>
      </c>
      <c r="O5" s="209">
        <v>25.299999237060547</v>
      </c>
      <c r="P5" s="209">
        <v>24.709999084472656</v>
      </c>
      <c r="Q5" s="209">
        <v>24.850000381469727</v>
      </c>
      <c r="R5" s="209">
        <v>24.690000534057617</v>
      </c>
      <c r="S5" s="209">
        <v>24.510000228881836</v>
      </c>
      <c r="T5" s="209">
        <v>24.549999237060547</v>
      </c>
      <c r="U5" s="209">
        <v>24.15999984741211</v>
      </c>
      <c r="V5" s="209">
        <v>23.40999984741211</v>
      </c>
      <c r="W5" s="209">
        <v>23.18000030517578</v>
      </c>
      <c r="X5" s="209">
        <v>23.110000610351562</v>
      </c>
      <c r="Y5" s="209">
        <v>22.709999084472656</v>
      </c>
      <c r="Z5" s="216">
        <f t="shared" si="0"/>
        <v>24.15374994277954</v>
      </c>
      <c r="AA5" s="150">
        <v>26.59000015258789</v>
      </c>
      <c r="AB5" s="151" t="s">
        <v>334</v>
      </c>
      <c r="AC5" s="2">
        <v>3</v>
      </c>
      <c r="AD5" s="150">
        <v>22.479999542236328</v>
      </c>
      <c r="AE5" s="255" t="s">
        <v>154</v>
      </c>
      <c r="AF5" s="1"/>
    </row>
    <row r="6" spans="1:32" ht="11.25" customHeight="1">
      <c r="A6" s="217">
        <v>4</v>
      </c>
      <c r="B6" s="209">
        <v>22.81999969482422</v>
      </c>
      <c r="C6" s="209">
        <v>23.420000076293945</v>
      </c>
      <c r="D6" s="209">
        <v>24.079999923706055</v>
      </c>
      <c r="E6" s="209">
        <v>24.079999923706055</v>
      </c>
      <c r="F6" s="209">
        <v>24.149999618530273</v>
      </c>
      <c r="G6" s="209">
        <v>24.639999389648438</v>
      </c>
      <c r="H6" s="209">
        <v>26.06999969482422</v>
      </c>
      <c r="I6" s="209">
        <v>26.959999084472656</v>
      </c>
      <c r="J6" s="209">
        <v>28.209999084472656</v>
      </c>
      <c r="K6" s="209">
        <v>30.260000228881836</v>
      </c>
      <c r="L6" s="209">
        <v>30.889999389648438</v>
      </c>
      <c r="M6" s="209">
        <v>33.04999923706055</v>
      </c>
      <c r="N6" s="209">
        <v>33.13999938964844</v>
      </c>
      <c r="O6" s="209">
        <v>33.869998931884766</v>
      </c>
      <c r="P6" s="209">
        <v>33.869998931884766</v>
      </c>
      <c r="Q6" s="209">
        <v>32.5</v>
      </c>
      <c r="R6" s="209">
        <v>31.270000457763672</v>
      </c>
      <c r="S6" s="209">
        <v>29.940000534057617</v>
      </c>
      <c r="T6" s="209">
        <v>28.8700008392334</v>
      </c>
      <c r="U6" s="209">
        <v>28.260000228881836</v>
      </c>
      <c r="V6" s="209">
        <v>27.780000686645508</v>
      </c>
      <c r="W6" s="209">
        <v>27.399999618530273</v>
      </c>
      <c r="X6" s="209">
        <v>27</v>
      </c>
      <c r="Y6" s="209">
        <v>26.719999313354492</v>
      </c>
      <c r="Z6" s="216">
        <f t="shared" si="0"/>
        <v>28.302083094914753</v>
      </c>
      <c r="AA6" s="150">
        <v>34.439998626708984</v>
      </c>
      <c r="AB6" s="151" t="s">
        <v>335</v>
      </c>
      <c r="AC6" s="2">
        <v>4</v>
      </c>
      <c r="AD6" s="150">
        <v>22.530000686645508</v>
      </c>
      <c r="AE6" s="255" t="s">
        <v>353</v>
      </c>
      <c r="AF6" s="1"/>
    </row>
    <row r="7" spans="1:32" ht="11.25" customHeight="1">
      <c r="A7" s="217">
        <v>5</v>
      </c>
      <c r="B7" s="209">
        <v>26</v>
      </c>
      <c r="C7" s="209">
        <v>24.489999771118164</v>
      </c>
      <c r="D7" s="209">
        <v>23.790000915527344</v>
      </c>
      <c r="E7" s="209">
        <v>24.270000457763672</v>
      </c>
      <c r="F7" s="209">
        <v>23.15999984741211</v>
      </c>
      <c r="G7" s="209">
        <v>24.209999084472656</v>
      </c>
      <c r="H7" s="209">
        <v>25.709999084472656</v>
      </c>
      <c r="I7" s="209">
        <v>25.809999465942383</v>
      </c>
      <c r="J7" s="209">
        <v>28.260000228881836</v>
      </c>
      <c r="K7" s="209">
        <v>29.65999984741211</v>
      </c>
      <c r="L7" s="209">
        <v>28.93000030517578</v>
      </c>
      <c r="M7" s="209">
        <v>28.829999923706055</v>
      </c>
      <c r="N7" s="209">
        <v>27.440000534057617</v>
      </c>
      <c r="O7" s="209">
        <v>26.790000915527344</v>
      </c>
      <c r="P7" s="209">
        <v>25.18000030517578</v>
      </c>
      <c r="Q7" s="209">
        <v>24.860000610351562</v>
      </c>
      <c r="R7" s="209">
        <v>26.350000381469727</v>
      </c>
      <c r="S7" s="209">
        <v>26.229999542236328</v>
      </c>
      <c r="T7" s="209">
        <v>25.809999465942383</v>
      </c>
      <c r="U7" s="209">
        <v>25.8700008392334</v>
      </c>
      <c r="V7" s="209">
        <v>25.219999313354492</v>
      </c>
      <c r="W7" s="209">
        <v>24.350000381469727</v>
      </c>
      <c r="X7" s="209">
        <v>23.709999084472656</v>
      </c>
      <c r="Y7" s="209">
        <v>23.770000457763672</v>
      </c>
      <c r="Z7" s="216">
        <f t="shared" si="0"/>
        <v>25.77916669845581</v>
      </c>
      <c r="AA7" s="150">
        <v>30.020000457763672</v>
      </c>
      <c r="AB7" s="151" t="s">
        <v>336</v>
      </c>
      <c r="AC7" s="2">
        <v>5</v>
      </c>
      <c r="AD7" s="150">
        <v>21.760000228881836</v>
      </c>
      <c r="AE7" s="255" t="s">
        <v>354</v>
      </c>
      <c r="AF7" s="1"/>
    </row>
    <row r="8" spans="1:32" ht="11.25" customHeight="1">
      <c r="A8" s="217">
        <v>6</v>
      </c>
      <c r="B8" s="209">
        <v>22.229999542236328</v>
      </c>
      <c r="C8" s="209">
        <v>21.68000030517578</v>
      </c>
      <c r="D8" s="209">
        <v>21.229999542236328</v>
      </c>
      <c r="E8" s="209">
        <v>21.139999389648438</v>
      </c>
      <c r="F8" s="209">
        <v>20.989999771118164</v>
      </c>
      <c r="G8" s="209">
        <v>22.309999465942383</v>
      </c>
      <c r="H8" s="209">
        <v>24.170000076293945</v>
      </c>
      <c r="I8" s="209">
        <v>26.139999389648438</v>
      </c>
      <c r="J8" s="209">
        <v>26.780000686645508</v>
      </c>
      <c r="K8" s="209">
        <v>27.190000534057617</v>
      </c>
      <c r="L8" s="209">
        <v>28.020000457763672</v>
      </c>
      <c r="M8" s="209">
        <v>27.700000762939453</v>
      </c>
      <c r="N8" s="209">
        <v>26.59000015258789</v>
      </c>
      <c r="O8" s="209">
        <v>25.549999237060547</v>
      </c>
      <c r="P8" s="209">
        <v>25.65999984741211</v>
      </c>
      <c r="Q8" s="209">
        <v>25.309999465942383</v>
      </c>
      <c r="R8" s="209">
        <v>24.700000762939453</v>
      </c>
      <c r="S8" s="209">
        <v>24.209999084472656</v>
      </c>
      <c r="T8" s="209">
        <v>24.030000686645508</v>
      </c>
      <c r="U8" s="209">
        <v>23.8700008392334</v>
      </c>
      <c r="V8" s="209">
        <v>24.239999771118164</v>
      </c>
      <c r="W8" s="209">
        <v>23.540000915527344</v>
      </c>
      <c r="X8" s="209">
        <v>23.559999465942383</v>
      </c>
      <c r="Y8" s="209">
        <v>23.43000030517578</v>
      </c>
      <c r="Z8" s="216">
        <f t="shared" si="0"/>
        <v>24.34458335240682</v>
      </c>
      <c r="AA8" s="150">
        <v>28.670000076293945</v>
      </c>
      <c r="AB8" s="151" t="s">
        <v>337</v>
      </c>
      <c r="AC8" s="2">
        <v>6</v>
      </c>
      <c r="AD8" s="150">
        <v>20.68000030517578</v>
      </c>
      <c r="AE8" s="255" t="s">
        <v>355</v>
      </c>
      <c r="AF8" s="1"/>
    </row>
    <row r="9" spans="1:32" ht="11.25" customHeight="1">
      <c r="A9" s="217">
        <v>7</v>
      </c>
      <c r="B9" s="209">
        <v>23.270000457763672</v>
      </c>
      <c r="C9" s="209">
        <v>23.3700008392334</v>
      </c>
      <c r="D9" s="209">
        <v>22.889999389648438</v>
      </c>
      <c r="E9" s="209">
        <v>21.829999923706055</v>
      </c>
      <c r="F9" s="209">
        <v>21.959999084472656</v>
      </c>
      <c r="G9" s="209">
        <v>22.1299991607666</v>
      </c>
      <c r="H9" s="209">
        <v>21.950000762939453</v>
      </c>
      <c r="I9" s="209">
        <v>21.920000076293945</v>
      </c>
      <c r="J9" s="209">
        <v>23.8700008392334</v>
      </c>
      <c r="K9" s="209">
        <v>23.6200008392334</v>
      </c>
      <c r="L9" s="209">
        <v>23.1299991607666</v>
      </c>
      <c r="M9" s="209">
        <v>23.81999969482422</v>
      </c>
      <c r="N9" s="209">
        <v>23.940000534057617</v>
      </c>
      <c r="O9" s="209">
        <v>24.059999465942383</v>
      </c>
      <c r="P9" s="209">
        <v>25.43000030517578</v>
      </c>
      <c r="Q9" s="209">
        <v>24.06999969482422</v>
      </c>
      <c r="R9" s="209">
        <v>25.75</v>
      </c>
      <c r="S9" s="209">
        <v>26.469999313354492</v>
      </c>
      <c r="T9" s="209">
        <v>26.170000076293945</v>
      </c>
      <c r="U9" s="209">
        <v>25.709999084472656</v>
      </c>
      <c r="V9" s="209">
        <v>25.56999969482422</v>
      </c>
      <c r="W9" s="209">
        <v>25.219999313354492</v>
      </c>
      <c r="X9" s="209">
        <v>25.040000915527344</v>
      </c>
      <c r="Y9" s="209">
        <v>24.850000381469727</v>
      </c>
      <c r="Z9" s="216">
        <f t="shared" si="0"/>
        <v>24.00166662534078</v>
      </c>
      <c r="AA9" s="150">
        <v>26.709999084472656</v>
      </c>
      <c r="AB9" s="151" t="s">
        <v>338</v>
      </c>
      <c r="AC9" s="2">
        <v>7</v>
      </c>
      <c r="AD9" s="150">
        <v>21.649999618530273</v>
      </c>
      <c r="AE9" s="255" t="s">
        <v>356</v>
      </c>
      <c r="AF9" s="1"/>
    </row>
    <row r="10" spans="1:32" ht="11.25" customHeight="1">
      <c r="A10" s="217">
        <v>8</v>
      </c>
      <c r="B10" s="209">
        <v>24.549999237060547</v>
      </c>
      <c r="C10" s="209">
        <v>24.31999969482422</v>
      </c>
      <c r="D10" s="209">
        <v>24.040000915527344</v>
      </c>
      <c r="E10" s="209">
        <v>24.020000457763672</v>
      </c>
      <c r="F10" s="209">
        <v>23.979999542236328</v>
      </c>
      <c r="G10" s="209">
        <v>24.010000228881836</v>
      </c>
      <c r="H10" s="209">
        <v>23.8799991607666</v>
      </c>
      <c r="I10" s="209">
        <v>23.969999313354492</v>
      </c>
      <c r="J10" s="209">
        <v>24.420000076293945</v>
      </c>
      <c r="K10" s="209">
        <v>25.420000076293945</v>
      </c>
      <c r="L10" s="209">
        <v>26.8799991607666</v>
      </c>
      <c r="M10" s="209">
        <v>27.1299991607666</v>
      </c>
      <c r="N10" s="209">
        <v>27.360000610351562</v>
      </c>
      <c r="O10" s="209">
        <v>25.15999984741211</v>
      </c>
      <c r="P10" s="209">
        <v>26.43000030517578</v>
      </c>
      <c r="Q10" s="209">
        <v>25.93000030517578</v>
      </c>
      <c r="R10" s="209">
        <v>26.18000030517578</v>
      </c>
      <c r="S10" s="209">
        <v>26.100000381469727</v>
      </c>
      <c r="T10" s="209">
        <v>25.030000686645508</v>
      </c>
      <c r="U10" s="209">
        <v>24.649999618530273</v>
      </c>
      <c r="V10" s="209">
        <v>24.809999465942383</v>
      </c>
      <c r="W10" s="209">
        <v>24.610000610351562</v>
      </c>
      <c r="X10" s="209">
        <v>24.280000686645508</v>
      </c>
      <c r="Y10" s="209">
        <v>24.34000015258789</v>
      </c>
      <c r="Z10" s="216">
        <f t="shared" si="0"/>
        <v>25.0625</v>
      </c>
      <c r="AA10" s="150">
        <v>29.6200008392334</v>
      </c>
      <c r="AB10" s="151" t="s">
        <v>339</v>
      </c>
      <c r="AC10" s="2">
        <v>8</v>
      </c>
      <c r="AD10" s="150">
        <v>23.780000686645508</v>
      </c>
      <c r="AE10" s="255" t="s">
        <v>357</v>
      </c>
      <c r="AF10" s="1"/>
    </row>
    <row r="11" spans="1:32" ht="11.25" customHeight="1">
      <c r="A11" s="217">
        <v>9</v>
      </c>
      <c r="B11" s="209">
        <v>24.530000686645508</v>
      </c>
      <c r="C11" s="209">
        <v>24.719999313354492</v>
      </c>
      <c r="D11" s="209">
        <v>24.469999313354492</v>
      </c>
      <c r="E11" s="209">
        <v>24.34000015258789</v>
      </c>
      <c r="F11" s="209">
        <v>24.309999465942383</v>
      </c>
      <c r="G11" s="209">
        <v>24.790000915527344</v>
      </c>
      <c r="H11" s="209">
        <v>26.209999084472656</v>
      </c>
      <c r="I11" s="209">
        <v>28.81999969482422</v>
      </c>
      <c r="J11" s="209">
        <v>29.350000381469727</v>
      </c>
      <c r="K11" s="209">
        <v>29.979999542236328</v>
      </c>
      <c r="L11" s="209">
        <v>30.309999465942383</v>
      </c>
      <c r="M11" s="209">
        <v>31.15999984741211</v>
      </c>
      <c r="N11" s="209">
        <v>28.020000457763672</v>
      </c>
      <c r="O11" s="209">
        <v>27.8799991607666</v>
      </c>
      <c r="P11" s="209">
        <v>27.719999313354492</v>
      </c>
      <c r="Q11" s="209">
        <v>28.079999923706055</v>
      </c>
      <c r="R11" s="209">
        <v>29.219999313354492</v>
      </c>
      <c r="S11" s="209">
        <v>28.770000457763672</v>
      </c>
      <c r="T11" s="209">
        <v>27.760000228881836</v>
      </c>
      <c r="U11" s="209">
        <v>27.93000030517578</v>
      </c>
      <c r="V11" s="209">
        <v>27.09000015258789</v>
      </c>
      <c r="W11" s="209">
        <v>26.540000915527344</v>
      </c>
      <c r="X11" s="209">
        <v>26.690000534057617</v>
      </c>
      <c r="Y11" s="209">
        <v>26.65999984741211</v>
      </c>
      <c r="Z11" s="216">
        <f t="shared" si="0"/>
        <v>27.30624993642171</v>
      </c>
      <c r="AA11" s="150">
        <v>32.09000015258789</v>
      </c>
      <c r="AB11" s="151" t="s">
        <v>339</v>
      </c>
      <c r="AC11" s="2">
        <v>9</v>
      </c>
      <c r="AD11" s="150">
        <v>24.15999984741211</v>
      </c>
      <c r="AE11" s="255" t="s">
        <v>358</v>
      </c>
      <c r="AF11" s="1"/>
    </row>
    <row r="12" spans="1:32" ht="11.25" customHeight="1">
      <c r="A12" s="225">
        <v>10</v>
      </c>
      <c r="B12" s="211">
        <v>26.100000381469727</v>
      </c>
      <c r="C12" s="211">
        <v>25.739999771118164</v>
      </c>
      <c r="D12" s="211">
        <v>25.239999771118164</v>
      </c>
      <c r="E12" s="211">
        <v>24.8700008392334</v>
      </c>
      <c r="F12" s="211">
        <v>23.989999771118164</v>
      </c>
      <c r="G12" s="211">
        <v>24.760000228881836</v>
      </c>
      <c r="H12" s="211">
        <v>26.950000762939453</v>
      </c>
      <c r="I12" s="211">
        <v>28.790000915527344</v>
      </c>
      <c r="J12" s="211">
        <v>30.3799991607666</v>
      </c>
      <c r="K12" s="211">
        <v>32.459999084472656</v>
      </c>
      <c r="L12" s="211">
        <v>32.54999923706055</v>
      </c>
      <c r="M12" s="211">
        <v>30.90999984741211</v>
      </c>
      <c r="N12" s="211">
        <v>30.239999771118164</v>
      </c>
      <c r="O12" s="211">
        <v>30.540000915527344</v>
      </c>
      <c r="P12" s="211">
        <v>30.25</v>
      </c>
      <c r="Q12" s="211">
        <v>30.920000076293945</v>
      </c>
      <c r="R12" s="211">
        <v>28.110000610351562</v>
      </c>
      <c r="S12" s="211">
        <v>28.31999969482422</v>
      </c>
      <c r="T12" s="211">
        <v>27.5</v>
      </c>
      <c r="U12" s="211">
        <v>27.010000228881836</v>
      </c>
      <c r="V12" s="211">
        <v>26.440000534057617</v>
      </c>
      <c r="W12" s="211">
        <v>25.809999465942383</v>
      </c>
      <c r="X12" s="211">
        <v>25.6299991607666</v>
      </c>
      <c r="Y12" s="211">
        <v>25.309999465942383</v>
      </c>
      <c r="Z12" s="226">
        <f t="shared" si="0"/>
        <v>27.867499987284344</v>
      </c>
      <c r="AA12" s="156">
        <v>34.349998474121094</v>
      </c>
      <c r="AB12" s="212" t="s">
        <v>340</v>
      </c>
      <c r="AC12" s="213">
        <v>10</v>
      </c>
      <c r="AD12" s="156">
        <v>23.809999465942383</v>
      </c>
      <c r="AE12" s="256" t="s">
        <v>284</v>
      </c>
      <c r="AF12" s="1"/>
    </row>
    <row r="13" spans="1:32" ht="11.25" customHeight="1">
      <c r="A13" s="217">
        <v>11</v>
      </c>
      <c r="B13" s="209">
        <v>24.479999542236328</v>
      </c>
      <c r="C13" s="209">
        <v>23.760000228881836</v>
      </c>
      <c r="D13" s="209">
        <v>23.510000228881836</v>
      </c>
      <c r="E13" s="209">
        <v>23.31999969482422</v>
      </c>
      <c r="F13" s="209">
        <v>23.200000762939453</v>
      </c>
      <c r="G13" s="209">
        <v>24.389999389648438</v>
      </c>
      <c r="H13" s="209">
        <v>26.829999923706055</v>
      </c>
      <c r="I13" s="209">
        <v>27.770000457763672</v>
      </c>
      <c r="J13" s="209">
        <v>28.440000534057617</v>
      </c>
      <c r="K13" s="209">
        <v>29.389999389648438</v>
      </c>
      <c r="L13" s="209">
        <v>29.100000381469727</v>
      </c>
      <c r="M13" s="209">
        <v>27.579999923706055</v>
      </c>
      <c r="N13" s="209">
        <v>27.68000030517578</v>
      </c>
      <c r="O13" s="209">
        <v>27.09000015258789</v>
      </c>
      <c r="P13" s="209">
        <v>28.299999237060547</v>
      </c>
      <c r="Q13" s="209">
        <v>28.25</v>
      </c>
      <c r="R13" s="209">
        <v>27.540000915527344</v>
      </c>
      <c r="S13" s="209">
        <v>26.729999542236328</v>
      </c>
      <c r="T13" s="209">
        <v>25.110000610351562</v>
      </c>
      <c r="U13" s="209">
        <v>24.559999465942383</v>
      </c>
      <c r="V13" s="209">
        <v>24.43000030517578</v>
      </c>
      <c r="W13" s="209">
        <v>25.350000381469727</v>
      </c>
      <c r="X13" s="209">
        <v>24.25</v>
      </c>
      <c r="Y13" s="209">
        <v>24.40999984741211</v>
      </c>
      <c r="Z13" s="216">
        <f t="shared" si="0"/>
        <v>26.06125005086263</v>
      </c>
      <c r="AA13" s="150">
        <v>29.979999542236328</v>
      </c>
      <c r="AB13" s="151" t="s">
        <v>341</v>
      </c>
      <c r="AC13" s="2">
        <v>11</v>
      </c>
      <c r="AD13" s="150">
        <v>23.1200008392334</v>
      </c>
      <c r="AE13" s="255" t="s">
        <v>359</v>
      </c>
      <c r="AF13" s="1"/>
    </row>
    <row r="14" spans="1:32" ht="11.25" customHeight="1">
      <c r="A14" s="217">
        <v>12</v>
      </c>
      <c r="B14" s="209">
        <v>24.31999969482422</v>
      </c>
      <c r="C14" s="209">
        <v>24.1299991607666</v>
      </c>
      <c r="D14" s="209">
        <v>24.360000610351562</v>
      </c>
      <c r="E14" s="209">
        <v>24</v>
      </c>
      <c r="F14" s="209">
        <v>23.6200008392334</v>
      </c>
      <c r="G14" s="209">
        <v>24.790000915527344</v>
      </c>
      <c r="H14" s="209">
        <v>25.719999313354492</v>
      </c>
      <c r="I14" s="209">
        <v>26.959999084472656</v>
      </c>
      <c r="J14" s="209">
        <v>26.280000686645508</v>
      </c>
      <c r="K14" s="209">
        <v>27.459999084472656</v>
      </c>
      <c r="L14" s="209">
        <v>26.760000228881836</v>
      </c>
      <c r="M14" s="209">
        <v>27.989999771118164</v>
      </c>
      <c r="N14" s="209">
        <v>27.65999984741211</v>
      </c>
      <c r="O14" s="209">
        <v>27.540000915527344</v>
      </c>
      <c r="P14" s="209">
        <v>26.239999771118164</v>
      </c>
      <c r="Q14" s="209">
        <v>25.649999618530273</v>
      </c>
      <c r="R14" s="209">
        <v>26.989999771118164</v>
      </c>
      <c r="S14" s="209">
        <v>26.079999923706055</v>
      </c>
      <c r="T14" s="209">
        <v>26.280000686645508</v>
      </c>
      <c r="U14" s="209">
        <v>27.260000228881836</v>
      </c>
      <c r="V14" s="209">
        <v>27.100000381469727</v>
      </c>
      <c r="W14" s="209">
        <v>26.81999969482422</v>
      </c>
      <c r="X14" s="209">
        <v>26.540000915527344</v>
      </c>
      <c r="Y14" s="209">
        <v>26.110000610351562</v>
      </c>
      <c r="Z14" s="216">
        <f t="shared" si="0"/>
        <v>26.110833406448364</v>
      </c>
      <c r="AA14" s="150">
        <v>28.760000228881836</v>
      </c>
      <c r="AB14" s="151" t="s">
        <v>66</v>
      </c>
      <c r="AC14" s="2">
        <v>12</v>
      </c>
      <c r="AD14" s="150">
        <v>23.59000015258789</v>
      </c>
      <c r="AE14" s="255" t="s">
        <v>360</v>
      </c>
      <c r="AF14" s="1"/>
    </row>
    <row r="15" spans="1:32" ht="11.25" customHeight="1">
      <c r="A15" s="217">
        <v>13</v>
      </c>
      <c r="B15" s="209">
        <v>25.6299991607666</v>
      </c>
      <c r="C15" s="209">
        <v>24.84000015258789</v>
      </c>
      <c r="D15" s="209">
        <v>24.43000030517578</v>
      </c>
      <c r="E15" s="209">
        <v>23.829999923706055</v>
      </c>
      <c r="F15" s="209">
        <v>23.8799991607666</v>
      </c>
      <c r="G15" s="209">
        <v>24.760000228881836</v>
      </c>
      <c r="H15" s="209">
        <v>26.030000686645508</v>
      </c>
      <c r="I15" s="209">
        <v>27.18000030517578</v>
      </c>
      <c r="J15" s="209">
        <v>28.760000228881836</v>
      </c>
      <c r="K15" s="209">
        <v>27.59000015258789</v>
      </c>
      <c r="L15" s="209">
        <v>28.229999542236328</v>
      </c>
      <c r="M15" s="209">
        <v>29.010000228881836</v>
      </c>
      <c r="N15" s="209">
        <v>27.790000915527344</v>
      </c>
      <c r="O15" s="209">
        <v>27.850000381469727</v>
      </c>
      <c r="P15" s="209">
        <v>26.489999771118164</v>
      </c>
      <c r="Q15" s="209">
        <v>26.649999618530273</v>
      </c>
      <c r="R15" s="209">
        <v>26.790000915527344</v>
      </c>
      <c r="S15" s="209">
        <v>26.639999389648438</v>
      </c>
      <c r="T15" s="209">
        <v>26.479999542236328</v>
      </c>
      <c r="U15" s="209">
        <v>26.729999542236328</v>
      </c>
      <c r="V15" s="209">
        <v>27.010000228881836</v>
      </c>
      <c r="W15" s="209">
        <v>26.799999237060547</v>
      </c>
      <c r="X15" s="209">
        <v>25.719999313354492</v>
      </c>
      <c r="Y15" s="209">
        <v>25.329999923706055</v>
      </c>
      <c r="Z15" s="216">
        <f t="shared" si="0"/>
        <v>26.435416618982952</v>
      </c>
      <c r="AA15" s="150">
        <v>29.520000457763672</v>
      </c>
      <c r="AB15" s="151" t="s">
        <v>255</v>
      </c>
      <c r="AC15" s="2">
        <v>13</v>
      </c>
      <c r="AD15" s="150">
        <v>23.639999389648438</v>
      </c>
      <c r="AE15" s="255" t="s">
        <v>317</v>
      </c>
      <c r="AF15" s="1"/>
    </row>
    <row r="16" spans="1:32" ht="11.25" customHeight="1">
      <c r="A16" s="217">
        <v>14</v>
      </c>
      <c r="B16" s="209">
        <v>24.950000762939453</v>
      </c>
      <c r="C16" s="209">
        <v>24.18000030517578</v>
      </c>
      <c r="D16" s="209">
        <v>23.989999771118164</v>
      </c>
      <c r="E16" s="209">
        <v>23.8799991607666</v>
      </c>
      <c r="F16" s="209">
        <v>23.510000228881836</v>
      </c>
      <c r="G16" s="209">
        <v>24.489999771118164</v>
      </c>
      <c r="H16" s="209">
        <v>25.6200008392334</v>
      </c>
      <c r="I16" s="209">
        <v>27.020000457763672</v>
      </c>
      <c r="J16" s="209">
        <v>29.239999771118164</v>
      </c>
      <c r="K16" s="209">
        <v>29.420000076293945</v>
      </c>
      <c r="L16" s="209">
        <v>29.950000762939453</v>
      </c>
      <c r="M16" s="209">
        <v>29.31999969482422</v>
      </c>
      <c r="N16" s="209">
        <v>28.510000228881836</v>
      </c>
      <c r="O16" s="209">
        <v>28.530000686645508</v>
      </c>
      <c r="P16" s="209">
        <v>28.6200008392334</v>
      </c>
      <c r="Q16" s="209">
        <v>29</v>
      </c>
      <c r="R16" s="209">
        <v>28.049999237060547</v>
      </c>
      <c r="S16" s="209">
        <v>27.920000076293945</v>
      </c>
      <c r="T16" s="209">
        <v>29.43000030517578</v>
      </c>
      <c r="U16" s="209">
        <v>28.1200008392334</v>
      </c>
      <c r="V16" s="209">
        <v>27.690000534057617</v>
      </c>
      <c r="W16" s="209">
        <v>27.889999389648438</v>
      </c>
      <c r="X16" s="209">
        <v>27.309999465942383</v>
      </c>
      <c r="Y16" s="209">
        <v>26.780000686645508</v>
      </c>
      <c r="Z16" s="216">
        <f t="shared" si="0"/>
        <v>27.225833495457966</v>
      </c>
      <c r="AA16" s="150">
        <v>30.950000762939453</v>
      </c>
      <c r="AB16" s="151" t="s">
        <v>342</v>
      </c>
      <c r="AC16" s="2">
        <v>14</v>
      </c>
      <c r="AD16" s="150">
        <v>23.459999084472656</v>
      </c>
      <c r="AE16" s="255" t="s">
        <v>361</v>
      </c>
      <c r="AF16" s="1"/>
    </row>
    <row r="17" spans="1:32" ht="11.25" customHeight="1">
      <c r="A17" s="217">
        <v>15</v>
      </c>
      <c r="B17" s="209">
        <v>26.420000076293945</v>
      </c>
      <c r="C17" s="209">
        <v>25.329999923706055</v>
      </c>
      <c r="D17" s="209">
        <v>24.8799991607666</v>
      </c>
      <c r="E17" s="209">
        <v>24.90999984741211</v>
      </c>
      <c r="F17" s="209">
        <v>24.639999389648438</v>
      </c>
      <c r="G17" s="209">
        <v>24.75</v>
      </c>
      <c r="H17" s="209">
        <v>26.190000534057617</v>
      </c>
      <c r="I17" s="209">
        <v>28.049999237060547</v>
      </c>
      <c r="J17" s="209">
        <v>30.350000381469727</v>
      </c>
      <c r="K17" s="209">
        <v>28.6299991607666</v>
      </c>
      <c r="L17" s="209">
        <v>29.559999465942383</v>
      </c>
      <c r="M17" s="209">
        <v>29.290000915527344</v>
      </c>
      <c r="N17" s="209">
        <v>28.65999984741211</v>
      </c>
      <c r="O17" s="209">
        <v>28.93000030517578</v>
      </c>
      <c r="P17" s="209">
        <v>29.139999389648438</v>
      </c>
      <c r="Q17" s="209">
        <v>28.190000534057617</v>
      </c>
      <c r="R17" s="209">
        <v>27.889999389648438</v>
      </c>
      <c r="S17" s="209">
        <v>27.34000015258789</v>
      </c>
      <c r="T17" s="209">
        <v>26.540000915527344</v>
      </c>
      <c r="U17" s="209">
        <v>26.729999542236328</v>
      </c>
      <c r="V17" s="209">
        <v>25.329999923706055</v>
      </c>
      <c r="W17" s="209">
        <v>25.389999389648438</v>
      </c>
      <c r="X17" s="209">
        <v>25.510000228881836</v>
      </c>
      <c r="Y17" s="209">
        <v>24.219999313354492</v>
      </c>
      <c r="Z17" s="216">
        <f t="shared" si="0"/>
        <v>26.952916542689007</v>
      </c>
      <c r="AA17" s="150">
        <v>30.799999237060547</v>
      </c>
      <c r="AB17" s="151" t="s">
        <v>343</v>
      </c>
      <c r="AC17" s="2">
        <v>15</v>
      </c>
      <c r="AD17" s="150">
        <v>24.219999313354492</v>
      </c>
      <c r="AE17" s="255" t="s">
        <v>91</v>
      </c>
      <c r="AF17" s="1"/>
    </row>
    <row r="18" spans="1:32" ht="11.25" customHeight="1">
      <c r="A18" s="217">
        <v>16</v>
      </c>
      <c r="B18" s="209">
        <v>24.15999984741211</v>
      </c>
      <c r="C18" s="209">
        <v>23.809999465942383</v>
      </c>
      <c r="D18" s="209">
        <v>24.100000381469727</v>
      </c>
      <c r="E18" s="209">
        <v>24.239999771118164</v>
      </c>
      <c r="F18" s="209">
        <v>23.899999618530273</v>
      </c>
      <c r="G18" s="209">
        <v>24.600000381469727</v>
      </c>
      <c r="H18" s="209">
        <v>26.149999618530273</v>
      </c>
      <c r="I18" s="209">
        <v>27.850000381469727</v>
      </c>
      <c r="J18" s="209">
        <v>29.34000015258789</v>
      </c>
      <c r="K18" s="209">
        <v>28.969999313354492</v>
      </c>
      <c r="L18" s="209">
        <v>28.860000610351562</v>
      </c>
      <c r="M18" s="209">
        <v>27.760000228881836</v>
      </c>
      <c r="N18" s="209">
        <v>27.420000076293945</v>
      </c>
      <c r="O18" s="209">
        <v>27.270000457763672</v>
      </c>
      <c r="P18" s="209">
        <v>27.5</v>
      </c>
      <c r="Q18" s="209">
        <v>27.43000030517578</v>
      </c>
      <c r="R18" s="209">
        <v>28.040000915527344</v>
      </c>
      <c r="S18" s="209">
        <v>26.639999389648438</v>
      </c>
      <c r="T18" s="209">
        <v>26.579999923706055</v>
      </c>
      <c r="U18" s="209">
        <v>27.899999618530273</v>
      </c>
      <c r="V18" s="209">
        <v>27.719999313354492</v>
      </c>
      <c r="W18" s="209">
        <v>27.260000228881836</v>
      </c>
      <c r="X18" s="209">
        <v>26.90999984741211</v>
      </c>
      <c r="Y18" s="209">
        <v>26.040000915527344</v>
      </c>
      <c r="Z18" s="216">
        <f t="shared" si="0"/>
        <v>26.68541669845581</v>
      </c>
      <c r="AA18" s="150">
        <v>31.010000228881836</v>
      </c>
      <c r="AB18" s="151" t="s">
        <v>344</v>
      </c>
      <c r="AC18" s="2">
        <v>16</v>
      </c>
      <c r="AD18" s="150">
        <v>23.479999542236328</v>
      </c>
      <c r="AE18" s="255" t="s">
        <v>177</v>
      </c>
      <c r="AF18" s="1"/>
    </row>
    <row r="19" spans="1:32" ht="11.25" customHeight="1">
      <c r="A19" s="217">
        <v>17</v>
      </c>
      <c r="B19" s="209">
        <v>25.600000381469727</v>
      </c>
      <c r="C19" s="209">
        <v>25.049999237060547</v>
      </c>
      <c r="D19" s="209">
        <v>24.579999923706055</v>
      </c>
      <c r="E19" s="209">
        <v>23.600000381469727</v>
      </c>
      <c r="F19" s="209">
        <v>23.239999771118164</v>
      </c>
      <c r="G19" s="209">
        <v>23.979999542236328</v>
      </c>
      <c r="H19" s="209">
        <v>26.059999465942383</v>
      </c>
      <c r="I19" s="209">
        <v>28.049999237060547</v>
      </c>
      <c r="J19" s="209">
        <v>29.520000457763672</v>
      </c>
      <c r="K19" s="209">
        <v>31.829999923706055</v>
      </c>
      <c r="L19" s="209">
        <v>30.239999771118164</v>
      </c>
      <c r="M19" s="209">
        <v>30.329999923706055</v>
      </c>
      <c r="N19" s="209">
        <v>30.31999969482422</v>
      </c>
      <c r="O19" s="209">
        <v>29.270000457763672</v>
      </c>
      <c r="P19" s="209">
        <v>28.780000686645508</v>
      </c>
      <c r="Q19" s="209">
        <v>28.649999618530273</v>
      </c>
      <c r="R19" s="209">
        <v>28.729999542236328</v>
      </c>
      <c r="S19" s="209">
        <v>28.469999313354492</v>
      </c>
      <c r="T19" s="209">
        <v>28.399999618530273</v>
      </c>
      <c r="U19" s="209">
        <v>28.979999542236328</v>
      </c>
      <c r="V19" s="209">
        <v>29.190000534057617</v>
      </c>
      <c r="W19" s="209">
        <v>28.700000762939453</v>
      </c>
      <c r="X19" s="209">
        <v>28.010000228881836</v>
      </c>
      <c r="Y19" s="209">
        <v>27.40999984741211</v>
      </c>
      <c r="Z19" s="216">
        <f t="shared" si="0"/>
        <v>27.7912499109904</v>
      </c>
      <c r="AA19" s="150">
        <v>33.150001525878906</v>
      </c>
      <c r="AB19" s="151" t="s">
        <v>308</v>
      </c>
      <c r="AC19" s="2">
        <v>17</v>
      </c>
      <c r="AD19" s="150">
        <v>23.09000015258789</v>
      </c>
      <c r="AE19" s="255" t="s">
        <v>362</v>
      </c>
      <c r="AF19" s="1"/>
    </row>
    <row r="20" spans="1:32" ht="11.25" customHeight="1">
      <c r="A20" s="217">
        <v>18</v>
      </c>
      <c r="B20" s="209">
        <v>26.920000076293945</v>
      </c>
      <c r="C20" s="209">
        <v>26.3700008392334</v>
      </c>
      <c r="D20" s="209">
        <v>25.780000686645508</v>
      </c>
      <c r="E20" s="209">
        <v>25.1200008392334</v>
      </c>
      <c r="F20" s="209">
        <v>24.510000228881836</v>
      </c>
      <c r="G20" s="209">
        <v>25.90999984741211</v>
      </c>
      <c r="H20" s="209">
        <v>27.25</v>
      </c>
      <c r="I20" s="209">
        <v>28.969999313354492</v>
      </c>
      <c r="J20" s="209">
        <v>30.290000915527344</v>
      </c>
      <c r="K20" s="209">
        <v>32.70000076293945</v>
      </c>
      <c r="L20" s="209">
        <v>34.02000045776367</v>
      </c>
      <c r="M20" s="209">
        <v>30.790000915527344</v>
      </c>
      <c r="N20" s="209">
        <v>29.790000915527344</v>
      </c>
      <c r="O20" s="209">
        <v>28.049999237060547</v>
      </c>
      <c r="P20" s="209">
        <v>29.600000381469727</v>
      </c>
      <c r="Q20" s="209">
        <v>30.81999969482422</v>
      </c>
      <c r="R20" s="209">
        <v>26.920000076293945</v>
      </c>
      <c r="S20" s="209">
        <v>30.610000610351562</v>
      </c>
      <c r="T20" s="209">
        <v>30.40999984741211</v>
      </c>
      <c r="U20" s="209">
        <v>29.829999923706055</v>
      </c>
      <c r="V20" s="209">
        <v>29.09000015258789</v>
      </c>
      <c r="W20" s="209">
        <v>28.639999389648438</v>
      </c>
      <c r="X20" s="209">
        <v>28.360000610351562</v>
      </c>
      <c r="Y20" s="209">
        <v>28.09000015258789</v>
      </c>
      <c r="Z20" s="216">
        <f t="shared" si="0"/>
        <v>28.701666911443073</v>
      </c>
      <c r="AA20" s="150">
        <v>35.810001373291016</v>
      </c>
      <c r="AB20" s="151" t="s">
        <v>161</v>
      </c>
      <c r="AC20" s="2">
        <v>18</v>
      </c>
      <c r="AD20" s="150">
        <v>24.31999969482422</v>
      </c>
      <c r="AE20" s="255" t="s">
        <v>323</v>
      </c>
      <c r="AF20" s="1"/>
    </row>
    <row r="21" spans="1:32" ht="11.25" customHeight="1">
      <c r="A21" s="217">
        <v>19</v>
      </c>
      <c r="B21" s="209">
        <v>27.75</v>
      </c>
      <c r="C21" s="209">
        <v>27.440000534057617</v>
      </c>
      <c r="D21" s="209">
        <v>24.65999984741211</v>
      </c>
      <c r="E21" s="209">
        <v>24.559999465942383</v>
      </c>
      <c r="F21" s="209">
        <v>23.729999542236328</v>
      </c>
      <c r="G21" s="209">
        <v>23.450000762939453</v>
      </c>
      <c r="H21" s="209">
        <v>24.059999465942383</v>
      </c>
      <c r="I21" s="209">
        <v>24.059999465942383</v>
      </c>
      <c r="J21" s="209">
        <v>24.15999984741211</v>
      </c>
      <c r="K21" s="209">
        <v>23.989999771118164</v>
      </c>
      <c r="L21" s="209">
        <v>23.530000686645508</v>
      </c>
      <c r="M21" s="209">
        <v>23.979999542236328</v>
      </c>
      <c r="N21" s="209">
        <v>24.049999237060547</v>
      </c>
      <c r="O21" s="209">
        <v>23.25</v>
      </c>
      <c r="P21" s="209">
        <v>23.469999313354492</v>
      </c>
      <c r="Q21" s="209">
        <v>23.010000228881836</v>
      </c>
      <c r="R21" s="209">
        <v>23.290000915527344</v>
      </c>
      <c r="S21" s="209">
        <v>23.600000381469727</v>
      </c>
      <c r="T21" s="209">
        <v>23.81999969482422</v>
      </c>
      <c r="U21" s="209">
        <v>23.200000762939453</v>
      </c>
      <c r="V21" s="209">
        <v>23.25</v>
      </c>
      <c r="W21" s="209">
        <v>22.739999771118164</v>
      </c>
      <c r="X21" s="209">
        <v>23.709999084472656</v>
      </c>
      <c r="Y21" s="209">
        <v>22.90999984741211</v>
      </c>
      <c r="Z21" s="216">
        <f t="shared" si="0"/>
        <v>23.986249923706055</v>
      </c>
      <c r="AA21" s="150">
        <v>28.139999389648438</v>
      </c>
      <c r="AB21" s="151" t="s">
        <v>345</v>
      </c>
      <c r="AC21" s="2">
        <v>19</v>
      </c>
      <c r="AD21" s="150">
        <v>22.479999542236328</v>
      </c>
      <c r="AE21" s="255" t="s">
        <v>363</v>
      </c>
      <c r="AF21" s="1"/>
    </row>
    <row r="22" spans="1:32" ht="11.25" customHeight="1">
      <c r="A22" s="225">
        <v>20</v>
      </c>
      <c r="B22" s="211">
        <v>23.760000228881836</v>
      </c>
      <c r="C22" s="211">
        <v>24.31999969482422</v>
      </c>
      <c r="D22" s="211">
        <v>22.920000076293945</v>
      </c>
      <c r="E22" s="211">
        <v>23.030000686645508</v>
      </c>
      <c r="F22" s="211">
        <v>23.020000457763672</v>
      </c>
      <c r="G22" s="211">
        <v>23.469999313354492</v>
      </c>
      <c r="H22" s="211">
        <v>24.81999969482422</v>
      </c>
      <c r="I22" s="211">
        <v>23.770000457763672</v>
      </c>
      <c r="J22" s="211">
        <v>24.549999237060547</v>
      </c>
      <c r="K22" s="211">
        <v>24.309999465942383</v>
      </c>
      <c r="L22" s="211">
        <v>23.799999237060547</v>
      </c>
      <c r="M22" s="211">
        <v>24.100000381469727</v>
      </c>
      <c r="N22" s="211">
        <v>24.360000610351562</v>
      </c>
      <c r="O22" s="211">
        <v>22.790000915527344</v>
      </c>
      <c r="P22" s="211">
        <v>22.200000762939453</v>
      </c>
      <c r="Q22" s="211">
        <v>20.920000076293945</v>
      </c>
      <c r="R22" s="211">
        <v>20.260000228881836</v>
      </c>
      <c r="S22" s="211">
        <v>19.799999237060547</v>
      </c>
      <c r="T22" s="211">
        <v>19.709999084472656</v>
      </c>
      <c r="U22" s="211">
        <v>19.8799991607666</v>
      </c>
      <c r="V22" s="211">
        <v>20.309999465942383</v>
      </c>
      <c r="W22" s="211">
        <v>20.579999923706055</v>
      </c>
      <c r="X22" s="211">
        <v>20.309999465942383</v>
      </c>
      <c r="Y22" s="211">
        <v>19.969999313354492</v>
      </c>
      <c r="Z22" s="226">
        <f t="shared" si="0"/>
        <v>22.3733332157135</v>
      </c>
      <c r="AA22" s="156">
        <v>25.079999923706055</v>
      </c>
      <c r="AB22" s="212" t="s">
        <v>346</v>
      </c>
      <c r="AC22" s="213">
        <v>20</v>
      </c>
      <c r="AD22" s="156">
        <v>19.56999969482422</v>
      </c>
      <c r="AE22" s="256" t="s">
        <v>364</v>
      </c>
      <c r="AF22" s="1"/>
    </row>
    <row r="23" spans="1:32" ht="11.25" customHeight="1">
      <c r="A23" s="217">
        <v>21</v>
      </c>
      <c r="B23" s="209">
        <v>19.530000686645508</v>
      </c>
      <c r="C23" s="209">
        <v>19.43000030517578</v>
      </c>
      <c r="D23" s="209">
        <v>18.969999313354492</v>
      </c>
      <c r="E23" s="209">
        <v>18.6299991607666</v>
      </c>
      <c r="F23" s="209">
        <v>18.15999984741211</v>
      </c>
      <c r="G23" s="209">
        <v>17.899999618530273</v>
      </c>
      <c r="H23" s="209">
        <v>17.950000762939453</v>
      </c>
      <c r="I23" s="209">
        <v>18.65999984741211</v>
      </c>
      <c r="J23" s="209">
        <v>18.670000076293945</v>
      </c>
      <c r="K23" s="209">
        <v>19.440000534057617</v>
      </c>
      <c r="L23" s="209">
        <v>19.649999618530273</v>
      </c>
      <c r="M23" s="209">
        <v>19.969999313354492</v>
      </c>
      <c r="N23" s="209">
        <v>19.829999923706055</v>
      </c>
      <c r="O23" s="209">
        <v>20.1299991607666</v>
      </c>
      <c r="P23" s="209">
        <v>19.90999984741211</v>
      </c>
      <c r="Q23" s="209">
        <v>19.540000915527344</v>
      </c>
      <c r="R23" s="209">
        <v>19</v>
      </c>
      <c r="S23" s="209">
        <v>18.65999984741211</v>
      </c>
      <c r="T23" s="209">
        <v>18.290000915527344</v>
      </c>
      <c r="U23" s="209">
        <v>17.950000762939453</v>
      </c>
      <c r="V23" s="209">
        <v>17.670000076293945</v>
      </c>
      <c r="W23" s="209">
        <v>17.639999389648438</v>
      </c>
      <c r="X23" s="209">
        <v>17.799999237060547</v>
      </c>
      <c r="Y23" s="209">
        <v>17.799999237060547</v>
      </c>
      <c r="Z23" s="216">
        <f t="shared" si="0"/>
        <v>18.799166599909466</v>
      </c>
      <c r="AA23" s="150">
        <v>20.459999084472656</v>
      </c>
      <c r="AB23" s="151" t="s">
        <v>347</v>
      </c>
      <c r="AC23" s="2">
        <v>21</v>
      </c>
      <c r="AD23" s="150">
        <v>17.559999465942383</v>
      </c>
      <c r="AE23" s="255" t="s">
        <v>365</v>
      </c>
      <c r="AF23" s="1"/>
    </row>
    <row r="24" spans="1:32" ht="11.25" customHeight="1">
      <c r="A24" s="217">
        <v>22</v>
      </c>
      <c r="B24" s="209">
        <v>17.780000686645508</v>
      </c>
      <c r="C24" s="209">
        <v>17.81999969482422</v>
      </c>
      <c r="D24" s="209">
        <v>17.829999923706055</v>
      </c>
      <c r="E24" s="209">
        <v>17.84000015258789</v>
      </c>
      <c r="F24" s="209">
        <v>17.860000610351562</v>
      </c>
      <c r="G24" s="209">
        <v>18.280000686645508</v>
      </c>
      <c r="H24" s="209">
        <v>19.3799991607666</v>
      </c>
      <c r="I24" s="209">
        <v>20.079999923706055</v>
      </c>
      <c r="J24" s="209">
        <v>20.6200008392334</v>
      </c>
      <c r="K24" s="209">
        <v>20.459999084472656</v>
      </c>
      <c r="L24" s="209">
        <v>20.809999465942383</v>
      </c>
      <c r="M24" s="209">
        <v>21.34000015258789</v>
      </c>
      <c r="N24" s="209">
        <v>21.540000915527344</v>
      </c>
      <c r="O24" s="209">
        <v>20.56999969482422</v>
      </c>
      <c r="P24" s="209">
        <v>20.239999771118164</v>
      </c>
      <c r="Q24" s="209">
        <v>19.860000610351562</v>
      </c>
      <c r="R24" s="209">
        <v>19.59000015258789</v>
      </c>
      <c r="S24" s="209">
        <v>19.5</v>
      </c>
      <c r="T24" s="209">
        <v>18.84000015258789</v>
      </c>
      <c r="U24" s="209">
        <v>18.65999984741211</v>
      </c>
      <c r="V24" s="209">
        <v>18.25</v>
      </c>
      <c r="W24" s="209">
        <v>18.600000381469727</v>
      </c>
      <c r="X24" s="209">
        <v>18.329999923706055</v>
      </c>
      <c r="Y24" s="209">
        <v>18.850000381469727</v>
      </c>
      <c r="Z24" s="216">
        <f t="shared" si="0"/>
        <v>19.28875009218852</v>
      </c>
      <c r="AA24" s="150">
        <v>22.260000228881836</v>
      </c>
      <c r="AB24" s="151" t="s">
        <v>206</v>
      </c>
      <c r="AC24" s="2">
        <v>22</v>
      </c>
      <c r="AD24" s="150">
        <v>17.65999984741211</v>
      </c>
      <c r="AE24" s="255" t="s">
        <v>366</v>
      </c>
      <c r="AF24" s="1"/>
    </row>
    <row r="25" spans="1:32" ht="11.25" customHeight="1">
      <c r="A25" s="217">
        <v>23</v>
      </c>
      <c r="B25" s="209">
        <v>16.829999923706055</v>
      </c>
      <c r="C25" s="209">
        <v>17.670000076293945</v>
      </c>
      <c r="D25" s="209">
        <v>17.010000228881836</v>
      </c>
      <c r="E25" s="209">
        <v>19.31999969482422</v>
      </c>
      <c r="F25" s="209">
        <v>18.510000228881836</v>
      </c>
      <c r="G25" s="209">
        <v>19.059999465942383</v>
      </c>
      <c r="H25" s="209">
        <v>20.139999389648438</v>
      </c>
      <c r="I25" s="209">
        <v>21.260000228881836</v>
      </c>
      <c r="J25" s="209">
        <v>22.25</v>
      </c>
      <c r="K25" s="209">
        <v>22.350000381469727</v>
      </c>
      <c r="L25" s="209">
        <v>21.950000762939453</v>
      </c>
      <c r="M25" s="209">
        <v>20.950000762939453</v>
      </c>
      <c r="N25" s="209">
        <v>22.90999984741211</v>
      </c>
      <c r="O25" s="209">
        <v>23.610000610351562</v>
      </c>
      <c r="P25" s="209">
        <v>23.670000076293945</v>
      </c>
      <c r="Q25" s="209">
        <v>23.75</v>
      </c>
      <c r="R25" s="209">
        <v>22</v>
      </c>
      <c r="S25" s="209">
        <v>22.219999313354492</v>
      </c>
      <c r="T25" s="209">
        <v>21.34000015258789</v>
      </c>
      <c r="U25" s="209">
        <v>21.110000610351562</v>
      </c>
      <c r="V25" s="209">
        <v>21.09000015258789</v>
      </c>
      <c r="W25" s="209">
        <v>21.079999923706055</v>
      </c>
      <c r="X25" s="209">
        <v>20.700000762939453</v>
      </c>
      <c r="Y25" s="209">
        <v>20.899999618530273</v>
      </c>
      <c r="Z25" s="216">
        <f t="shared" si="0"/>
        <v>20.90333342552185</v>
      </c>
      <c r="AA25" s="150">
        <v>24.299999237060547</v>
      </c>
      <c r="AB25" s="151" t="s">
        <v>348</v>
      </c>
      <c r="AC25" s="2">
        <v>23</v>
      </c>
      <c r="AD25" s="150">
        <v>16.65999984741211</v>
      </c>
      <c r="AE25" s="255" t="s">
        <v>367</v>
      </c>
      <c r="AF25" s="1"/>
    </row>
    <row r="26" spans="1:32" ht="11.25" customHeight="1">
      <c r="A26" s="217">
        <v>24</v>
      </c>
      <c r="B26" s="209">
        <v>20.139999389648438</v>
      </c>
      <c r="C26" s="209">
        <v>20.149999618530273</v>
      </c>
      <c r="D26" s="209">
        <v>19.719999313354492</v>
      </c>
      <c r="E26" s="209">
        <v>19.90999984741211</v>
      </c>
      <c r="F26" s="209">
        <v>19.639999389648438</v>
      </c>
      <c r="G26" s="209">
        <v>21.049999237060547</v>
      </c>
      <c r="H26" s="209">
        <v>22.399999618530273</v>
      </c>
      <c r="I26" s="209">
        <v>23.90999984741211</v>
      </c>
      <c r="J26" s="209">
        <v>24.81999969482422</v>
      </c>
      <c r="K26" s="209">
        <v>23.84000015258789</v>
      </c>
      <c r="L26" s="209">
        <v>25.1299991607666</v>
      </c>
      <c r="M26" s="209">
        <v>24.510000228881836</v>
      </c>
      <c r="N26" s="209">
        <v>23.56999969482422</v>
      </c>
      <c r="O26" s="209">
        <v>23.729999542236328</v>
      </c>
      <c r="P26" s="209">
        <v>23.5</v>
      </c>
      <c r="Q26" s="209">
        <v>22.540000915527344</v>
      </c>
      <c r="R26" s="209">
        <v>22.420000076293945</v>
      </c>
      <c r="S26" s="209">
        <v>21.530000686645508</v>
      </c>
      <c r="T26" s="209">
        <v>20.979999542236328</v>
      </c>
      <c r="U26" s="209">
        <v>21.010000228881836</v>
      </c>
      <c r="V26" s="209">
        <v>21.1299991607666</v>
      </c>
      <c r="W26" s="209">
        <v>20.959999084472656</v>
      </c>
      <c r="X26" s="209">
        <v>21.229999542236328</v>
      </c>
      <c r="Y26" s="209">
        <v>21.690000534057617</v>
      </c>
      <c r="Z26" s="216">
        <f t="shared" si="0"/>
        <v>22.062916437784832</v>
      </c>
      <c r="AA26" s="150">
        <v>25.489999771118164</v>
      </c>
      <c r="AB26" s="151" t="s">
        <v>64</v>
      </c>
      <c r="AC26" s="2">
        <v>24</v>
      </c>
      <c r="AD26" s="150">
        <v>19.280000686645508</v>
      </c>
      <c r="AE26" s="255" t="s">
        <v>368</v>
      </c>
      <c r="AF26" s="1"/>
    </row>
    <row r="27" spans="1:32" ht="11.25" customHeight="1">
      <c r="A27" s="217">
        <v>25</v>
      </c>
      <c r="B27" s="209">
        <v>21.309999465942383</v>
      </c>
      <c r="C27" s="209">
        <v>21.790000915527344</v>
      </c>
      <c r="D27" s="209">
        <v>22.59000015258789</v>
      </c>
      <c r="E27" s="209">
        <v>22.5</v>
      </c>
      <c r="F27" s="209">
        <v>22.260000228881836</v>
      </c>
      <c r="G27" s="209">
        <v>23.170000076293945</v>
      </c>
      <c r="H27" s="209">
        <v>24.309999465942383</v>
      </c>
      <c r="I27" s="209">
        <v>25.399999618530273</v>
      </c>
      <c r="J27" s="209">
        <v>25.889999389648438</v>
      </c>
      <c r="K27" s="209">
        <v>26.389999389648438</v>
      </c>
      <c r="L27" s="209">
        <v>25.829999923706055</v>
      </c>
      <c r="M27" s="209">
        <v>25.360000610351562</v>
      </c>
      <c r="N27" s="209">
        <v>26.15999984741211</v>
      </c>
      <c r="O27" s="209">
        <v>25.1299991607666</v>
      </c>
      <c r="P27" s="209">
        <v>25.889999389648438</v>
      </c>
      <c r="Q27" s="209">
        <v>24.760000228881836</v>
      </c>
      <c r="R27" s="209">
        <v>26.8700008392334</v>
      </c>
      <c r="S27" s="209">
        <v>25.739999771118164</v>
      </c>
      <c r="T27" s="209">
        <v>25.389999389648438</v>
      </c>
      <c r="U27" s="209">
        <v>24.469999313354492</v>
      </c>
      <c r="V27" s="209">
        <v>25.110000610351562</v>
      </c>
      <c r="W27" s="209">
        <v>25.399999618530273</v>
      </c>
      <c r="X27" s="209">
        <v>24.479999542236328</v>
      </c>
      <c r="Y27" s="209">
        <v>24.209999084472656</v>
      </c>
      <c r="Z27" s="216">
        <f t="shared" si="0"/>
        <v>24.600416501363117</v>
      </c>
      <c r="AA27" s="150">
        <v>27.110000610351562</v>
      </c>
      <c r="AB27" s="151" t="s">
        <v>306</v>
      </c>
      <c r="AC27" s="2">
        <v>25</v>
      </c>
      <c r="AD27" s="150">
        <v>21.18000030517578</v>
      </c>
      <c r="AE27" s="255" t="s">
        <v>369</v>
      </c>
      <c r="AF27" s="1"/>
    </row>
    <row r="28" spans="1:32" ht="11.25" customHeight="1">
      <c r="A28" s="217">
        <v>26</v>
      </c>
      <c r="B28" s="209">
        <v>24.059999465942383</v>
      </c>
      <c r="C28" s="209">
        <v>23.790000915527344</v>
      </c>
      <c r="D28" s="209">
        <v>23.56999969482422</v>
      </c>
      <c r="E28" s="209">
        <v>22.15999984741211</v>
      </c>
      <c r="F28" s="209">
        <v>21.850000381469727</v>
      </c>
      <c r="G28" s="209">
        <v>22.530000686645508</v>
      </c>
      <c r="H28" s="209">
        <v>24.149999618530273</v>
      </c>
      <c r="I28" s="209">
        <v>26.6299991607666</v>
      </c>
      <c r="J28" s="209">
        <v>27.93000030517578</v>
      </c>
      <c r="K28" s="209">
        <v>27.18000030517578</v>
      </c>
      <c r="L28" s="209">
        <v>27.260000228881836</v>
      </c>
      <c r="M28" s="209">
        <v>29.34000015258789</v>
      </c>
      <c r="N28" s="209">
        <v>30.93000030517578</v>
      </c>
      <c r="O28" s="209">
        <v>30.6200008392334</v>
      </c>
      <c r="P28" s="209">
        <v>30.299999237060547</v>
      </c>
      <c r="Q28" s="209">
        <v>29.969999313354492</v>
      </c>
      <c r="R28" s="209">
        <v>28.5</v>
      </c>
      <c r="S28" s="209">
        <v>28.079999923706055</v>
      </c>
      <c r="T28" s="209">
        <v>27.25</v>
      </c>
      <c r="U28" s="209">
        <v>26.81999969482422</v>
      </c>
      <c r="V28" s="209">
        <v>26.31999969482422</v>
      </c>
      <c r="W28" s="209">
        <v>24.18000030517578</v>
      </c>
      <c r="X28" s="209">
        <v>22.899999618530273</v>
      </c>
      <c r="Y28" s="209">
        <v>23.260000228881836</v>
      </c>
      <c r="Z28" s="216">
        <f t="shared" si="0"/>
        <v>26.232499996821087</v>
      </c>
      <c r="AA28" s="150">
        <v>31.270000457763672</v>
      </c>
      <c r="AB28" s="151" t="s">
        <v>68</v>
      </c>
      <c r="AC28" s="2">
        <v>26</v>
      </c>
      <c r="AD28" s="150">
        <v>21.829999923706055</v>
      </c>
      <c r="AE28" s="255" t="s">
        <v>283</v>
      </c>
      <c r="AF28" s="1"/>
    </row>
    <row r="29" spans="1:32" ht="11.25" customHeight="1">
      <c r="A29" s="217">
        <v>27</v>
      </c>
      <c r="B29" s="209">
        <v>22.600000381469727</v>
      </c>
      <c r="C29" s="209">
        <v>23.059999465942383</v>
      </c>
      <c r="D29" s="209">
        <v>22.600000381469727</v>
      </c>
      <c r="E29" s="209">
        <v>22.729999542236328</v>
      </c>
      <c r="F29" s="209">
        <v>22.90999984741211</v>
      </c>
      <c r="G29" s="209">
        <v>23.200000762939453</v>
      </c>
      <c r="H29" s="209">
        <v>23.68000030517578</v>
      </c>
      <c r="I29" s="209">
        <v>23.989999771118164</v>
      </c>
      <c r="J29" s="209">
        <v>23.850000381469727</v>
      </c>
      <c r="K29" s="209">
        <v>23.559999465942383</v>
      </c>
      <c r="L29" s="209">
        <v>26.610000610351562</v>
      </c>
      <c r="M29" s="209">
        <v>27.530000686645508</v>
      </c>
      <c r="N29" s="209">
        <v>25.81999969482422</v>
      </c>
      <c r="O29" s="209">
        <v>26.139999389648438</v>
      </c>
      <c r="P29" s="209">
        <v>26.700000762939453</v>
      </c>
      <c r="Q29" s="209">
        <v>24.700000762939453</v>
      </c>
      <c r="R29" s="209">
        <v>25.049999237060547</v>
      </c>
      <c r="S29" s="209">
        <v>25.459999084472656</v>
      </c>
      <c r="T29" s="209">
        <v>25.219999313354492</v>
      </c>
      <c r="U29" s="209">
        <v>25.75</v>
      </c>
      <c r="V29" s="209">
        <v>25.579999923706055</v>
      </c>
      <c r="W29" s="209">
        <v>25.5</v>
      </c>
      <c r="X29" s="209">
        <v>24.030000686645508</v>
      </c>
      <c r="Y29" s="209">
        <v>23.690000534057617</v>
      </c>
      <c r="Z29" s="216">
        <f t="shared" si="0"/>
        <v>24.581666707992554</v>
      </c>
      <c r="AA29" s="150">
        <v>28.920000076293945</v>
      </c>
      <c r="AB29" s="151" t="s">
        <v>349</v>
      </c>
      <c r="AC29" s="2">
        <v>27</v>
      </c>
      <c r="AD29" s="150">
        <v>22.40999984741211</v>
      </c>
      <c r="AE29" s="255" t="s">
        <v>370</v>
      </c>
      <c r="AF29" s="1"/>
    </row>
    <row r="30" spans="1:32" ht="11.25" customHeight="1">
      <c r="A30" s="217">
        <v>28</v>
      </c>
      <c r="B30" s="209">
        <v>23.219999313354492</v>
      </c>
      <c r="C30" s="209">
        <v>22.540000915527344</v>
      </c>
      <c r="D30" s="209">
        <v>22.350000381469727</v>
      </c>
      <c r="E30" s="209">
        <v>22.25</v>
      </c>
      <c r="F30" s="209">
        <v>22.149999618530273</v>
      </c>
      <c r="G30" s="209">
        <v>22.34000015258789</v>
      </c>
      <c r="H30" s="209">
        <v>22.770000457763672</v>
      </c>
      <c r="I30" s="209">
        <v>22.670000076293945</v>
      </c>
      <c r="J30" s="209">
        <v>22.889999389648438</v>
      </c>
      <c r="K30" s="209">
        <v>23.110000610351562</v>
      </c>
      <c r="L30" s="209">
        <v>23.579999923706055</v>
      </c>
      <c r="M30" s="209">
        <v>25.299999237060547</v>
      </c>
      <c r="N30" s="209">
        <v>26.1200008392334</v>
      </c>
      <c r="O30" s="209">
        <v>24.8799991607666</v>
      </c>
      <c r="P30" s="209">
        <v>24.3799991607666</v>
      </c>
      <c r="Q30" s="209">
        <v>23.670000076293945</v>
      </c>
      <c r="R30" s="209">
        <v>23.170000076293945</v>
      </c>
      <c r="S30" s="209">
        <v>22.8799991607666</v>
      </c>
      <c r="T30" s="209">
        <v>23.1200008392334</v>
      </c>
      <c r="U30" s="209">
        <v>23.15999984741211</v>
      </c>
      <c r="V30" s="209">
        <v>22.809999465942383</v>
      </c>
      <c r="W30" s="209">
        <v>22.510000228881836</v>
      </c>
      <c r="X30" s="209">
        <v>22.34000015258789</v>
      </c>
      <c r="Y30" s="209">
        <v>22.3799991607666</v>
      </c>
      <c r="Z30" s="216">
        <f t="shared" si="0"/>
        <v>23.191249926884968</v>
      </c>
      <c r="AA30" s="150">
        <v>27.719999313354492</v>
      </c>
      <c r="AB30" s="151" t="s">
        <v>216</v>
      </c>
      <c r="AC30" s="2">
        <v>28</v>
      </c>
      <c r="AD30" s="150">
        <v>22.079999923706055</v>
      </c>
      <c r="AE30" s="255" t="s">
        <v>238</v>
      </c>
      <c r="AF30" s="1"/>
    </row>
    <row r="31" spans="1:32" ht="11.25" customHeight="1">
      <c r="A31" s="217">
        <v>29</v>
      </c>
      <c r="B31" s="209">
        <v>22.40999984741211</v>
      </c>
      <c r="C31" s="209">
        <v>22.520000457763672</v>
      </c>
      <c r="D31" s="209">
        <v>22.5</v>
      </c>
      <c r="E31" s="209">
        <v>22.56999969482422</v>
      </c>
      <c r="F31" s="209">
        <v>22.940000534057617</v>
      </c>
      <c r="G31" s="209">
        <v>22.690000534057617</v>
      </c>
      <c r="H31" s="209">
        <v>23</v>
      </c>
      <c r="I31" s="209">
        <v>22.8700008392334</v>
      </c>
      <c r="J31" s="209">
        <v>22.829999923706055</v>
      </c>
      <c r="K31" s="209">
        <v>24.299999237060547</v>
      </c>
      <c r="L31" s="209">
        <v>24.34000015258789</v>
      </c>
      <c r="M31" s="209">
        <v>24.260000228881836</v>
      </c>
      <c r="N31" s="209">
        <v>24.18000030517578</v>
      </c>
      <c r="O31" s="209">
        <v>24.709999084472656</v>
      </c>
      <c r="P31" s="209">
        <v>24.670000076293945</v>
      </c>
      <c r="Q31" s="209">
        <v>24.6299991607666</v>
      </c>
      <c r="R31" s="209">
        <v>24.389999389648438</v>
      </c>
      <c r="S31" s="209">
        <v>24.030000686645508</v>
      </c>
      <c r="T31" s="209">
        <v>23.68000030517578</v>
      </c>
      <c r="U31" s="209">
        <v>23.43000030517578</v>
      </c>
      <c r="V31" s="209">
        <v>23.170000076293945</v>
      </c>
      <c r="W31" s="209">
        <v>22.979999542236328</v>
      </c>
      <c r="X31" s="209">
        <v>22.889999389648438</v>
      </c>
      <c r="Y31" s="209">
        <v>22.649999618530273</v>
      </c>
      <c r="Z31" s="216">
        <f t="shared" si="0"/>
        <v>23.44333330790202</v>
      </c>
      <c r="AA31" s="150">
        <v>25.280000686645508</v>
      </c>
      <c r="AB31" s="151" t="s">
        <v>350</v>
      </c>
      <c r="AC31" s="2">
        <v>29</v>
      </c>
      <c r="AD31" s="150">
        <v>22.34000015258789</v>
      </c>
      <c r="AE31" s="255" t="s">
        <v>247</v>
      </c>
      <c r="AF31" s="1"/>
    </row>
    <row r="32" spans="1:32" ht="11.25" customHeight="1">
      <c r="A32" s="217">
        <v>30</v>
      </c>
      <c r="B32" s="209">
        <v>22.579999923706055</v>
      </c>
      <c r="C32" s="209">
        <v>22.280000686645508</v>
      </c>
      <c r="D32" s="209">
        <v>22.34000015258789</v>
      </c>
      <c r="E32" s="209">
        <v>22.309999465942383</v>
      </c>
      <c r="F32" s="209">
        <v>22.280000686645508</v>
      </c>
      <c r="G32" s="209">
        <v>22.25</v>
      </c>
      <c r="H32" s="209">
        <v>21.719999313354492</v>
      </c>
      <c r="I32" s="209">
        <v>22.1299991607666</v>
      </c>
      <c r="J32" s="209">
        <v>23.110000610351562</v>
      </c>
      <c r="K32" s="209">
        <v>24.479999542236328</v>
      </c>
      <c r="L32" s="209">
        <v>24.229999542236328</v>
      </c>
      <c r="M32" s="209">
        <v>24.670000076293945</v>
      </c>
      <c r="N32" s="209">
        <v>24.979999542236328</v>
      </c>
      <c r="O32" s="209">
        <v>23.950000762939453</v>
      </c>
      <c r="P32" s="209">
        <v>22.829999923706055</v>
      </c>
      <c r="Q32" s="209">
        <v>23.209999084472656</v>
      </c>
      <c r="R32" s="209">
        <v>23.989999771118164</v>
      </c>
      <c r="S32" s="209">
        <v>22.65999984741211</v>
      </c>
      <c r="T32" s="209">
        <v>22.549999237060547</v>
      </c>
      <c r="U32" s="209">
        <v>22.43000030517578</v>
      </c>
      <c r="V32" s="209">
        <v>21.829999923706055</v>
      </c>
      <c r="W32" s="209">
        <v>21.770000457763672</v>
      </c>
      <c r="X32" s="209">
        <v>21.209999084472656</v>
      </c>
      <c r="Y32" s="209">
        <v>20.81999969482422</v>
      </c>
      <c r="Z32" s="216">
        <f t="shared" si="0"/>
        <v>22.775416533152264</v>
      </c>
      <c r="AA32" s="150">
        <v>25.56999969482422</v>
      </c>
      <c r="AB32" s="151" t="s">
        <v>348</v>
      </c>
      <c r="AC32" s="2">
        <v>30</v>
      </c>
      <c r="AD32" s="150">
        <v>20.760000228881836</v>
      </c>
      <c r="AE32" s="255" t="s">
        <v>86</v>
      </c>
      <c r="AF32" s="1"/>
    </row>
    <row r="33" spans="1:32" ht="11.25" customHeight="1">
      <c r="A33" s="217">
        <v>31</v>
      </c>
      <c r="B33" s="209">
        <v>20.8700008392334</v>
      </c>
      <c r="C33" s="209">
        <v>20.889999389648438</v>
      </c>
      <c r="D33" s="209">
        <v>20.790000915527344</v>
      </c>
      <c r="E33" s="209">
        <v>20.639999389648438</v>
      </c>
      <c r="F33" s="209">
        <v>20.540000915527344</v>
      </c>
      <c r="G33" s="209">
        <v>20.479999542236328</v>
      </c>
      <c r="H33" s="209">
        <v>20.649999618530273</v>
      </c>
      <c r="I33" s="209">
        <v>21.059999465942383</v>
      </c>
      <c r="J33" s="209">
        <v>21.6299991607666</v>
      </c>
      <c r="K33" s="209">
        <v>22.540000915527344</v>
      </c>
      <c r="L33" s="209">
        <v>24.15999984741211</v>
      </c>
      <c r="M33" s="209">
        <v>23.540000915527344</v>
      </c>
      <c r="N33" s="209">
        <v>23.3799991607666</v>
      </c>
      <c r="O33" s="209">
        <v>23.3700008392334</v>
      </c>
      <c r="P33" s="209">
        <v>23.81999969482422</v>
      </c>
      <c r="Q33" s="209">
        <v>22.989999771118164</v>
      </c>
      <c r="R33" s="209">
        <v>22.610000610351562</v>
      </c>
      <c r="S33" s="209">
        <v>22.1200008392334</v>
      </c>
      <c r="T33" s="209">
        <v>21.649999618530273</v>
      </c>
      <c r="U33" s="209">
        <v>21.649999618530273</v>
      </c>
      <c r="V33" s="209">
        <v>21.09000015258789</v>
      </c>
      <c r="W33" s="209">
        <v>20.739999771118164</v>
      </c>
      <c r="X33" s="209">
        <v>20.610000610351562</v>
      </c>
      <c r="Y33" s="209">
        <v>20.520000457763672</v>
      </c>
      <c r="Z33" s="216">
        <f t="shared" si="0"/>
        <v>21.764166752497356</v>
      </c>
      <c r="AA33" s="150">
        <v>24.450000762939453</v>
      </c>
      <c r="AB33" s="151" t="s">
        <v>250</v>
      </c>
      <c r="AC33" s="2">
        <v>31</v>
      </c>
      <c r="AD33" s="150">
        <v>20.40999984741211</v>
      </c>
      <c r="AE33" s="255" t="s">
        <v>371</v>
      </c>
      <c r="AF33" s="1"/>
    </row>
    <row r="34" spans="1:32" ht="15" customHeight="1">
      <c r="A34" s="218" t="s">
        <v>10</v>
      </c>
      <c r="B34" s="219">
        <f aca="true" t="shared" si="1" ref="B34:Q34">AVERAGE(B3:B33)</f>
        <v>23.403870982508504</v>
      </c>
      <c r="C34" s="219">
        <f t="shared" si="1"/>
        <v>23.174516185637444</v>
      </c>
      <c r="D34" s="219">
        <f t="shared" si="1"/>
        <v>22.859677468576738</v>
      </c>
      <c r="E34" s="219">
        <f t="shared" si="1"/>
        <v>22.746451593214466</v>
      </c>
      <c r="F34" s="219">
        <f t="shared" si="1"/>
        <v>22.509677456271262</v>
      </c>
      <c r="G34" s="219">
        <f t="shared" si="1"/>
        <v>23.074193462248772</v>
      </c>
      <c r="H34" s="219">
        <f t="shared" si="1"/>
        <v>24.1109676361084</v>
      </c>
      <c r="I34" s="219">
        <f t="shared" si="1"/>
        <v>25.02870947314847</v>
      </c>
      <c r="J34" s="219">
        <f t="shared" si="1"/>
        <v>25.870322627405965</v>
      </c>
      <c r="K34" s="219">
        <f t="shared" si="1"/>
        <v>26.291935397732644</v>
      </c>
      <c r="L34" s="219">
        <f t="shared" si="1"/>
        <v>26.533548293575162</v>
      </c>
      <c r="M34" s="219">
        <f t="shared" si="1"/>
        <v>26.605161420760616</v>
      </c>
      <c r="N34" s="219">
        <f t="shared" si="1"/>
        <v>26.41225814819336</v>
      </c>
      <c r="O34" s="219">
        <f t="shared" si="1"/>
        <v>26.045161278017105</v>
      </c>
      <c r="P34" s="219">
        <f t="shared" si="1"/>
        <v>25.992903063374182</v>
      </c>
      <c r="Q34" s="219">
        <f t="shared" si="1"/>
        <v>25.602258128504598</v>
      </c>
      <c r="R34" s="219">
        <f>AVERAGE(R3:R33)</f>
        <v>25.38903242541898</v>
      </c>
      <c r="S34" s="219">
        <f aca="true" t="shared" si="2" ref="S34:Y34">AVERAGE(S3:S33)</f>
        <v>25.116451509537235</v>
      </c>
      <c r="T34" s="219">
        <f t="shared" si="2"/>
        <v>24.769677500570975</v>
      </c>
      <c r="U34" s="219">
        <f t="shared" si="2"/>
        <v>24.624516148721018</v>
      </c>
      <c r="V34" s="219">
        <f t="shared" si="2"/>
        <v>24.387096774193548</v>
      </c>
      <c r="W34" s="219">
        <f t="shared" si="2"/>
        <v>24.132580603322676</v>
      </c>
      <c r="X34" s="219">
        <f t="shared" si="2"/>
        <v>23.80645155137585</v>
      </c>
      <c r="Y34" s="219">
        <f t="shared" si="2"/>
        <v>23.61548380697927</v>
      </c>
      <c r="Z34" s="219">
        <f>AVERAGE(B3:Y33)</f>
        <v>24.670954288974887</v>
      </c>
      <c r="AA34" s="220">
        <f>(AVERAGE(最高))</f>
        <v>28.4390322162259</v>
      </c>
      <c r="AB34" s="221"/>
      <c r="AC34" s="222"/>
      <c r="AD34" s="220">
        <f>(AVERAGE(最低))</f>
        <v>21.90096769025249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14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27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10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35.810001373291016</v>
      </c>
      <c r="C46" s="157">
        <v>18</v>
      </c>
      <c r="D46" s="158" t="s">
        <v>161</v>
      </c>
      <c r="E46" s="199"/>
      <c r="F46" s="155"/>
      <c r="G46" s="156">
        <f>MIN(最低)</f>
        <v>16.65999984741211</v>
      </c>
      <c r="H46" s="157">
        <v>23</v>
      </c>
      <c r="I46" s="257" t="s">
        <v>367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66"/>
      <c r="I47" s="167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8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20.59000015258789</v>
      </c>
      <c r="C3" s="209">
        <v>20.469999313354492</v>
      </c>
      <c r="D3" s="209">
        <v>20.34000015258789</v>
      </c>
      <c r="E3" s="209">
        <v>20.1299991607666</v>
      </c>
      <c r="F3" s="209">
        <v>20.149999618530273</v>
      </c>
      <c r="G3" s="209">
        <v>20.309999465942383</v>
      </c>
      <c r="H3" s="209">
        <v>20.719999313354492</v>
      </c>
      <c r="I3" s="209">
        <v>22.360000610351562</v>
      </c>
      <c r="J3" s="209">
        <v>22.18000030517578</v>
      </c>
      <c r="K3" s="209">
        <v>23.489999771118164</v>
      </c>
      <c r="L3" s="209">
        <v>22.299999237060547</v>
      </c>
      <c r="M3" s="209">
        <v>23.299999237060547</v>
      </c>
      <c r="N3" s="209">
        <v>22.889999389648438</v>
      </c>
      <c r="O3" s="209">
        <v>22.600000381469727</v>
      </c>
      <c r="P3" s="209">
        <v>22.1200008392334</v>
      </c>
      <c r="Q3" s="209">
        <v>21.200000762939453</v>
      </c>
      <c r="R3" s="209">
        <v>20.780000686645508</v>
      </c>
      <c r="S3" s="209">
        <v>20.459999084472656</v>
      </c>
      <c r="T3" s="209">
        <v>20.510000228881836</v>
      </c>
      <c r="U3" s="209">
        <v>20.520000457763672</v>
      </c>
      <c r="V3" s="209">
        <v>20.639999389648438</v>
      </c>
      <c r="W3" s="209">
        <v>20.540000915527344</v>
      </c>
      <c r="X3" s="209">
        <v>20.700000762939453</v>
      </c>
      <c r="Y3" s="209">
        <v>20.610000610351562</v>
      </c>
      <c r="Z3" s="216">
        <f aca="true" t="shared" si="0" ref="Z3:Z33">AVERAGE(B3:Y3)</f>
        <v>21.24624999364217</v>
      </c>
      <c r="AA3" s="150">
        <v>23.93000030517578</v>
      </c>
      <c r="AB3" s="151" t="s">
        <v>66</v>
      </c>
      <c r="AC3" s="2">
        <v>1</v>
      </c>
      <c r="AD3" s="150">
        <v>19.950000762939453</v>
      </c>
      <c r="AE3" s="255" t="s">
        <v>313</v>
      </c>
      <c r="AF3" s="1"/>
    </row>
    <row r="4" spans="1:32" ht="11.25" customHeight="1">
      <c r="A4" s="217">
        <v>2</v>
      </c>
      <c r="B4" s="209">
        <v>20.75</v>
      </c>
      <c r="C4" s="209">
        <v>20.809999465942383</v>
      </c>
      <c r="D4" s="209">
        <v>20.639999389648438</v>
      </c>
      <c r="E4" s="209">
        <v>20.200000762939453</v>
      </c>
      <c r="F4" s="209">
        <v>20.280000686645508</v>
      </c>
      <c r="G4" s="209">
        <v>20.59000015258789</v>
      </c>
      <c r="H4" s="209">
        <v>21.739999771118164</v>
      </c>
      <c r="I4" s="209">
        <v>23.149999618530273</v>
      </c>
      <c r="J4" s="209">
        <v>24.139999389648438</v>
      </c>
      <c r="K4" s="209">
        <v>24.40999984741211</v>
      </c>
      <c r="L4" s="209">
        <v>24.489999771118164</v>
      </c>
      <c r="M4" s="209">
        <v>23.760000228881836</v>
      </c>
      <c r="N4" s="209">
        <v>24.209999084472656</v>
      </c>
      <c r="O4" s="209">
        <v>23.8700008392334</v>
      </c>
      <c r="P4" s="209">
        <v>24.489999771118164</v>
      </c>
      <c r="Q4" s="209">
        <v>24.360000610351562</v>
      </c>
      <c r="R4" s="209">
        <v>23.850000381469727</v>
      </c>
      <c r="S4" s="210">
        <v>23.40999984741211</v>
      </c>
      <c r="T4" s="209">
        <v>23.299999237060547</v>
      </c>
      <c r="U4" s="209">
        <v>23.43000030517578</v>
      </c>
      <c r="V4" s="209">
        <v>23.149999618530273</v>
      </c>
      <c r="W4" s="209">
        <v>22.959999084472656</v>
      </c>
      <c r="X4" s="209">
        <v>23.010000228881836</v>
      </c>
      <c r="Y4" s="209">
        <v>23.100000381469727</v>
      </c>
      <c r="Z4" s="216">
        <f t="shared" si="0"/>
        <v>22.83749993642171</v>
      </c>
      <c r="AA4" s="150">
        <v>25.360000610351562</v>
      </c>
      <c r="AB4" s="151" t="s">
        <v>63</v>
      </c>
      <c r="AC4" s="2">
        <v>2</v>
      </c>
      <c r="AD4" s="150">
        <v>20.040000915527344</v>
      </c>
      <c r="AE4" s="255" t="s">
        <v>389</v>
      </c>
      <c r="AF4" s="1"/>
    </row>
    <row r="5" spans="1:32" ht="11.25" customHeight="1">
      <c r="A5" s="217">
        <v>3</v>
      </c>
      <c r="B5" s="209">
        <v>22.93000030517578</v>
      </c>
      <c r="C5" s="209">
        <v>22.959999084472656</v>
      </c>
      <c r="D5" s="209">
        <v>22.860000610351562</v>
      </c>
      <c r="E5" s="209">
        <v>23</v>
      </c>
      <c r="F5" s="209">
        <v>22.350000381469727</v>
      </c>
      <c r="G5" s="209">
        <v>22.420000076293945</v>
      </c>
      <c r="H5" s="209">
        <v>22.850000381469727</v>
      </c>
      <c r="I5" s="209">
        <v>23.84000015258789</v>
      </c>
      <c r="J5" s="209">
        <v>24.860000610351562</v>
      </c>
      <c r="K5" s="209">
        <v>25.309999465942383</v>
      </c>
      <c r="L5" s="209">
        <v>25.639999389648438</v>
      </c>
      <c r="M5" s="209">
        <v>25.799999237060547</v>
      </c>
      <c r="N5" s="209">
        <v>26.020000457763672</v>
      </c>
      <c r="O5" s="209">
        <v>26.239999771118164</v>
      </c>
      <c r="P5" s="209">
        <v>26.350000381469727</v>
      </c>
      <c r="Q5" s="209">
        <v>26.239999771118164</v>
      </c>
      <c r="R5" s="209">
        <v>25.399999618530273</v>
      </c>
      <c r="S5" s="209">
        <v>24.809999465942383</v>
      </c>
      <c r="T5" s="209">
        <v>24.360000610351562</v>
      </c>
      <c r="U5" s="209">
        <v>24.270000457763672</v>
      </c>
      <c r="V5" s="209">
        <v>24.25</v>
      </c>
      <c r="W5" s="209">
        <v>23.93000030517578</v>
      </c>
      <c r="X5" s="209">
        <v>23.889999389648438</v>
      </c>
      <c r="Y5" s="209">
        <v>23.520000457763672</v>
      </c>
      <c r="Z5" s="216">
        <f t="shared" si="0"/>
        <v>24.337500015894573</v>
      </c>
      <c r="AA5" s="150">
        <v>27.010000228881836</v>
      </c>
      <c r="AB5" s="151" t="s">
        <v>372</v>
      </c>
      <c r="AC5" s="2">
        <v>3</v>
      </c>
      <c r="AD5" s="150">
        <v>22.229999542236328</v>
      </c>
      <c r="AE5" s="255" t="s">
        <v>390</v>
      </c>
      <c r="AF5" s="1"/>
    </row>
    <row r="6" spans="1:32" ht="11.25" customHeight="1">
      <c r="A6" s="217">
        <v>4</v>
      </c>
      <c r="B6" s="209">
        <v>23.309999465942383</v>
      </c>
      <c r="C6" s="209">
        <v>23.329999923706055</v>
      </c>
      <c r="D6" s="209">
        <v>22.93000030517578</v>
      </c>
      <c r="E6" s="209">
        <v>22.850000381469727</v>
      </c>
      <c r="F6" s="209">
        <v>23.040000915527344</v>
      </c>
      <c r="G6" s="209">
        <v>23.25</v>
      </c>
      <c r="H6" s="209">
        <v>24.65999984741211</v>
      </c>
      <c r="I6" s="209">
        <v>25.239999771118164</v>
      </c>
      <c r="J6" s="209">
        <v>26.75</v>
      </c>
      <c r="K6" s="209">
        <v>26.610000610351562</v>
      </c>
      <c r="L6" s="209">
        <v>27.93000030517578</v>
      </c>
      <c r="M6" s="209">
        <v>27.6299991607666</v>
      </c>
      <c r="N6" s="209">
        <v>27.030000686645508</v>
      </c>
      <c r="O6" s="209">
        <v>27.049999237060547</v>
      </c>
      <c r="P6" s="209">
        <v>26.93000030517578</v>
      </c>
      <c r="Q6" s="209">
        <v>26.729999542236328</v>
      </c>
      <c r="R6" s="209">
        <v>26.719999313354492</v>
      </c>
      <c r="S6" s="209">
        <v>25.940000534057617</v>
      </c>
      <c r="T6" s="209">
        <v>25.399999618530273</v>
      </c>
      <c r="U6" s="209">
        <v>25.149999618530273</v>
      </c>
      <c r="V6" s="209">
        <v>25.139999389648438</v>
      </c>
      <c r="W6" s="209">
        <v>25.09000015258789</v>
      </c>
      <c r="X6" s="209">
        <v>24.979999542236328</v>
      </c>
      <c r="Y6" s="209">
        <v>24.809999465942383</v>
      </c>
      <c r="Z6" s="216">
        <f t="shared" si="0"/>
        <v>25.354166587193806</v>
      </c>
      <c r="AA6" s="150">
        <v>28.5</v>
      </c>
      <c r="AB6" s="151" t="s">
        <v>373</v>
      </c>
      <c r="AC6" s="2">
        <v>4</v>
      </c>
      <c r="AD6" s="150">
        <v>22.81999969482422</v>
      </c>
      <c r="AE6" s="255" t="s">
        <v>391</v>
      </c>
      <c r="AF6" s="1"/>
    </row>
    <row r="7" spans="1:32" ht="11.25" customHeight="1">
      <c r="A7" s="217">
        <v>5</v>
      </c>
      <c r="B7" s="209">
        <v>24.700000762939453</v>
      </c>
      <c r="C7" s="209">
        <v>24.479999542236328</v>
      </c>
      <c r="D7" s="209">
        <v>24.420000076293945</v>
      </c>
      <c r="E7" s="209">
        <v>24.440000534057617</v>
      </c>
      <c r="F7" s="209">
        <v>23.350000381469727</v>
      </c>
      <c r="G7" s="209">
        <v>23.219999313354492</v>
      </c>
      <c r="H7" s="209">
        <v>24.43000030517578</v>
      </c>
      <c r="I7" s="209">
        <v>25.309999465942383</v>
      </c>
      <c r="J7" s="209">
        <v>26</v>
      </c>
      <c r="K7" s="209">
        <v>27.68000030517578</v>
      </c>
      <c r="L7" s="209">
        <v>27.15999984741211</v>
      </c>
      <c r="M7" s="209">
        <v>26.889999389648438</v>
      </c>
      <c r="N7" s="209">
        <v>27.260000228881836</v>
      </c>
      <c r="O7" s="209">
        <v>27.329999923706055</v>
      </c>
      <c r="P7" s="209">
        <v>27.040000915527344</v>
      </c>
      <c r="Q7" s="209">
        <v>26.260000228881836</v>
      </c>
      <c r="R7" s="209">
        <v>26.25</v>
      </c>
      <c r="S7" s="209">
        <v>25.520000457763672</v>
      </c>
      <c r="T7" s="209">
        <v>25.559999465942383</v>
      </c>
      <c r="U7" s="209">
        <v>25.209999084472656</v>
      </c>
      <c r="V7" s="209">
        <v>25.84000015258789</v>
      </c>
      <c r="W7" s="209">
        <v>26.110000610351562</v>
      </c>
      <c r="X7" s="209">
        <v>25.899999618530273</v>
      </c>
      <c r="Y7" s="209">
        <v>25.68000030517578</v>
      </c>
      <c r="Z7" s="216">
        <f t="shared" si="0"/>
        <v>25.668333371480305</v>
      </c>
      <c r="AA7" s="150">
        <v>28.420000076293945</v>
      </c>
      <c r="AB7" s="151" t="s">
        <v>374</v>
      </c>
      <c r="AC7" s="2">
        <v>5</v>
      </c>
      <c r="AD7" s="150">
        <v>23.06999969482422</v>
      </c>
      <c r="AE7" s="255" t="s">
        <v>392</v>
      </c>
      <c r="AF7" s="1"/>
    </row>
    <row r="8" spans="1:32" ht="11.25" customHeight="1">
      <c r="A8" s="217">
        <v>6</v>
      </c>
      <c r="B8" s="209">
        <v>25.68000030517578</v>
      </c>
      <c r="C8" s="209">
        <v>25.34000015258789</v>
      </c>
      <c r="D8" s="209">
        <v>25.34000015258789</v>
      </c>
      <c r="E8" s="209">
        <v>25.049999237060547</v>
      </c>
      <c r="F8" s="209">
        <v>25.209999084472656</v>
      </c>
      <c r="G8" s="209">
        <v>25.239999771118164</v>
      </c>
      <c r="H8" s="209">
        <v>25.790000915527344</v>
      </c>
      <c r="I8" s="209">
        <v>25.989999771118164</v>
      </c>
      <c r="J8" s="209">
        <v>26.260000228881836</v>
      </c>
      <c r="K8" s="209">
        <v>28.3799991607666</v>
      </c>
      <c r="L8" s="209">
        <v>28.15999984741211</v>
      </c>
      <c r="M8" s="209">
        <v>28.459999084472656</v>
      </c>
      <c r="N8" s="209">
        <v>28.600000381469727</v>
      </c>
      <c r="O8" s="209">
        <v>28.3700008392334</v>
      </c>
      <c r="P8" s="209">
        <v>26.739999771118164</v>
      </c>
      <c r="Q8" s="209">
        <v>26.440000534057617</v>
      </c>
      <c r="R8" s="209">
        <v>26.350000381469727</v>
      </c>
      <c r="S8" s="209">
        <v>26.690000534057617</v>
      </c>
      <c r="T8" s="209">
        <v>26.31999969482422</v>
      </c>
      <c r="U8" s="209">
        <v>25.40999984741211</v>
      </c>
      <c r="V8" s="209">
        <v>25.639999389648438</v>
      </c>
      <c r="W8" s="209">
        <v>25.670000076293945</v>
      </c>
      <c r="X8" s="209">
        <v>24.75</v>
      </c>
      <c r="Y8" s="209">
        <v>25.280000686645508</v>
      </c>
      <c r="Z8" s="216">
        <f t="shared" si="0"/>
        <v>26.298333326975506</v>
      </c>
      <c r="AA8" s="150">
        <v>30.09000015258789</v>
      </c>
      <c r="AB8" s="151" t="s">
        <v>375</v>
      </c>
      <c r="AC8" s="2">
        <v>6</v>
      </c>
      <c r="AD8" s="150">
        <v>24.670000076293945</v>
      </c>
      <c r="AE8" s="255" t="s">
        <v>393</v>
      </c>
      <c r="AF8" s="1"/>
    </row>
    <row r="9" spans="1:32" ht="11.25" customHeight="1">
      <c r="A9" s="217">
        <v>7</v>
      </c>
      <c r="B9" s="209">
        <v>25.299999237060547</v>
      </c>
      <c r="C9" s="209">
        <v>24.639999389648438</v>
      </c>
      <c r="D9" s="209">
        <v>24.770000457763672</v>
      </c>
      <c r="E9" s="209">
        <v>24.3700008392334</v>
      </c>
      <c r="F9" s="209">
        <v>24.540000915527344</v>
      </c>
      <c r="G9" s="209">
        <v>25.110000610351562</v>
      </c>
      <c r="H9" s="209">
        <v>25.229999542236328</v>
      </c>
      <c r="I9" s="209">
        <v>26.6299991607666</v>
      </c>
      <c r="J9" s="209">
        <v>28.530000686645508</v>
      </c>
      <c r="K9" s="209">
        <v>28.719999313354492</v>
      </c>
      <c r="L9" s="209">
        <v>28.959999084472656</v>
      </c>
      <c r="M9" s="209">
        <v>28.6299991607666</v>
      </c>
      <c r="N9" s="209">
        <v>27.389999389648438</v>
      </c>
      <c r="O9" s="209">
        <v>28.239999771118164</v>
      </c>
      <c r="P9" s="209">
        <v>27.209999084472656</v>
      </c>
      <c r="Q9" s="209">
        <v>26.510000228881836</v>
      </c>
      <c r="R9" s="209">
        <v>26.049999237060547</v>
      </c>
      <c r="S9" s="209">
        <v>26.450000762939453</v>
      </c>
      <c r="T9" s="209">
        <v>26.459999084472656</v>
      </c>
      <c r="U9" s="209">
        <v>26.649999618530273</v>
      </c>
      <c r="V9" s="209">
        <v>26.209999084472656</v>
      </c>
      <c r="W9" s="209">
        <v>25.3700008392334</v>
      </c>
      <c r="X9" s="209">
        <v>25.31999969482422</v>
      </c>
      <c r="Y9" s="209">
        <v>24.770000457763672</v>
      </c>
      <c r="Z9" s="216">
        <f t="shared" si="0"/>
        <v>26.335833152135212</v>
      </c>
      <c r="AA9" s="150">
        <v>29.6200008392334</v>
      </c>
      <c r="AB9" s="151" t="s">
        <v>376</v>
      </c>
      <c r="AC9" s="2">
        <v>7</v>
      </c>
      <c r="AD9" s="150">
        <v>24.229999542236328</v>
      </c>
      <c r="AE9" s="255" t="s">
        <v>394</v>
      </c>
      <c r="AF9" s="1"/>
    </row>
    <row r="10" spans="1:32" ht="11.25" customHeight="1">
      <c r="A10" s="217">
        <v>8</v>
      </c>
      <c r="B10" s="209">
        <v>25.540000915527344</v>
      </c>
      <c r="C10" s="209">
        <v>25.889999389648438</v>
      </c>
      <c r="D10" s="209">
        <v>25.979999542236328</v>
      </c>
      <c r="E10" s="209">
        <v>24.899999618530273</v>
      </c>
      <c r="F10" s="209">
        <v>24.610000610351562</v>
      </c>
      <c r="G10" s="209">
        <v>24.8700008392334</v>
      </c>
      <c r="H10" s="209">
        <v>25.299999237060547</v>
      </c>
      <c r="I10" s="209">
        <v>26.940000534057617</v>
      </c>
      <c r="J10" s="209">
        <v>27.729999542236328</v>
      </c>
      <c r="K10" s="209">
        <v>26.6299991607666</v>
      </c>
      <c r="L10" s="209">
        <v>27.59000015258789</v>
      </c>
      <c r="M10" s="209">
        <v>27.209999084472656</v>
      </c>
      <c r="N10" s="209">
        <v>26.649999618530273</v>
      </c>
      <c r="O10" s="209">
        <v>27.3799991607666</v>
      </c>
      <c r="P10" s="209">
        <v>26.850000381469727</v>
      </c>
      <c r="Q10" s="209">
        <v>26.809999465942383</v>
      </c>
      <c r="R10" s="209">
        <v>26.219999313354492</v>
      </c>
      <c r="S10" s="209">
        <v>26.010000228881836</v>
      </c>
      <c r="T10" s="209">
        <v>24.770000457763672</v>
      </c>
      <c r="U10" s="209">
        <v>24.700000762939453</v>
      </c>
      <c r="V10" s="209">
        <v>24.270000457763672</v>
      </c>
      <c r="W10" s="209">
        <v>24.84000015258789</v>
      </c>
      <c r="X10" s="209">
        <v>24.670000076293945</v>
      </c>
      <c r="Y10" s="209">
        <v>23.639999389648438</v>
      </c>
      <c r="Z10" s="216">
        <f t="shared" si="0"/>
        <v>25.833333253860474</v>
      </c>
      <c r="AA10" s="150">
        <v>28.299999237060547</v>
      </c>
      <c r="AB10" s="151" t="s">
        <v>377</v>
      </c>
      <c r="AC10" s="2">
        <v>8</v>
      </c>
      <c r="AD10" s="150">
        <v>23.610000610351562</v>
      </c>
      <c r="AE10" s="255" t="s">
        <v>91</v>
      </c>
      <c r="AF10" s="1"/>
    </row>
    <row r="11" spans="1:32" ht="11.25" customHeight="1">
      <c r="A11" s="217">
        <v>9</v>
      </c>
      <c r="B11" s="209">
        <v>23.6299991607666</v>
      </c>
      <c r="C11" s="209">
        <v>23.510000228881836</v>
      </c>
      <c r="D11" s="209">
        <v>23.639999389648438</v>
      </c>
      <c r="E11" s="209">
        <v>23.649999618530273</v>
      </c>
      <c r="F11" s="209">
        <v>24.040000915527344</v>
      </c>
      <c r="G11" s="209">
        <v>23.950000762939453</v>
      </c>
      <c r="H11" s="209">
        <v>22.75</v>
      </c>
      <c r="I11" s="209">
        <v>24.389999389648438</v>
      </c>
      <c r="J11" s="209">
        <v>25.239999771118164</v>
      </c>
      <c r="K11" s="209">
        <v>28.209999084472656</v>
      </c>
      <c r="L11" s="209">
        <v>30.09000015258789</v>
      </c>
      <c r="M11" s="209">
        <v>29.81999969482422</v>
      </c>
      <c r="N11" s="209">
        <v>28.030000686645508</v>
      </c>
      <c r="O11" s="209">
        <v>27.469999313354492</v>
      </c>
      <c r="P11" s="209">
        <v>26.780000686645508</v>
      </c>
      <c r="Q11" s="209">
        <v>26.610000610351562</v>
      </c>
      <c r="R11" s="209">
        <v>26.459999084472656</v>
      </c>
      <c r="S11" s="209">
        <v>26.639999389648438</v>
      </c>
      <c r="T11" s="209">
        <v>25.600000381469727</v>
      </c>
      <c r="U11" s="209">
        <v>25.889999389648438</v>
      </c>
      <c r="V11" s="209">
        <v>26.100000381469727</v>
      </c>
      <c r="W11" s="209">
        <v>25.850000381469727</v>
      </c>
      <c r="X11" s="209">
        <v>25.59000015258789</v>
      </c>
      <c r="Y11" s="209">
        <v>25.780000686645508</v>
      </c>
      <c r="Z11" s="216">
        <f t="shared" si="0"/>
        <v>25.82166663805644</v>
      </c>
      <c r="AA11" s="150">
        <v>32.220001220703125</v>
      </c>
      <c r="AB11" s="151" t="s">
        <v>297</v>
      </c>
      <c r="AC11" s="2">
        <v>9</v>
      </c>
      <c r="AD11" s="150">
        <v>22.670000076293945</v>
      </c>
      <c r="AE11" s="255" t="s">
        <v>395</v>
      </c>
      <c r="AF11" s="1"/>
    </row>
    <row r="12" spans="1:32" ht="11.25" customHeight="1">
      <c r="A12" s="225">
        <v>10</v>
      </c>
      <c r="B12" s="211">
        <v>25.579999923706055</v>
      </c>
      <c r="C12" s="211">
        <v>25.459999084472656</v>
      </c>
      <c r="D12" s="211">
        <v>25.1200008392334</v>
      </c>
      <c r="E12" s="211">
        <v>24.940000534057617</v>
      </c>
      <c r="F12" s="211">
        <v>24.719999313354492</v>
      </c>
      <c r="G12" s="211">
        <v>25.020000457763672</v>
      </c>
      <c r="H12" s="211">
        <v>26.68000030517578</v>
      </c>
      <c r="I12" s="211">
        <v>29.079999923706055</v>
      </c>
      <c r="J12" s="211">
        <v>30.56999969482422</v>
      </c>
      <c r="K12" s="211">
        <v>30.540000915527344</v>
      </c>
      <c r="L12" s="211">
        <v>30.530000686645508</v>
      </c>
      <c r="M12" s="211">
        <v>30.479999542236328</v>
      </c>
      <c r="N12" s="211">
        <v>30.979999542236328</v>
      </c>
      <c r="O12" s="211">
        <v>29.68000030517578</v>
      </c>
      <c r="P12" s="211">
        <v>30.329999923706055</v>
      </c>
      <c r="Q12" s="211">
        <v>30.68000030517578</v>
      </c>
      <c r="R12" s="211">
        <v>28.3700008392334</v>
      </c>
      <c r="S12" s="211">
        <v>29.450000762939453</v>
      </c>
      <c r="T12" s="211">
        <v>28.290000915527344</v>
      </c>
      <c r="U12" s="211">
        <v>30.1200008392334</v>
      </c>
      <c r="V12" s="211">
        <v>29.610000610351562</v>
      </c>
      <c r="W12" s="211">
        <v>28.8700008392334</v>
      </c>
      <c r="X12" s="211">
        <v>28.709999084472656</v>
      </c>
      <c r="Y12" s="211">
        <v>27.68000030517578</v>
      </c>
      <c r="Z12" s="226">
        <f t="shared" si="0"/>
        <v>28.395416895548504</v>
      </c>
      <c r="AA12" s="156">
        <v>33.16999816894531</v>
      </c>
      <c r="AB12" s="212" t="s">
        <v>378</v>
      </c>
      <c r="AC12" s="213">
        <v>10</v>
      </c>
      <c r="AD12" s="156">
        <v>24.520000457763672</v>
      </c>
      <c r="AE12" s="256" t="s">
        <v>228</v>
      </c>
      <c r="AF12" s="1"/>
    </row>
    <row r="13" spans="1:32" ht="11.25" customHeight="1">
      <c r="A13" s="217">
        <v>11</v>
      </c>
      <c r="B13" s="209">
        <v>26.829999923706055</v>
      </c>
      <c r="C13" s="209">
        <v>26.100000381469727</v>
      </c>
      <c r="D13" s="209">
        <v>25.610000610351562</v>
      </c>
      <c r="E13" s="209">
        <v>25.850000381469727</v>
      </c>
      <c r="F13" s="209">
        <v>25.790000915527344</v>
      </c>
      <c r="G13" s="209">
        <v>26.329999923706055</v>
      </c>
      <c r="H13" s="209">
        <v>27.209999084472656</v>
      </c>
      <c r="I13" s="209">
        <v>29.40999984741211</v>
      </c>
      <c r="J13" s="209">
        <v>30.969999313354492</v>
      </c>
      <c r="K13" s="209">
        <v>32.58000183105469</v>
      </c>
      <c r="L13" s="209">
        <v>33.72999954223633</v>
      </c>
      <c r="M13" s="209">
        <v>32.97999954223633</v>
      </c>
      <c r="N13" s="209">
        <v>31.649999618530273</v>
      </c>
      <c r="O13" s="209">
        <v>30</v>
      </c>
      <c r="P13" s="209">
        <v>28.790000915527344</v>
      </c>
      <c r="Q13" s="209">
        <v>29.200000762939453</v>
      </c>
      <c r="R13" s="209">
        <v>29.09000015258789</v>
      </c>
      <c r="S13" s="209">
        <v>28.100000381469727</v>
      </c>
      <c r="T13" s="209">
        <v>28.889999389648438</v>
      </c>
      <c r="U13" s="209">
        <v>27.110000610351562</v>
      </c>
      <c r="V13" s="209">
        <v>26.5</v>
      </c>
      <c r="W13" s="209">
        <v>25.940000534057617</v>
      </c>
      <c r="X13" s="209">
        <v>26.170000076293945</v>
      </c>
      <c r="Y13" s="209">
        <v>26.25</v>
      </c>
      <c r="Z13" s="216">
        <f t="shared" si="0"/>
        <v>28.37833348910014</v>
      </c>
      <c r="AA13" s="150">
        <v>35.45000076293945</v>
      </c>
      <c r="AB13" s="151" t="s">
        <v>379</v>
      </c>
      <c r="AC13" s="2">
        <v>11</v>
      </c>
      <c r="AD13" s="150">
        <v>25.3700008392334</v>
      </c>
      <c r="AE13" s="255" t="s">
        <v>396</v>
      </c>
      <c r="AF13" s="1"/>
    </row>
    <row r="14" spans="1:32" ht="11.25" customHeight="1">
      <c r="A14" s="217">
        <v>12</v>
      </c>
      <c r="B14" s="209">
        <v>26.06999969482422</v>
      </c>
      <c r="C14" s="209">
        <v>25.43000030517578</v>
      </c>
      <c r="D14" s="209">
        <v>25.229999542236328</v>
      </c>
      <c r="E14" s="209">
        <v>25.110000610351562</v>
      </c>
      <c r="F14" s="209">
        <v>24.8700008392334</v>
      </c>
      <c r="G14" s="209">
        <v>24.690000534057617</v>
      </c>
      <c r="H14" s="209">
        <v>26</v>
      </c>
      <c r="I14" s="209">
        <v>27.610000610351562</v>
      </c>
      <c r="J14" s="209">
        <v>29.229999542236328</v>
      </c>
      <c r="K14" s="209">
        <v>31.049999237060547</v>
      </c>
      <c r="L14" s="209">
        <v>31.15999984741211</v>
      </c>
      <c r="M14" s="209">
        <v>32.02000045776367</v>
      </c>
      <c r="N14" s="209">
        <v>31.209999084472656</v>
      </c>
      <c r="O14" s="209">
        <v>30.65999984741211</v>
      </c>
      <c r="P14" s="209">
        <v>29.06999969482422</v>
      </c>
      <c r="Q14" s="209">
        <v>29.389999389648438</v>
      </c>
      <c r="R14" s="209">
        <v>28.06999969482422</v>
      </c>
      <c r="S14" s="209">
        <v>27.020000457763672</v>
      </c>
      <c r="T14" s="209">
        <v>26.90999984741211</v>
      </c>
      <c r="U14" s="209">
        <v>27.889999389648438</v>
      </c>
      <c r="V14" s="209">
        <v>27.829999923706055</v>
      </c>
      <c r="W14" s="209">
        <v>27.850000381469727</v>
      </c>
      <c r="X14" s="209">
        <v>28.020000457763672</v>
      </c>
      <c r="Y14" s="209">
        <v>27.950000762939453</v>
      </c>
      <c r="Z14" s="216">
        <f t="shared" si="0"/>
        <v>27.930833339691162</v>
      </c>
      <c r="AA14" s="150">
        <v>32.939998626708984</v>
      </c>
      <c r="AB14" s="151" t="s">
        <v>119</v>
      </c>
      <c r="AC14" s="2">
        <v>12</v>
      </c>
      <c r="AD14" s="150">
        <v>24.639999389648438</v>
      </c>
      <c r="AE14" s="255" t="s">
        <v>228</v>
      </c>
      <c r="AF14" s="1"/>
    </row>
    <row r="15" spans="1:32" ht="11.25" customHeight="1">
      <c r="A15" s="217">
        <v>13</v>
      </c>
      <c r="B15" s="209">
        <v>26.229999542236328</v>
      </c>
      <c r="C15" s="209">
        <v>24.56999969482422</v>
      </c>
      <c r="D15" s="209">
        <v>24.510000228881836</v>
      </c>
      <c r="E15" s="209">
        <v>24.93000030517578</v>
      </c>
      <c r="F15" s="209">
        <v>25.190000534057617</v>
      </c>
      <c r="G15" s="209">
        <v>25.809999465942383</v>
      </c>
      <c r="H15" s="209">
        <v>26.770000457763672</v>
      </c>
      <c r="I15" s="209">
        <v>27.56999969482422</v>
      </c>
      <c r="J15" s="209">
        <v>28.610000610351562</v>
      </c>
      <c r="K15" s="209">
        <v>29.469999313354492</v>
      </c>
      <c r="L15" s="209">
        <v>29.450000762939453</v>
      </c>
      <c r="M15" s="209">
        <v>29.280000686645508</v>
      </c>
      <c r="N15" s="209">
        <v>28.110000610351562</v>
      </c>
      <c r="O15" s="209">
        <v>27.93000030517578</v>
      </c>
      <c r="P15" s="209">
        <v>27.18000030517578</v>
      </c>
      <c r="Q15" s="209">
        <v>27.530000686645508</v>
      </c>
      <c r="R15" s="209">
        <v>27.270000457763672</v>
      </c>
      <c r="S15" s="209">
        <v>27.600000381469727</v>
      </c>
      <c r="T15" s="209">
        <v>27.190000534057617</v>
      </c>
      <c r="U15" s="209">
        <v>26.600000381469727</v>
      </c>
      <c r="V15" s="209">
        <v>26.290000915527344</v>
      </c>
      <c r="W15" s="209">
        <v>26.110000610351562</v>
      </c>
      <c r="X15" s="209">
        <v>25.709999084472656</v>
      </c>
      <c r="Y15" s="209">
        <v>25.729999542236328</v>
      </c>
      <c r="Z15" s="216">
        <f t="shared" si="0"/>
        <v>26.90166687965393</v>
      </c>
      <c r="AA15" s="150">
        <v>30.270000457763672</v>
      </c>
      <c r="AB15" s="151" t="s">
        <v>380</v>
      </c>
      <c r="AC15" s="2">
        <v>13</v>
      </c>
      <c r="AD15" s="150">
        <v>24.450000762939453</v>
      </c>
      <c r="AE15" s="255" t="s">
        <v>397</v>
      </c>
      <c r="AF15" s="1"/>
    </row>
    <row r="16" spans="1:32" ht="11.25" customHeight="1">
      <c r="A16" s="217">
        <v>14</v>
      </c>
      <c r="B16" s="209">
        <v>26.43000030517578</v>
      </c>
      <c r="C16" s="209">
        <v>26.5</v>
      </c>
      <c r="D16" s="209">
        <v>26.65999984741211</v>
      </c>
      <c r="E16" s="209">
        <v>26.6200008392334</v>
      </c>
      <c r="F16" s="209">
        <v>26.309999465942383</v>
      </c>
      <c r="G16" s="209">
        <v>26.670000076293945</v>
      </c>
      <c r="H16" s="209">
        <v>27.260000228881836</v>
      </c>
      <c r="I16" s="209">
        <v>28.559999465942383</v>
      </c>
      <c r="J16" s="209">
        <v>28.149999618530273</v>
      </c>
      <c r="K16" s="209">
        <v>28.6299991607666</v>
      </c>
      <c r="L16" s="209">
        <v>29.770000457763672</v>
      </c>
      <c r="M16" s="209">
        <v>28.6299991607666</v>
      </c>
      <c r="N16" s="209">
        <v>28.600000381469727</v>
      </c>
      <c r="O16" s="209">
        <v>28.43000030517578</v>
      </c>
      <c r="P16" s="209">
        <v>27.899999618530273</v>
      </c>
      <c r="Q16" s="209">
        <v>27.510000228881836</v>
      </c>
      <c r="R16" s="209">
        <v>28.329999923706055</v>
      </c>
      <c r="S16" s="209">
        <v>28.260000228881836</v>
      </c>
      <c r="T16" s="209">
        <v>28.56999969482422</v>
      </c>
      <c r="U16" s="209">
        <v>27.959999084472656</v>
      </c>
      <c r="V16" s="209">
        <v>28.559999465942383</v>
      </c>
      <c r="W16" s="209">
        <v>28.190000534057617</v>
      </c>
      <c r="X16" s="209">
        <v>27.899999618530273</v>
      </c>
      <c r="Y16" s="209">
        <v>26.520000457763672</v>
      </c>
      <c r="Z16" s="216">
        <f t="shared" si="0"/>
        <v>27.788333257039387</v>
      </c>
      <c r="AA16" s="150">
        <v>30.110000610351562</v>
      </c>
      <c r="AB16" s="151" t="s">
        <v>78</v>
      </c>
      <c r="AC16" s="2">
        <v>14</v>
      </c>
      <c r="AD16" s="150">
        <v>25.719999313354492</v>
      </c>
      <c r="AE16" s="255" t="s">
        <v>159</v>
      </c>
      <c r="AF16" s="1"/>
    </row>
    <row r="17" spans="1:32" ht="11.25" customHeight="1">
      <c r="A17" s="217">
        <v>15</v>
      </c>
      <c r="B17" s="209">
        <v>26.350000381469727</v>
      </c>
      <c r="C17" s="209">
        <v>25.8700008392334</v>
      </c>
      <c r="D17" s="209">
        <v>26.25</v>
      </c>
      <c r="E17" s="209">
        <v>26.170000076293945</v>
      </c>
      <c r="F17" s="209">
        <v>25.5</v>
      </c>
      <c r="G17" s="209">
        <v>25.540000915527344</v>
      </c>
      <c r="H17" s="209">
        <v>26.850000381469727</v>
      </c>
      <c r="I17" s="209">
        <v>28.690000534057617</v>
      </c>
      <c r="J17" s="209">
        <v>30.440000534057617</v>
      </c>
      <c r="K17" s="209">
        <v>31.139999389648438</v>
      </c>
      <c r="L17" s="209">
        <v>30.760000228881836</v>
      </c>
      <c r="M17" s="209">
        <v>29.799999237060547</v>
      </c>
      <c r="N17" s="209">
        <v>30.290000915527344</v>
      </c>
      <c r="O17" s="209">
        <v>28.690000534057617</v>
      </c>
      <c r="P17" s="209">
        <v>29.399999618530273</v>
      </c>
      <c r="Q17" s="209">
        <v>30.030000686645508</v>
      </c>
      <c r="R17" s="209">
        <v>28.790000915527344</v>
      </c>
      <c r="S17" s="209">
        <v>27.760000228881836</v>
      </c>
      <c r="T17" s="209">
        <v>27.8700008392334</v>
      </c>
      <c r="U17" s="209">
        <v>28.06999969482422</v>
      </c>
      <c r="V17" s="209">
        <v>26.350000381469727</v>
      </c>
      <c r="W17" s="209">
        <v>27.149999618530273</v>
      </c>
      <c r="X17" s="209">
        <v>26.729999542236328</v>
      </c>
      <c r="Y17" s="209">
        <v>26.760000228881836</v>
      </c>
      <c r="Z17" s="216">
        <f t="shared" si="0"/>
        <v>27.96875023841858</v>
      </c>
      <c r="AA17" s="150">
        <v>32.849998474121094</v>
      </c>
      <c r="AB17" s="151" t="s">
        <v>258</v>
      </c>
      <c r="AC17" s="2">
        <v>15</v>
      </c>
      <c r="AD17" s="150">
        <v>25.280000686645508</v>
      </c>
      <c r="AE17" s="255" t="s">
        <v>398</v>
      </c>
      <c r="AF17" s="1"/>
    </row>
    <row r="18" spans="1:32" ht="11.25" customHeight="1">
      <c r="A18" s="217">
        <v>16</v>
      </c>
      <c r="B18" s="209">
        <v>27.440000534057617</v>
      </c>
      <c r="C18" s="209">
        <v>26.520000457763672</v>
      </c>
      <c r="D18" s="209">
        <v>25.950000762939453</v>
      </c>
      <c r="E18" s="209">
        <v>25.579999923706055</v>
      </c>
      <c r="F18" s="209">
        <v>25.200000762939453</v>
      </c>
      <c r="G18" s="209">
        <v>25.790000915527344</v>
      </c>
      <c r="H18" s="209">
        <v>26.84000015258789</v>
      </c>
      <c r="I18" s="209">
        <v>28.65999984741211</v>
      </c>
      <c r="J18" s="209">
        <v>30.260000228881836</v>
      </c>
      <c r="K18" s="209">
        <v>31.600000381469727</v>
      </c>
      <c r="L18" s="209">
        <v>32.16999816894531</v>
      </c>
      <c r="M18" s="209">
        <v>30.899999618530273</v>
      </c>
      <c r="N18" s="209">
        <v>30.420000076293945</v>
      </c>
      <c r="O18" s="209">
        <v>30.700000762939453</v>
      </c>
      <c r="P18" s="209">
        <v>28.600000381469727</v>
      </c>
      <c r="Q18" s="209">
        <v>28.639999389648438</v>
      </c>
      <c r="R18" s="209">
        <v>29.5</v>
      </c>
      <c r="S18" s="209">
        <v>29.260000228881836</v>
      </c>
      <c r="T18" s="209">
        <v>29.350000381469727</v>
      </c>
      <c r="U18" s="209">
        <v>28.649999618530273</v>
      </c>
      <c r="V18" s="209">
        <v>27.15999984741211</v>
      </c>
      <c r="W18" s="209">
        <v>28.010000228881836</v>
      </c>
      <c r="X18" s="209">
        <v>26.889999389648438</v>
      </c>
      <c r="Y18" s="209">
        <v>26.899999618530273</v>
      </c>
      <c r="Z18" s="216">
        <f t="shared" si="0"/>
        <v>28.37458340326945</v>
      </c>
      <c r="AA18" s="150">
        <v>33.709999084472656</v>
      </c>
      <c r="AB18" s="151" t="s">
        <v>381</v>
      </c>
      <c r="AC18" s="2">
        <v>16</v>
      </c>
      <c r="AD18" s="150">
        <v>25.149999618530273</v>
      </c>
      <c r="AE18" s="255" t="s">
        <v>399</v>
      </c>
      <c r="AF18" s="1"/>
    </row>
    <row r="19" spans="1:32" ht="11.25" customHeight="1">
      <c r="A19" s="217">
        <v>17</v>
      </c>
      <c r="B19" s="209">
        <v>26.690000534057617</v>
      </c>
      <c r="C19" s="209">
        <v>26.299999237060547</v>
      </c>
      <c r="D19" s="209">
        <v>25.93000030517578</v>
      </c>
      <c r="E19" s="209">
        <v>25.459999084472656</v>
      </c>
      <c r="F19" s="209">
        <v>25.110000610351562</v>
      </c>
      <c r="G19" s="209">
        <v>25.5</v>
      </c>
      <c r="H19" s="209">
        <v>26.360000610351562</v>
      </c>
      <c r="I19" s="209">
        <v>28.209999084472656</v>
      </c>
      <c r="J19" s="209">
        <v>28.90999984741211</v>
      </c>
      <c r="K19" s="209">
        <v>29.770000457763672</v>
      </c>
      <c r="L19" s="209">
        <v>31.520000457763672</v>
      </c>
      <c r="M19" s="209">
        <v>32.279998779296875</v>
      </c>
      <c r="N19" s="209">
        <v>31.489999771118164</v>
      </c>
      <c r="O19" s="209">
        <v>30.579999923706055</v>
      </c>
      <c r="P19" s="209">
        <v>31.030000686645508</v>
      </c>
      <c r="Q19" s="209">
        <v>29</v>
      </c>
      <c r="R19" s="209">
        <v>28.489999771118164</v>
      </c>
      <c r="S19" s="209">
        <v>28.299999237060547</v>
      </c>
      <c r="T19" s="209">
        <v>28.5</v>
      </c>
      <c r="U19" s="209">
        <v>28.309999465942383</v>
      </c>
      <c r="V19" s="209">
        <v>28.559999465942383</v>
      </c>
      <c r="W19" s="209">
        <v>28.15999984741211</v>
      </c>
      <c r="X19" s="209">
        <v>27.290000915527344</v>
      </c>
      <c r="Y19" s="209">
        <v>26.829999923706055</v>
      </c>
      <c r="Z19" s="216">
        <f t="shared" si="0"/>
        <v>28.274166584014893</v>
      </c>
      <c r="AA19" s="150">
        <v>33.209999084472656</v>
      </c>
      <c r="AB19" s="151" t="s">
        <v>382</v>
      </c>
      <c r="AC19" s="2">
        <v>17</v>
      </c>
      <c r="AD19" s="150">
        <v>25.010000228881836</v>
      </c>
      <c r="AE19" s="255" t="s">
        <v>400</v>
      </c>
      <c r="AF19" s="1"/>
    </row>
    <row r="20" spans="1:32" ht="11.25" customHeight="1">
      <c r="A20" s="217">
        <v>18</v>
      </c>
      <c r="B20" s="209">
        <v>26.360000610351562</v>
      </c>
      <c r="C20" s="209">
        <v>26.239999771118164</v>
      </c>
      <c r="D20" s="209">
        <v>26.520000457763672</v>
      </c>
      <c r="E20" s="209">
        <v>26.639999389648438</v>
      </c>
      <c r="F20" s="209">
        <v>26.09000015258789</v>
      </c>
      <c r="G20" s="209">
        <v>25.979999542236328</v>
      </c>
      <c r="H20" s="209">
        <v>27.18000030517578</v>
      </c>
      <c r="I20" s="209">
        <v>28.06999969482422</v>
      </c>
      <c r="J20" s="209">
        <v>29.690000534057617</v>
      </c>
      <c r="K20" s="209">
        <v>33.310001373291016</v>
      </c>
      <c r="L20" s="209">
        <v>31.020000457763672</v>
      </c>
      <c r="M20" s="209">
        <v>31.920000076293945</v>
      </c>
      <c r="N20" s="209">
        <v>30.639999389648438</v>
      </c>
      <c r="O20" s="209">
        <v>30.469999313354492</v>
      </c>
      <c r="P20" s="209">
        <v>31.489999771118164</v>
      </c>
      <c r="Q20" s="209">
        <v>31.959999084472656</v>
      </c>
      <c r="R20" s="209">
        <v>30.860000610351562</v>
      </c>
      <c r="S20" s="209">
        <v>28.979999542236328</v>
      </c>
      <c r="T20" s="209">
        <v>30.110000610351562</v>
      </c>
      <c r="U20" s="209">
        <v>26.600000381469727</v>
      </c>
      <c r="V20" s="209">
        <v>27.360000610351562</v>
      </c>
      <c r="W20" s="209">
        <v>27.079999923706055</v>
      </c>
      <c r="X20" s="209">
        <v>27.290000915527344</v>
      </c>
      <c r="Y20" s="209">
        <v>27.229999542236328</v>
      </c>
      <c r="Z20" s="216">
        <f t="shared" si="0"/>
        <v>28.71208341916402</v>
      </c>
      <c r="AA20" s="150">
        <v>33.47999954223633</v>
      </c>
      <c r="AB20" s="151" t="s">
        <v>341</v>
      </c>
      <c r="AC20" s="2">
        <v>18</v>
      </c>
      <c r="AD20" s="150">
        <v>25.700000762939453</v>
      </c>
      <c r="AE20" s="255" t="s">
        <v>401</v>
      </c>
      <c r="AF20" s="1"/>
    </row>
    <row r="21" spans="1:32" ht="11.25" customHeight="1">
      <c r="A21" s="217">
        <v>19</v>
      </c>
      <c r="B21" s="209">
        <v>25.780000686645508</v>
      </c>
      <c r="C21" s="209">
        <v>25.809999465942383</v>
      </c>
      <c r="D21" s="209">
        <v>25.979999542236328</v>
      </c>
      <c r="E21" s="209">
        <v>24.809999465942383</v>
      </c>
      <c r="F21" s="209">
        <v>24.549999237060547</v>
      </c>
      <c r="G21" s="209">
        <v>23.979999542236328</v>
      </c>
      <c r="H21" s="209">
        <v>23.700000762939453</v>
      </c>
      <c r="I21" s="209">
        <v>23.399999618530273</v>
      </c>
      <c r="J21" s="209">
        <v>22.360000610351562</v>
      </c>
      <c r="K21" s="209">
        <v>21.959999084472656</v>
      </c>
      <c r="L21" s="209">
        <v>21.520000457763672</v>
      </c>
      <c r="M21" s="209">
        <v>20.850000381469727</v>
      </c>
      <c r="N21" s="209">
        <v>21.059999465942383</v>
      </c>
      <c r="O21" s="209">
        <v>21.110000610351562</v>
      </c>
      <c r="P21" s="209">
        <v>21.34000015258789</v>
      </c>
      <c r="Q21" s="209">
        <v>21.420000076293945</v>
      </c>
      <c r="R21" s="209">
        <v>21.200000762939453</v>
      </c>
      <c r="S21" s="209">
        <v>21.049999237060547</v>
      </c>
      <c r="T21" s="209">
        <v>20.649999618530273</v>
      </c>
      <c r="U21" s="209">
        <v>20.510000228881836</v>
      </c>
      <c r="V21" s="209">
        <v>20.479999542236328</v>
      </c>
      <c r="W21" s="209">
        <v>20.56999969482422</v>
      </c>
      <c r="X21" s="209">
        <v>20.469999313354492</v>
      </c>
      <c r="Y21" s="209">
        <v>20.479999542236328</v>
      </c>
      <c r="Z21" s="216">
        <f t="shared" si="0"/>
        <v>22.293333212534588</v>
      </c>
      <c r="AA21" s="150">
        <v>27.389999389648438</v>
      </c>
      <c r="AB21" s="151" t="s">
        <v>345</v>
      </c>
      <c r="AC21" s="2">
        <v>19</v>
      </c>
      <c r="AD21" s="150">
        <v>20.309999465942383</v>
      </c>
      <c r="AE21" s="255" t="s">
        <v>402</v>
      </c>
      <c r="AF21" s="1"/>
    </row>
    <row r="22" spans="1:32" ht="11.25" customHeight="1">
      <c r="A22" s="225">
        <v>20</v>
      </c>
      <c r="B22" s="211">
        <v>20.40999984741211</v>
      </c>
      <c r="C22" s="211">
        <v>20.399999618530273</v>
      </c>
      <c r="D22" s="211">
        <v>20.729999542236328</v>
      </c>
      <c r="E22" s="211">
        <v>20.739999771118164</v>
      </c>
      <c r="F22" s="211">
        <v>20.610000610351562</v>
      </c>
      <c r="G22" s="211">
        <v>20.809999465942383</v>
      </c>
      <c r="H22" s="211">
        <v>21.059999465942383</v>
      </c>
      <c r="I22" s="211">
        <v>21.200000762939453</v>
      </c>
      <c r="J22" s="211">
        <v>21.1200008392334</v>
      </c>
      <c r="K22" s="211">
        <v>22.34000015258789</v>
      </c>
      <c r="L22" s="211">
        <v>23.219999313354492</v>
      </c>
      <c r="M22" s="211">
        <v>23.34000015258789</v>
      </c>
      <c r="N22" s="211">
        <v>23.59000015258789</v>
      </c>
      <c r="O22" s="211">
        <v>22.979999542236328</v>
      </c>
      <c r="P22" s="211">
        <v>23.579999923706055</v>
      </c>
      <c r="Q22" s="211">
        <v>23.18000030517578</v>
      </c>
      <c r="R22" s="211">
        <v>23.1299991607666</v>
      </c>
      <c r="S22" s="211">
        <v>22.610000610351562</v>
      </c>
      <c r="T22" s="211">
        <v>22.229999542236328</v>
      </c>
      <c r="U22" s="211">
        <v>22.1200008392334</v>
      </c>
      <c r="V22" s="211">
        <v>22</v>
      </c>
      <c r="W22" s="211">
        <v>22.059999465942383</v>
      </c>
      <c r="X22" s="211">
        <v>21.729999542236328</v>
      </c>
      <c r="Y22" s="211">
        <v>21.81999969482422</v>
      </c>
      <c r="Z22" s="226">
        <f t="shared" si="0"/>
        <v>21.958749930063885</v>
      </c>
      <c r="AA22" s="156">
        <v>24.06999969482422</v>
      </c>
      <c r="AB22" s="212" t="s">
        <v>383</v>
      </c>
      <c r="AC22" s="213">
        <v>20</v>
      </c>
      <c r="AD22" s="156">
        <v>20.219999313354492</v>
      </c>
      <c r="AE22" s="256" t="s">
        <v>403</v>
      </c>
      <c r="AF22" s="1"/>
    </row>
    <row r="23" spans="1:32" ht="11.25" customHeight="1">
      <c r="A23" s="217">
        <v>21</v>
      </c>
      <c r="B23" s="209">
        <v>21.729999542236328</v>
      </c>
      <c r="C23" s="209">
        <v>21.799999237060547</v>
      </c>
      <c r="D23" s="209">
        <v>22.020000457763672</v>
      </c>
      <c r="E23" s="209">
        <v>21.760000228881836</v>
      </c>
      <c r="F23" s="209">
        <v>20.81999969482422</v>
      </c>
      <c r="G23" s="209">
        <v>20.530000686645508</v>
      </c>
      <c r="H23" s="209">
        <v>19.670000076293945</v>
      </c>
      <c r="I23" s="209">
        <v>19.6200008392334</v>
      </c>
      <c r="J23" s="209">
        <v>19.280000686645508</v>
      </c>
      <c r="K23" s="209">
        <v>19.100000381469727</v>
      </c>
      <c r="L23" s="209">
        <v>19.020000457763672</v>
      </c>
      <c r="M23" s="209">
        <v>18.420000076293945</v>
      </c>
      <c r="N23" s="209">
        <v>19.530000686645508</v>
      </c>
      <c r="O23" s="209">
        <v>20.06999969482422</v>
      </c>
      <c r="P23" s="209">
        <v>19.65999984741211</v>
      </c>
      <c r="Q23" s="209">
        <v>19.649999618530273</v>
      </c>
      <c r="R23" s="209">
        <v>19.829999923706055</v>
      </c>
      <c r="S23" s="209">
        <v>19.739999771118164</v>
      </c>
      <c r="T23" s="209">
        <v>19.459999084472656</v>
      </c>
      <c r="U23" s="209">
        <v>19.729999542236328</v>
      </c>
      <c r="V23" s="209">
        <v>19.969999313354492</v>
      </c>
      <c r="W23" s="209">
        <v>20.030000686645508</v>
      </c>
      <c r="X23" s="209">
        <v>19.90999984741211</v>
      </c>
      <c r="Y23" s="209">
        <v>19.75</v>
      </c>
      <c r="Z23" s="216">
        <f t="shared" si="0"/>
        <v>20.045833349227905</v>
      </c>
      <c r="AA23" s="150">
        <v>22.079999923706055</v>
      </c>
      <c r="AB23" s="151" t="s">
        <v>128</v>
      </c>
      <c r="AC23" s="2">
        <v>21</v>
      </c>
      <c r="AD23" s="150">
        <v>18.290000915527344</v>
      </c>
      <c r="AE23" s="255" t="s">
        <v>114</v>
      </c>
      <c r="AF23" s="1"/>
    </row>
    <row r="24" spans="1:32" ht="11.25" customHeight="1">
      <c r="A24" s="217">
        <v>22</v>
      </c>
      <c r="B24" s="209">
        <v>19.979999542236328</v>
      </c>
      <c r="C24" s="209">
        <v>19.889999389648438</v>
      </c>
      <c r="D24" s="209">
        <v>19.860000610351562</v>
      </c>
      <c r="E24" s="209">
        <v>19.690000534057617</v>
      </c>
      <c r="F24" s="209">
        <v>19.549999237060547</v>
      </c>
      <c r="G24" s="209">
        <v>19.15999984741211</v>
      </c>
      <c r="H24" s="209">
        <v>19.100000381469727</v>
      </c>
      <c r="I24" s="209">
        <v>19.260000228881836</v>
      </c>
      <c r="J24" s="209">
        <v>19.479999542236328</v>
      </c>
      <c r="K24" s="209">
        <v>19.75</v>
      </c>
      <c r="L24" s="209">
        <v>20.079999923706055</v>
      </c>
      <c r="M24" s="209">
        <v>20.3700008392334</v>
      </c>
      <c r="N24" s="209">
        <v>20.350000381469727</v>
      </c>
      <c r="O24" s="209">
        <v>20.739999771118164</v>
      </c>
      <c r="P24" s="209">
        <v>21.079999923706055</v>
      </c>
      <c r="Q24" s="209">
        <v>20.809999465942383</v>
      </c>
      <c r="R24" s="209">
        <v>20.709999084472656</v>
      </c>
      <c r="S24" s="209">
        <v>20.700000762939453</v>
      </c>
      <c r="T24" s="209">
        <v>20.75</v>
      </c>
      <c r="U24" s="209">
        <v>20.81999969482422</v>
      </c>
      <c r="V24" s="209">
        <v>20.920000076293945</v>
      </c>
      <c r="W24" s="209">
        <v>21.1200008392334</v>
      </c>
      <c r="X24" s="209">
        <v>21.1299991607666</v>
      </c>
      <c r="Y24" s="209">
        <v>21.25</v>
      </c>
      <c r="Z24" s="216">
        <f t="shared" si="0"/>
        <v>20.27291663487752</v>
      </c>
      <c r="AA24" s="150">
        <v>21.309999465942383</v>
      </c>
      <c r="AB24" s="151" t="s">
        <v>384</v>
      </c>
      <c r="AC24" s="2">
        <v>22</v>
      </c>
      <c r="AD24" s="150">
        <v>19.040000915527344</v>
      </c>
      <c r="AE24" s="255" t="s">
        <v>395</v>
      </c>
      <c r="AF24" s="1"/>
    </row>
    <row r="25" spans="1:32" ht="11.25" customHeight="1">
      <c r="A25" s="217">
        <v>23</v>
      </c>
      <c r="B25" s="209">
        <v>21.079999923706055</v>
      </c>
      <c r="C25" s="209">
        <v>21.06999969482422</v>
      </c>
      <c r="D25" s="209">
        <v>21.030000686645508</v>
      </c>
      <c r="E25" s="209">
        <v>20.959999084472656</v>
      </c>
      <c r="F25" s="209">
        <v>21.079999923706055</v>
      </c>
      <c r="G25" s="209">
        <v>21.149999618530273</v>
      </c>
      <c r="H25" s="209">
        <v>21.170000076293945</v>
      </c>
      <c r="I25" s="209">
        <v>21.989999771118164</v>
      </c>
      <c r="J25" s="209">
        <v>22.1200008392334</v>
      </c>
      <c r="K25" s="209">
        <v>22.540000915527344</v>
      </c>
      <c r="L25" s="209">
        <v>23.1200008392334</v>
      </c>
      <c r="M25" s="209">
        <v>23.149999618530273</v>
      </c>
      <c r="N25" s="209">
        <v>22.729999542236328</v>
      </c>
      <c r="O25" s="209">
        <v>23.719999313354492</v>
      </c>
      <c r="P25" s="209">
        <v>25.079999923706055</v>
      </c>
      <c r="Q25" s="209">
        <v>24.360000610351562</v>
      </c>
      <c r="R25" s="209">
        <v>23.600000381469727</v>
      </c>
      <c r="S25" s="209">
        <v>23.81999969482422</v>
      </c>
      <c r="T25" s="209">
        <v>23.469999313354492</v>
      </c>
      <c r="U25" s="209">
        <v>23.190000534057617</v>
      </c>
      <c r="V25" s="209">
        <v>24.459999084472656</v>
      </c>
      <c r="W25" s="209">
        <v>23.75</v>
      </c>
      <c r="X25" s="209">
        <v>23.579999923706055</v>
      </c>
      <c r="Y25" s="209">
        <v>23.450000762939453</v>
      </c>
      <c r="Z25" s="216">
        <f t="shared" si="0"/>
        <v>22.736250003178913</v>
      </c>
      <c r="AA25" s="150">
        <v>25.1299991607666</v>
      </c>
      <c r="AB25" s="151" t="s">
        <v>385</v>
      </c>
      <c r="AC25" s="2">
        <v>23</v>
      </c>
      <c r="AD25" s="150">
        <v>20.8799991607666</v>
      </c>
      <c r="AE25" s="255" t="s">
        <v>265</v>
      </c>
      <c r="AF25" s="1"/>
    </row>
    <row r="26" spans="1:32" ht="11.25" customHeight="1">
      <c r="A26" s="217">
        <v>24</v>
      </c>
      <c r="B26" s="209">
        <v>23.489999771118164</v>
      </c>
      <c r="C26" s="209">
        <v>23.34000015258789</v>
      </c>
      <c r="D26" s="209">
        <v>22.8700008392334</v>
      </c>
      <c r="E26" s="209">
        <v>21.920000076293945</v>
      </c>
      <c r="F26" s="209">
        <v>22.65999984741211</v>
      </c>
      <c r="G26" s="209">
        <v>23.670000076293945</v>
      </c>
      <c r="H26" s="209">
        <v>24.84000015258789</v>
      </c>
      <c r="I26" s="209">
        <v>25.889999389648438</v>
      </c>
      <c r="J26" s="209">
        <v>26.760000228881836</v>
      </c>
      <c r="K26" s="209">
        <v>25.920000076293945</v>
      </c>
      <c r="L26" s="209">
        <v>27.06999969482422</v>
      </c>
      <c r="M26" s="209">
        <v>26.260000228881836</v>
      </c>
      <c r="N26" s="209">
        <v>25.290000915527344</v>
      </c>
      <c r="O26" s="209">
        <v>24.760000228881836</v>
      </c>
      <c r="P26" s="209">
        <v>26.459999084472656</v>
      </c>
      <c r="Q26" s="209">
        <v>26.479999542236328</v>
      </c>
      <c r="R26" s="209">
        <v>26.260000228881836</v>
      </c>
      <c r="S26" s="209">
        <v>26.139999389648438</v>
      </c>
      <c r="T26" s="209">
        <v>25.690000534057617</v>
      </c>
      <c r="U26" s="209">
        <v>26.3700008392334</v>
      </c>
      <c r="V26" s="209">
        <v>26</v>
      </c>
      <c r="W26" s="209">
        <v>25.559999465942383</v>
      </c>
      <c r="X26" s="209">
        <v>25.299999237060547</v>
      </c>
      <c r="Y26" s="209">
        <v>25.18000030517578</v>
      </c>
      <c r="Z26" s="216">
        <f t="shared" si="0"/>
        <v>25.174166679382324</v>
      </c>
      <c r="AA26" s="150">
        <v>27.559999465942383</v>
      </c>
      <c r="AB26" s="151" t="s">
        <v>295</v>
      </c>
      <c r="AC26" s="2">
        <v>24</v>
      </c>
      <c r="AD26" s="150">
        <v>21.729999542236328</v>
      </c>
      <c r="AE26" s="255" t="s">
        <v>317</v>
      </c>
      <c r="AF26" s="1"/>
    </row>
    <row r="27" spans="1:32" ht="11.25" customHeight="1">
      <c r="A27" s="217">
        <v>25</v>
      </c>
      <c r="B27" s="209">
        <v>25.020000457763672</v>
      </c>
      <c r="C27" s="209">
        <v>24.649999618530273</v>
      </c>
      <c r="D27" s="209">
        <v>24.780000686645508</v>
      </c>
      <c r="E27" s="209">
        <v>24.729999542236328</v>
      </c>
      <c r="F27" s="209">
        <v>24.860000610351562</v>
      </c>
      <c r="G27" s="209">
        <v>25.170000076293945</v>
      </c>
      <c r="H27" s="209">
        <v>25.100000381469727</v>
      </c>
      <c r="I27" s="209">
        <v>25.389999389648438</v>
      </c>
      <c r="J27" s="209">
        <v>26.15999984741211</v>
      </c>
      <c r="K27" s="209">
        <v>26.489999771118164</v>
      </c>
      <c r="L27" s="209">
        <v>26.829999923706055</v>
      </c>
      <c r="M27" s="209">
        <v>27.239999771118164</v>
      </c>
      <c r="N27" s="209">
        <v>26.940000534057617</v>
      </c>
      <c r="O27" s="209">
        <v>28.200000762939453</v>
      </c>
      <c r="P27" s="209">
        <v>27.809999465942383</v>
      </c>
      <c r="Q27" s="209">
        <v>27.989999771118164</v>
      </c>
      <c r="R27" s="209">
        <v>26.780000686645508</v>
      </c>
      <c r="S27" s="209">
        <v>26.809999465942383</v>
      </c>
      <c r="T27" s="209">
        <v>26.25</v>
      </c>
      <c r="U27" s="209">
        <v>26.329999923706055</v>
      </c>
      <c r="V27" s="209">
        <v>26.309999465942383</v>
      </c>
      <c r="W27" s="209">
        <v>25.940000534057617</v>
      </c>
      <c r="X27" s="209">
        <v>25.59000015258789</v>
      </c>
      <c r="Y27" s="209">
        <v>25.540000915527344</v>
      </c>
      <c r="Z27" s="216">
        <f t="shared" si="0"/>
        <v>26.121250073115032</v>
      </c>
      <c r="AA27" s="150">
        <v>28.579999923706055</v>
      </c>
      <c r="AB27" s="151" t="s">
        <v>386</v>
      </c>
      <c r="AC27" s="2">
        <v>25</v>
      </c>
      <c r="AD27" s="150">
        <v>24.350000381469727</v>
      </c>
      <c r="AE27" s="255" t="s">
        <v>404</v>
      </c>
      <c r="AF27" s="1"/>
    </row>
    <row r="28" spans="1:32" ht="11.25" customHeight="1">
      <c r="A28" s="217">
        <v>26</v>
      </c>
      <c r="B28" s="209">
        <v>25.459999084472656</v>
      </c>
      <c r="C28" s="209">
        <v>25.200000762939453</v>
      </c>
      <c r="D28" s="209">
        <v>25.09000015258789</v>
      </c>
      <c r="E28" s="209">
        <v>24.950000762939453</v>
      </c>
      <c r="F28" s="209">
        <v>24.940000534057617</v>
      </c>
      <c r="G28" s="209">
        <v>25.110000610351562</v>
      </c>
      <c r="H28" s="209">
        <v>25.65999984741211</v>
      </c>
      <c r="I28" s="209">
        <v>27.290000915527344</v>
      </c>
      <c r="J28" s="209">
        <v>24.5</v>
      </c>
      <c r="K28" s="209">
        <v>24.290000915527344</v>
      </c>
      <c r="L28" s="209">
        <v>23.540000915527344</v>
      </c>
      <c r="M28" s="209">
        <v>24.139999389648438</v>
      </c>
      <c r="N28" s="209">
        <v>23.639999389648438</v>
      </c>
      <c r="O28" s="209">
        <v>22.90999984741211</v>
      </c>
      <c r="P28" s="209">
        <v>22.450000762939453</v>
      </c>
      <c r="Q28" s="209">
        <v>21.6200008392334</v>
      </c>
      <c r="R28" s="209">
        <v>21.530000686645508</v>
      </c>
      <c r="S28" s="209">
        <v>21.760000228881836</v>
      </c>
      <c r="T28" s="209">
        <v>21.719999313354492</v>
      </c>
      <c r="U28" s="209">
        <v>21.790000915527344</v>
      </c>
      <c r="V28" s="209">
        <v>21.770000457763672</v>
      </c>
      <c r="W28" s="209">
        <v>21.670000076293945</v>
      </c>
      <c r="X28" s="209">
        <v>21.3700008392334</v>
      </c>
      <c r="Y28" s="209">
        <v>21.229999542236328</v>
      </c>
      <c r="Z28" s="216">
        <f t="shared" si="0"/>
        <v>23.484583616256714</v>
      </c>
      <c r="AA28" s="150">
        <v>27.610000610351562</v>
      </c>
      <c r="AB28" s="151" t="s">
        <v>387</v>
      </c>
      <c r="AC28" s="2">
        <v>26</v>
      </c>
      <c r="AD28" s="150">
        <v>21.190000534057617</v>
      </c>
      <c r="AE28" s="255" t="s">
        <v>91</v>
      </c>
      <c r="AF28" s="1"/>
    </row>
    <row r="29" spans="1:32" ht="11.25" customHeight="1">
      <c r="A29" s="217">
        <v>27</v>
      </c>
      <c r="B29" s="209">
        <v>21.139999389648438</v>
      </c>
      <c r="C29" s="209">
        <v>21.200000762939453</v>
      </c>
      <c r="D29" s="209">
        <v>21.229999542236328</v>
      </c>
      <c r="E29" s="209">
        <v>21.299999237060547</v>
      </c>
      <c r="F29" s="209">
        <v>21.34000015258789</v>
      </c>
      <c r="G29" s="209">
        <v>21.729999542236328</v>
      </c>
      <c r="H29" s="209">
        <v>22.15999984741211</v>
      </c>
      <c r="I29" s="209">
        <v>22.8700008392334</v>
      </c>
      <c r="J29" s="209">
        <v>22.940000534057617</v>
      </c>
      <c r="K29" s="209">
        <v>23.139999389648438</v>
      </c>
      <c r="L29" s="209">
        <v>23.049999237060547</v>
      </c>
      <c r="M29" s="209">
        <v>23.770000457763672</v>
      </c>
      <c r="N29" s="209">
        <v>24.420000076293945</v>
      </c>
      <c r="O29" s="209">
        <v>24.739999771118164</v>
      </c>
      <c r="P29" s="209">
        <v>24.25</v>
      </c>
      <c r="Q29" s="209">
        <v>23.959999084472656</v>
      </c>
      <c r="R29" s="209">
        <v>23.18000030517578</v>
      </c>
      <c r="S29" s="209">
        <v>22.489999771118164</v>
      </c>
      <c r="T29" s="209">
        <v>22.100000381469727</v>
      </c>
      <c r="U29" s="209">
        <v>22.030000686645508</v>
      </c>
      <c r="V29" s="209">
        <v>22.200000762939453</v>
      </c>
      <c r="W29" s="209">
        <v>22</v>
      </c>
      <c r="X29" s="209">
        <v>21.84000015258789</v>
      </c>
      <c r="Y29" s="209">
        <v>21.469999313354492</v>
      </c>
      <c r="Z29" s="216">
        <f t="shared" si="0"/>
        <v>22.52291663487752</v>
      </c>
      <c r="AA29" s="150">
        <v>24.959999084472656</v>
      </c>
      <c r="AB29" s="151" t="s">
        <v>212</v>
      </c>
      <c r="AC29" s="2">
        <v>27</v>
      </c>
      <c r="AD29" s="150">
        <v>21.079999923706055</v>
      </c>
      <c r="AE29" s="255" t="s">
        <v>405</v>
      </c>
      <c r="AF29" s="1"/>
    </row>
    <row r="30" spans="1:32" ht="11.25" customHeight="1">
      <c r="A30" s="217">
        <v>28</v>
      </c>
      <c r="B30" s="209">
        <v>21.75</v>
      </c>
      <c r="C30" s="209">
        <v>21.75</v>
      </c>
      <c r="D30" s="209">
        <v>21.520000457763672</v>
      </c>
      <c r="E30" s="209">
        <v>20.510000228881836</v>
      </c>
      <c r="F30" s="209">
        <v>20.579999923706055</v>
      </c>
      <c r="G30" s="209">
        <v>21.049999237060547</v>
      </c>
      <c r="H30" s="209">
        <v>23.239999771118164</v>
      </c>
      <c r="I30" s="209">
        <v>24.1200008392334</v>
      </c>
      <c r="J30" s="209">
        <v>24.649999618530273</v>
      </c>
      <c r="K30" s="209">
        <v>25.729999542236328</v>
      </c>
      <c r="L30" s="209">
        <v>26.1299991607666</v>
      </c>
      <c r="M30" s="209">
        <v>26.040000915527344</v>
      </c>
      <c r="N30" s="209">
        <v>25.469999313354492</v>
      </c>
      <c r="O30" s="209">
        <v>25.200000762939453</v>
      </c>
      <c r="P30" s="209">
        <v>24.65999984741211</v>
      </c>
      <c r="Q30" s="209">
        <v>24.3799991607666</v>
      </c>
      <c r="R30" s="209">
        <v>24.010000228881836</v>
      </c>
      <c r="S30" s="209">
        <v>23.110000610351562</v>
      </c>
      <c r="T30" s="209">
        <v>23.18000030517578</v>
      </c>
      <c r="U30" s="209">
        <v>23.200000762939453</v>
      </c>
      <c r="V30" s="209">
        <v>22.989999771118164</v>
      </c>
      <c r="W30" s="209">
        <v>23.030000686645508</v>
      </c>
      <c r="X30" s="209">
        <v>23.020000457763672</v>
      </c>
      <c r="Y30" s="209">
        <v>22.979999542236328</v>
      </c>
      <c r="Z30" s="216">
        <f t="shared" si="0"/>
        <v>23.429166714350384</v>
      </c>
      <c r="AA30" s="150">
        <v>26.600000381469727</v>
      </c>
      <c r="AB30" s="151" t="s">
        <v>126</v>
      </c>
      <c r="AC30" s="2">
        <v>28</v>
      </c>
      <c r="AD30" s="150">
        <v>20.420000076293945</v>
      </c>
      <c r="AE30" s="255" t="s">
        <v>406</v>
      </c>
      <c r="AF30" s="1"/>
    </row>
    <row r="31" spans="1:32" ht="11.25" customHeight="1">
      <c r="A31" s="217">
        <v>29</v>
      </c>
      <c r="B31" s="209">
        <v>22.799999237060547</v>
      </c>
      <c r="C31" s="209">
        <v>22.40999984741211</v>
      </c>
      <c r="D31" s="209">
        <v>22.040000915527344</v>
      </c>
      <c r="E31" s="209">
        <v>21.829999923706055</v>
      </c>
      <c r="F31" s="209">
        <v>19.760000228881836</v>
      </c>
      <c r="G31" s="209">
        <v>19.309999465942383</v>
      </c>
      <c r="H31" s="209">
        <v>23.350000381469727</v>
      </c>
      <c r="I31" s="209">
        <v>24.59000015258789</v>
      </c>
      <c r="J31" s="209">
        <v>25.350000381469727</v>
      </c>
      <c r="K31" s="209">
        <v>25.84000015258789</v>
      </c>
      <c r="L31" s="209">
        <v>26.31999969482422</v>
      </c>
      <c r="M31" s="209">
        <v>25.989999771118164</v>
      </c>
      <c r="N31" s="209">
        <v>25.209999084472656</v>
      </c>
      <c r="O31" s="209">
        <v>25.479999542236328</v>
      </c>
      <c r="P31" s="209">
        <v>25.059999465942383</v>
      </c>
      <c r="Q31" s="209">
        <v>24.850000381469727</v>
      </c>
      <c r="R31" s="209">
        <v>24.329999923706055</v>
      </c>
      <c r="S31" s="209">
        <v>23.6200008392334</v>
      </c>
      <c r="T31" s="209">
        <v>23.450000762939453</v>
      </c>
      <c r="U31" s="209">
        <v>23.270000457763672</v>
      </c>
      <c r="V31" s="209">
        <v>23.209999084472656</v>
      </c>
      <c r="W31" s="209">
        <v>23.25</v>
      </c>
      <c r="X31" s="209">
        <v>23.1200008392334</v>
      </c>
      <c r="Y31" s="209">
        <v>22.780000686645508</v>
      </c>
      <c r="Z31" s="216">
        <f t="shared" si="0"/>
        <v>23.634166717529297</v>
      </c>
      <c r="AA31" s="150">
        <v>26.6299991607666</v>
      </c>
      <c r="AB31" s="151" t="s">
        <v>126</v>
      </c>
      <c r="AC31" s="2">
        <v>29</v>
      </c>
      <c r="AD31" s="150">
        <v>19.190000534057617</v>
      </c>
      <c r="AE31" s="255" t="s">
        <v>407</v>
      </c>
      <c r="AF31" s="1"/>
    </row>
    <row r="32" spans="1:32" ht="11.25" customHeight="1">
      <c r="A32" s="217">
        <v>30</v>
      </c>
      <c r="B32" s="209">
        <v>22.59000015258789</v>
      </c>
      <c r="C32" s="209">
        <v>22.389999389648438</v>
      </c>
      <c r="D32" s="209">
        <v>21.860000610351562</v>
      </c>
      <c r="E32" s="209">
        <v>21.579999923706055</v>
      </c>
      <c r="F32" s="209">
        <v>19.510000228881836</v>
      </c>
      <c r="G32" s="209">
        <v>21.950000762939453</v>
      </c>
      <c r="H32" s="209">
        <v>23.75</v>
      </c>
      <c r="I32" s="209">
        <v>24.719999313354492</v>
      </c>
      <c r="J32" s="209">
        <v>25.549999237060547</v>
      </c>
      <c r="K32" s="209">
        <v>26.389999389648438</v>
      </c>
      <c r="L32" s="209">
        <v>26.360000610351562</v>
      </c>
      <c r="M32" s="209">
        <v>25.989999771118164</v>
      </c>
      <c r="N32" s="209">
        <v>25.770000457763672</v>
      </c>
      <c r="O32" s="209">
        <v>25.18000030517578</v>
      </c>
      <c r="P32" s="209">
        <v>24.489999771118164</v>
      </c>
      <c r="Q32" s="209">
        <v>24.549999237060547</v>
      </c>
      <c r="R32" s="209">
        <v>23.639999389648438</v>
      </c>
      <c r="S32" s="209">
        <v>23.649999618530273</v>
      </c>
      <c r="T32" s="209">
        <v>24.020000457763672</v>
      </c>
      <c r="U32" s="209">
        <v>24.15999984741211</v>
      </c>
      <c r="V32" s="209">
        <v>24.149999618530273</v>
      </c>
      <c r="W32" s="209">
        <v>23.68000030517578</v>
      </c>
      <c r="X32" s="209">
        <v>23.84000015258789</v>
      </c>
      <c r="Y32" s="209">
        <v>23.709999084472656</v>
      </c>
      <c r="Z32" s="216">
        <f t="shared" si="0"/>
        <v>23.894999901453655</v>
      </c>
      <c r="AA32" s="150">
        <v>26.700000762939453</v>
      </c>
      <c r="AB32" s="151" t="s">
        <v>73</v>
      </c>
      <c r="AC32" s="2">
        <v>30</v>
      </c>
      <c r="AD32" s="150">
        <v>19.3700008392334</v>
      </c>
      <c r="AE32" s="255" t="s">
        <v>401</v>
      </c>
      <c r="AF32" s="1"/>
    </row>
    <row r="33" spans="1:32" ht="11.25" customHeight="1">
      <c r="A33" s="217">
        <v>31</v>
      </c>
      <c r="B33" s="209">
        <v>23.610000610351562</v>
      </c>
      <c r="C33" s="209">
        <v>23.8700008392334</v>
      </c>
      <c r="D33" s="209">
        <v>23.639999389648438</v>
      </c>
      <c r="E33" s="209">
        <v>23.350000381469727</v>
      </c>
      <c r="F33" s="209">
        <v>22.290000915527344</v>
      </c>
      <c r="G33" s="209">
        <v>23.309999465942383</v>
      </c>
      <c r="H33" s="209">
        <v>23.719999313354492</v>
      </c>
      <c r="I33" s="209">
        <v>24.25</v>
      </c>
      <c r="J33" s="209">
        <v>24.209999084472656</v>
      </c>
      <c r="K33" s="209">
        <v>24.950000762939453</v>
      </c>
      <c r="L33" s="209">
        <v>26.540000915527344</v>
      </c>
      <c r="M33" s="209">
        <v>26.75</v>
      </c>
      <c r="N33" s="209">
        <v>26.809999465942383</v>
      </c>
      <c r="O33" s="209">
        <v>27.510000228881836</v>
      </c>
      <c r="P33" s="209">
        <v>27.5</v>
      </c>
      <c r="Q33" s="209">
        <v>25.8700008392334</v>
      </c>
      <c r="R33" s="209">
        <v>25.610000610351562</v>
      </c>
      <c r="S33" s="209">
        <v>25.260000228881836</v>
      </c>
      <c r="T33" s="209">
        <v>24.969999313354492</v>
      </c>
      <c r="U33" s="209">
        <v>24.81999969482422</v>
      </c>
      <c r="V33" s="209">
        <v>25.139999389648438</v>
      </c>
      <c r="W33" s="209">
        <v>24.709999084472656</v>
      </c>
      <c r="X33" s="209">
        <v>25.049999237060547</v>
      </c>
      <c r="Y33" s="209">
        <v>25.09000015258789</v>
      </c>
      <c r="Z33" s="216">
        <f t="shared" si="0"/>
        <v>24.951249996821087</v>
      </c>
      <c r="AA33" s="150">
        <v>28.31999969482422</v>
      </c>
      <c r="AB33" s="151" t="s">
        <v>388</v>
      </c>
      <c r="AC33" s="2">
        <v>31</v>
      </c>
      <c r="AD33" s="150">
        <v>22.030000686645508</v>
      </c>
      <c r="AE33" s="255" t="s">
        <v>408</v>
      </c>
      <c r="AF33" s="1"/>
    </row>
    <row r="34" spans="1:32" ht="15" customHeight="1">
      <c r="A34" s="218" t="s">
        <v>10</v>
      </c>
      <c r="B34" s="219">
        <f aca="true" t="shared" si="1" ref="B34:Q34">AVERAGE(B3:B33)</f>
        <v>24.04032258064516</v>
      </c>
      <c r="C34" s="219">
        <f t="shared" si="1"/>
        <v>23.812903065835275</v>
      </c>
      <c r="D34" s="219">
        <f t="shared" si="1"/>
        <v>23.720967938823083</v>
      </c>
      <c r="E34" s="219">
        <f t="shared" si="1"/>
        <v>23.484516143798828</v>
      </c>
      <c r="F34" s="219">
        <f t="shared" si="1"/>
        <v>23.190322814449186</v>
      </c>
      <c r="G34" s="219">
        <f t="shared" si="1"/>
        <v>23.458709716796875</v>
      </c>
      <c r="H34" s="219">
        <f t="shared" si="1"/>
        <v>24.230322622483776</v>
      </c>
      <c r="I34" s="219">
        <f t="shared" si="1"/>
        <v>25.29999997538905</v>
      </c>
      <c r="J34" s="219">
        <f t="shared" si="1"/>
        <v>25.90322586797899</v>
      </c>
      <c r="K34" s="219">
        <f t="shared" si="1"/>
        <v>26.644193526237242</v>
      </c>
      <c r="L34" s="219">
        <f t="shared" si="1"/>
        <v>26.94290321103988</v>
      </c>
      <c r="M34" s="219">
        <f t="shared" si="1"/>
        <v>26.841935250066943</v>
      </c>
      <c r="N34" s="219">
        <f t="shared" si="1"/>
        <v>26.52516125094506</v>
      </c>
      <c r="O34" s="219">
        <f t="shared" si="1"/>
        <v>26.396451642436364</v>
      </c>
      <c r="P34" s="219">
        <f t="shared" si="1"/>
        <v>26.18451616840978</v>
      </c>
      <c r="Q34" s="219">
        <f t="shared" si="1"/>
        <v>25.94258068453881</v>
      </c>
      <c r="R34" s="219">
        <f>AVERAGE(R3:R33)</f>
        <v>25.505161346927768</v>
      </c>
      <c r="S34" s="219">
        <f aca="true" t="shared" si="2" ref="S34:Y34">AVERAGE(S3:S33)</f>
        <v>25.207096838182018</v>
      </c>
      <c r="T34" s="219">
        <f t="shared" si="2"/>
        <v>25.02903224575904</v>
      </c>
      <c r="U34" s="219">
        <f t="shared" si="2"/>
        <v>24.867096870176255</v>
      </c>
      <c r="V34" s="219">
        <f t="shared" si="2"/>
        <v>24.808386956491777</v>
      </c>
      <c r="W34" s="219">
        <f t="shared" si="2"/>
        <v>24.680322770149477</v>
      </c>
      <c r="X34" s="219">
        <f t="shared" si="2"/>
        <v>24.499032174387285</v>
      </c>
      <c r="Y34" s="219">
        <f t="shared" si="2"/>
        <v>24.315161366616525</v>
      </c>
      <c r="Z34" s="219">
        <f>AVERAGE(B3:Y33)</f>
        <v>25.063763459523518</v>
      </c>
      <c r="AA34" s="220">
        <f>(AVERAGE(最高))</f>
        <v>28.567096587150328</v>
      </c>
      <c r="AB34" s="221"/>
      <c r="AC34" s="222"/>
      <c r="AD34" s="220">
        <f>(AVERAGE(最低))</f>
        <v>22.4912904923962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17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6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26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11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35.45000076293945</v>
      </c>
      <c r="C46" s="157">
        <v>11</v>
      </c>
      <c r="D46" s="158" t="s">
        <v>379</v>
      </c>
      <c r="E46" s="199"/>
      <c r="F46" s="155"/>
      <c r="G46" s="156">
        <f>MIN(最低)</f>
        <v>18.290000915527344</v>
      </c>
      <c r="H46" s="157">
        <v>21</v>
      </c>
      <c r="I46" s="257" t="s">
        <v>114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57"/>
      <c r="I47" s="257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5" t="s">
        <v>0</v>
      </c>
      <c r="C1" s="215"/>
      <c r="D1" s="215"/>
      <c r="E1" s="215" t="s">
        <v>1</v>
      </c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2011</v>
      </c>
      <c r="AA1" s="1" t="s">
        <v>2</v>
      </c>
      <c r="AB1" s="228">
        <v>9</v>
      </c>
      <c r="AC1" s="214"/>
      <c r="AD1" s="1" t="s">
        <v>3</v>
      </c>
      <c r="AE1" s="1"/>
      <c r="AF1" s="1"/>
    </row>
    <row r="2" spans="1:32" ht="12" customHeight="1">
      <c r="A2" s="223" t="s">
        <v>4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5</v>
      </c>
      <c r="AA2" s="229" t="s">
        <v>6</v>
      </c>
      <c r="AB2" s="230" t="s">
        <v>7</v>
      </c>
      <c r="AC2" s="229" t="s">
        <v>4</v>
      </c>
      <c r="AD2" s="229" t="s">
        <v>8</v>
      </c>
      <c r="AE2" s="230" t="s">
        <v>9</v>
      </c>
      <c r="AF2" s="1"/>
    </row>
    <row r="3" spans="1:32" ht="11.25" customHeight="1">
      <c r="A3" s="217">
        <v>1</v>
      </c>
      <c r="B3" s="209">
        <v>25.520000457763672</v>
      </c>
      <c r="C3" s="209">
        <v>25.280000686645508</v>
      </c>
      <c r="D3" s="209">
        <v>25.479999542236328</v>
      </c>
      <c r="E3" s="209">
        <v>25.649999618530273</v>
      </c>
      <c r="F3" s="209">
        <v>25.68000030517578</v>
      </c>
      <c r="G3" s="209">
        <v>25.920000076293945</v>
      </c>
      <c r="H3" s="209">
        <v>26.09000015258789</v>
      </c>
      <c r="I3" s="209">
        <v>25.969999313354492</v>
      </c>
      <c r="J3" s="209">
        <v>27.170000076293945</v>
      </c>
      <c r="K3" s="209">
        <v>27.700000762939453</v>
      </c>
      <c r="L3" s="209">
        <v>28.579999923706055</v>
      </c>
      <c r="M3" s="209">
        <v>28.90999984741211</v>
      </c>
      <c r="N3" s="209">
        <v>28.110000610351562</v>
      </c>
      <c r="O3" s="209">
        <v>28.350000381469727</v>
      </c>
      <c r="P3" s="209">
        <v>27.959999084472656</v>
      </c>
      <c r="Q3" s="209">
        <v>27.010000228881836</v>
      </c>
      <c r="R3" s="209">
        <v>26.549999237060547</v>
      </c>
      <c r="S3" s="209">
        <v>26.239999771118164</v>
      </c>
      <c r="T3" s="209">
        <v>26</v>
      </c>
      <c r="U3" s="209">
        <v>25.530000686645508</v>
      </c>
      <c r="V3" s="209">
        <v>25.6200008392334</v>
      </c>
      <c r="W3" s="209">
        <v>25.1299991607666</v>
      </c>
      <c r="X3" s="209">
        <v>24.889999389648438</v>
      </c>
      <c r="Y3" s="209">
        <v>25.100000381469727</v>
      </c>
      <c r="Z3" s="216">
        <f aca="true" t="shared" si="0" ref="Z3:Z32">AVERAGE(B3:Y3)</f>
        <v>26.4350000222524</v>
      </c>
      <c r="AA3" s="150">
        <v>29.270000457763672</v>
      </c>
      <c r="AB3" s="151" t="s">
        <v>301</v>
      </c>
      <c r="AC3" s="2">
        <v>1</v>
      </c>
      <c r="AD3" s="150">
        <v>24.799999237060547</v>
      </c>
      <c r="AE3" s="255" t="s">
        <v>424</v>
      </c>
      <c r="AF3" s="1"/>
    </row>
    <row r="4" spans="1:32" ht="11.25" customHeight="1">
      <c r="A4" s="217">
        <v>2</v>
      </c>
      <c r="B4" s="209">
        <v>25.110000610351562</v>
      </c>
      <c r="C4" s="209">
        <v>24.93000030517578</v>
      </c>
      <c r="D4" s="209">
        <v>24.6200008392334</v>
      </c>
      <c r="E4" s="209">
        <v>24.65999984741211</v>
      </c>
      <c r="F4" s="209">
        <v>24.6200008392334</v>
      </c>
      <c r="G4" s="209">
        <v>24.670000076293945</v>
      </c>
      <c r="H4" s="209">
        <v>25.540000915527344</v>
      </c>
      <c r="I4" s="209">
        <v>25.969999313354492</v>
      </c>
      <c r="J4" s="209">
        <v>26.90999984741211</v>
      </c>
      <c r="K4" s="209">
        <v>27.43000030517578</v>
      </c>
      <c r="L4" s="209">
        <v>27.450000762939453</v>
      </c>
      <c r="M4" s="209">
        <v>28.1299991607666</v>
      </c>
      <c r="N4" s="209">
        <v>27.940000534057617</v>
      </c>
      <c r="O4" s="209">
        <v>27.65999984741211</v>
      </c>
      <c r="P4" s="209">
        <v>27.969999313354492</v>
      </c>
      <c r="Q4" s="209">
        <v>27.469999313354492</v>
      </c>
      <c r="R4" s="209">
        <v>26.860000610351562</v>
      </c>
      <c r="S4" s="210">
        <v>26.190000534057617</v>
      </c>
      <c r="T4" s="209">
        <v>26.079999923706055</v>
      </c>
      <c r="U4" s="209">
        <v>25.84000015258789</v>
      </c>
      <c r="V4" s="209">
        <v>25.790000915527344</v>
      </c>
      <c r="W4" s="209">
        <v>25.709999084472656</v>
      </c>
      <c r="X4" s="209">
        <v>25.670000076293945</v>
      </c>
      <c r="Y4" s="209">
        <v>25.479999542236328</v>
      </c>
      <c r="Z4" s="216">
        <f t="shared" si="0"/>
        <v>26.195833444595337</v>
      </c>
      <c r="AA4" s="150">
        <v>28.690000534057617</v>
      </c>
      <c r="AB4" s="151" t="s">
        <v>113</v>
      </c>
      <c r="AC4" s="2">
        <v>2</v>
      </c>
      <c r="AD4" s="150">
        <v>24.459999084472656</v>
      </c>
      <c r="AE4" s="255" t="s">
        <v>425</v>
      </c>
      <c r="AF4" s="1"/>
    </row>
    <row r="5" spans="1:32" ht="11.25" customHeight="1">
      <c r="A5" s="217">
        <v>3</v>
      </c>
      <c r="B5" s="209">
        <v>25.530000686645508</v>
      </c>
      <c r="C5" s="209">
        <v>25.40999984741211</v>
      </c>
      <c r="D5" s="209">
        <v>25.389999389648438</v>
      </c>
      <c r="E5" s="209">
        <v>25.520000457763672</v>
      </c>
      <c r="F5" s="209">
        <v>25.290000915527344</v>
      </c>
      <c r="G5" s="209">
        <v>25.479999542236328</v>
      </c>
      <c r="H5" s="209">
        <v>25.959999084472656</v>
      </c>
      <c r="I5" s="209">
        <v>25.889999389648438</v>
      </c>
      <c r="J5" s="209">
        <v>25.770000457763672</v>
      </c>
      <c r="K5" s="209">
        <v>25.969999313354492</v>
      </c>
      <c r="L5" s="209">
        <v>26.360000610351562</v>
      </c>
      <c r="M5" s="209">
        <v>25.65999984741211</v>
      </c>
      <c r="N5" s="209">
        <v>26.489999771118164</v>
      </c>
      <c r="O5" s="209">
        <v>25.219999313354492</v>
      </c>
      <c r="P5" s="209">
        <v>25.43000030517578</v>
      </c>
      <c r="Q5" s="209">
        <v>26.469999313354492</v>
      </c>
      <c r="R5" s="209">
        <v>25.3799991607666</v>
      </c>
      <c r="S5" s="209">
        <v>25.190000534057617</v>
      </c>
      <c r="T5" s="209">
        <v>24.989999771118164</v>
      </c>
      <c r="U5" s="209">
        <v>24.84000015258789</v>
      </c>
      <c r="V5" s="209">
        <v>24.989999771118164</v>
      </c>
      <c r="W5" s="209">
        <v>24.860000610351562</v>
      </c>
      <c r="X5" s="209">
        <v>24.700000762939453</v>
      </c>
      <c r="Y5" s="209">
        <v>24.59000015258789</v>
      </c>
      <c r="Z5" s="216">
        <f t="shared" si="0"/>
        <v>25.47416663169861</v>
      </c>
      <c r="AA5" s="150">
        <v>27.059999465942383</v>
      </c>
      <c r="AB5" s="151" t="s">
        <v>409</v>
      </c>
      <c r="AC5" s="2">
        <v>3</v>
      </c>
      <c r="AD5" s="150">
        <v>24.559999465942383</v>
      </c>
      <c r="AE5" s="255" t="s">
        <v>91</v>
      </c>
      <c r="AF5" s="1"/>
    </row>
    <row r="6" spans="1:32" ht="11.25" customHeight="1">
      <c r="A6" s="217">
        <v>4</v>
      </c>
      <c r="B6" s="209">
        <v>24.389999389648438</v>
      </c>
      <c r="C6" s="209">
        <v>24.469999313354492</v>
      </c>
      <c r="D6" s="209">
        <v>24.3700008392334</v>
      </c>
      <c r="E6" s="209">
        <v>24.239999771118164</v>
      </c>
      <c r="F6" s="209">
        <v>24.34000015258789</v>
      </c>
      <c r="G6" s="209">
        <v>24.43000030517578</v>
      </c>
      <c r="H6" s="209">
        <v>25.170000076293945</v>
      </c>
      <c r="I6" s="209">
        <v>25.5</v>
      </c>
      <c r="J6" s="209">
        <v>25.56999969482422</v>
      </c>
      <c r="K6" s="209">
        <v>27.079999923706055</v>
      </c>
      <c r="L6" s="209">
        <v>27.139999389648438</v>
      </c>
      <c r="M6" s="209">
        <v>27.170000076293945</v>
      </c>
      <c r="N6" s="209">
        <v>26.540000915527344</v>
      </c>
      <c r="O6" s="209">
        <v>25.610000610351562</v>
      </c>
      <c r="P6" s="209">
        <v>26.06999969482422</v>
      </c>
      <c r="Q6" s="209">
        <v>25.899999618530273</v>
      </c>
      <c r="R6" s="209">
        <v>25.420000076293945</v>
      </c>
      <c r="S6" s="209">
        <v>24.81999969482422</v>
      </c>
      <c r="T6" s="209">
        <v>24.56999969482422</v>
      </c>
      <c r="U6" s="209">
        <v>24.299999237060547</v>
      </c>
      <c r="V6" s="209">
        <v>24.25</v>
      </c>
      <c r="W6" s="209">
        <v>23.959999084472656</v>
      </c>
      <c r="X6" s="209">
        <v>23.899999618530273</v>
      </c>
      <c r="Y6" s="209">
        <v>23.8799991607666</v>
      </c>
      <c r="Z6" s="216">
        <f t="shared" si="0"/>
        <v>25.12874984741211</v>
      </c>
      <c r="AA6" s="150">
        <v>27.670000076293945</v>
      </c>
      <c r="AB6" s="151" t="s">
        <v>158</v>
      </c>
      <c r="AC6" s="2">
        <v>4</v>
      </c>
      <c r="AD6" s="150">
        <v>23.729999542236328</v>
      </c>
      <c r="AE6" s="255" t="s">
        <v>426</v>
      </c>
      <c r="AF6" s="1"/>
    </row>
    <row r="7" spans="1:32" ht="11.25" customHeight="1">
      <c r="A7" s="217">
        <v>5</v>
      </c>
      <c r="B7" s="209">
        <v>23.579999923706055</v>
      </c>
      <c r="C7" s="209">
        <v>23.309999465942383</v>
      </c>
      <c r="D7" s="209">
        <v>23.100000381469727</v>
      </c>
      <c r="E7" s="209">
        <v>23.030000686645508</v>
      </c>
      <c r="F7" s="209">
        <v>23.079999923706055</v>
      </c>
      <c r="G7" s="209">
        <v>23.139999389648438</v>
      </c>
      <c r="H7" s="209">
        <v>23.729999542236328</v>
      </c>
      <c r="I7" s="209">
        <v>23.8799991607666</v>
      </c>
      <c r="J7" s="209">
        <v>25.459999084472656</v>
      </c>
      <c r="K7" s="209">
        <v>25.540000915527344</v>
      </c>
      <c r="L7" s="209">
        <v>25.90999984741211</v>
      </c>
      <c r="M7" s="209">
        <v>26.6299991607666</v>
      </c>
      <c r="N7" s="209">
        <v>25.969999313354492</v>
      </c>
      <c r="O7" s="209">
        <v>25.68000030517578</v>
      </c>
      <c r="P7" s="209">
        <v>25.420000076293945</v>
      </c>
      <c r="Q7" s="209">
        <v>24.969999313354492</v>
      </c>
      <c r="R7" s="209">
        <v>24.360000610351562</v>
      </c>
      <c r="S7" s="209">
        <v>24.450000762939453</v>
      </c>
      <c r="T7" s="209">
        <v>23.93000030517578</v>
      </c>
      <c r="U7" s="209">
        <v>23.540000915527344</v>
      </c>
      <c r="V7" s="209">
        <v>23.09000015258789</v>
      </c>
      <c r="W7" s="209">
        <v>23.200000762939453</v>
      </c>
      <c r="X7" s="209">
        <v>23.139999389648438</v>
      </c>
      <c r="Y7" s="209">
        <v>23.229999542236328</v>
      </c>
      <c r="Z7" s="216">
        <f t="shared" si="0"/>
        <v>24.223749955495197</v>
      </c>
      <c r="AA7" s="150">
        <v>27.290000915527344</v>
      </c>
      <c r="AB7" s="151" t="s">
        <v>117</v>
      </c>
      <c r="AC7" s="2">
        <v>5</v>
      </c>
      <c r="AD7" s="150">
        <v>22.93000030517578</v>
      </c>
      <c r="AE7" s="255" t="s">
        <v>427</v>
      </c>
      <c r="AF7" s="1"/>
    </row>
    <row r="8" spans="1:32" ht="11.25" customHeight="1">
      <c r="A8" s="217">
        <v>6</v>
      </c>
      <c r="B8" s="209">
        <v>23.31999969482422</v>
      </c>
      <c r="C8" s="209">
        <v>23.75</v>
      </c>
      <c r="D8" s="209">
        <v>23.549999237060547</v>
      </c>
      <c r="E8" s="209">
        <v>22.889999389648438</v>
      </c>
      <c r="F8" s="209">
        <v>21.09000015258789</v>
      </c>
      <c r="G8" s="209">
        <v>21</v>
      </c>
      <c r="H8" s="209">
        <v>21.600000381469727</v>
      </c>
      <c r="I8" s="209">
        <v>21.510000228881836</v>
      </c>
      <c r="J8" s="209">
        <v>21.479999542236328</v>
      </c>
      <c r="K8" s="209">
        <v>22.520000457763672</v>
      </c>
      <c r="L8" s="209">
        <v>26.18000030517578</v>
      </c>
      <c r="M8" s="209">
        <v>25.440000534057617</v>
      </c>
      <c r="N8" s="209">
        <v>24.530000686645508</v>
      </c>
      <c r="O8" s="209">
        <v>24.209999084472656</v>
      </c>
      <c r="P8" s="209">
        <v>23.969999313354492</v>
      </c>
      <c r="Q8" s="209">
        <v>24.309999465942383</v>
      </c>
      <c r="R8" s="209">
        <v>23.860000610351562</v>
      </c>
      <c r="S8" s="209">
        <v>21.25</v>
      </c>
      <c r="T8" s="209">
        <v>21.799999237060547</v>
      </c>
      <c r="U8" s="209">
        <v>20.8799991607666</v>
      </c>
      <c r="V8" s="209">
        <v>20.1299991607666</v>
      </c>
      <c r="W8" s="209">
        <v>19.010000228881836</v>
      </c>
      <c r="X8" s="209">
        <v>17.979999542236328</v>
      </c>
      <c r="Y8" s="209">
        <v>17.290000915527344</v>
      </c>
      <c r="Z8" s="216">
        <f t="shared" si="0"/>
        <v>22.231249888737995</v>
      </c>
      <c r="AA8" s="150">
        <v>27.459999084472656</v>
      </c>
      <c r="AB8" s="151" t="s">
        <v>114</v>
      </c>
      <c r="AC8" s="2">
        <v>6</v>
      </c>
      <c r="AD8" s="150">
        <v>16.989999771118164</v>
      </c>
      <c r="AE8" s="255" t="s">
        <v>131</v>
      </c>
      <c r="AF8" s="1"/>
    </row>
    <row r="9" spans="1:32" ht="11.25" customHeight="1">
      <c r="A9" s="217">
        <v>7</v>
      </c>
      <c r="B9" s="209">
        <v>18.049999237060547</v>
      </c>
      <c r="C9" s="209">
        <v>18.549999237060547</v>
      </c>
      <c r="D9" s="209">
        <v>18.399999618530273</v>
      </c>
      <c r="E9" s="209">
        <v>17.920000076293945</v>
      </c>
      <c r="F9" s="209">
        <v>18.100000381469727</v>
      </c>
      <c r="G9" s="209">
        <v>17.90999984741211</v>
      </c>
      <c r="H9" s="209">
        <v>18.719999313354492</v>
      </c>
      <c r="I9" s="209">
        <v>21.579999923706055</v>
      </c>
      <c r="J9" s="209">
        <v>23.34000015258789</v>
      </c>
      <c r="K9" s="209">
        <v>24.899999618530273</v>
      </c>
      <c r="L9" s="209">
        <v>25.440000534057617</v>
      </c>
      <c r="M9" s="209">
        <v>25.1200008392334</v>
      </c>
      <c r="N9" s="209">
        <v>25.270000457763672</v>
      </c>
      <c r="O9" s="209">
        <v>24.389999389648438</v>
      </c>
      <c r="P9" s="209">
        <v>24.149999618530273</v>
      </c>
      <c r="Q9" s="209">
        <v>24.100000381469727</v>
      </c>
      <c r="R9" s="209">
        <v>23.399999618530273</v>
      </c>
      <c r="S9" s="209">
        <v>22.969999313354492</v>
      </c>
      <c r="T9" s="209">
        <v>22.940000534057617</v>
      </c>
      <c r="U9" s="209">
        <v>23.3700008392334</v>
      </c>
      <c r="V9" s="209">
        <v>22.600000381469727</v>
      </c>
      <c r="W9" s="209">
        <v>22.149999618530273</v>
      </c>
      <c r="X9" s="209">
        <v>22.1200008392334</v>
      </c>
      <c r="Y9" s="209">
        <v>21.34000015258789</v>
      </c>
      <c r="Z9" s="216">
        <f t="shared" si="0"/>
        <v>21.951249996821087</v>
      </c>
      <c r="AA9" s="150">
        <v>26.020000457763672</v>
      </c>
      <c r="AB9" s="151" t="s">
        <v>410</v>
      </c>
      <c r="AC9" s="2">
        <v>7</v>
      </c>
      <c r="AD9" s="150">
        <v>17.260000228881836</v>
      </c>
      <c r="AE9" s="255" t="s">
        <v>159</v>
      </c>
      <c r="AF9" s="1"/>
    </row>
    <row r="10" spans="1:32" ht="11.25" customHeight="1">
      <c r="A10" s="217">
        <v>8</v>
      </c>
      <c r="B10" s="209">
        <v>21.520000457763672</v>
      </c>
      <c r="C10" s="209">
        <v>20.520000457763672</v>
      </c>
      <c r="D10" s="209">
        <v>19.920000076293945</v>
      </c>
      <c r="E10" s="209">
        <v>20.68000030517578</v>
      </c>
      <c r="F10" s="209">
        <v>20.440000534057617</v>
      </c>
      <c r="G10" s="209">
        <v>19.780000686645508</v>
      </c>
      <c r="H10" s="209">
        <v>20.219999313354492</v>
      </c>
      <c r="I10" s="209">
        <v>22</v>
      </c>
      <c r="J10" s="209">
        <v>24.520000457763672</v>
      </c>
      <c r="K10" s="209">
        <v>25.860000610351562</v>
      </c>
      <c r="L10" s="209">
        <v>27.469999313354492</v>
      </c>
      <c r="M10" s="209">
        <v>26.09000015258789</v>
      </c>
      <c r="N10" s="209">
        <v>25.440000534057617</v>
      </c>
      <c r="O10" s="209">
        <v>25.350000381469727</v>
      </c>
      <c r="P10" s="209">
        <v>25.59000015258789</v>
      </c>
      <c r="Q10" s="209">
        <v>25.549999237060547</v>
      </c>
      <c r="R10" s="209">
        <v>25.360000610351562</v>
      </c>
      <c r="S10" s="209">
        <v>25.010000228881836</v>
      </c>
      <c r="T10" s="209">
        <v>24.399999618530273</v>
      </c>
      <c r="U10" s="209">
        <v>24.049999237060547</v>
      </c>
      <c r="V10" s="209">
        <v>24.06999969482422</v>
      </c>
      <c r="W10" s="209">
        <v>23.469999313354492</v>
      </c>
      <c r="X10" s="209">
        <v>23.3700008392334</v>
      </c>
      <c r="Y10" s="209">
        <v>22.719999313354492</v>
      </c>
      <c r="Z10" s="216">
        <f t="shared" si="0"/>
        <v>23.47500006357829</v>
      </c>
      <c r="AA10" s="150">
        <v>27.989999771118164</v>
      </c>
      <c r="AB10" s="151" t="s">
        <v>248</v>
      </c>
      <c r="AC10" s="2">
        <v>8</v>
      </c>
      <c r="AD10" s="150">
        <v>19.280000686645508</v>
      </c>
      <c r="AE10" s="255" t="s">
        <v>401</v>
      </c>
      <c r="AF10" s="1"/>
    </row>
    <row r="11" spans="1:32" ht="11.25" customHeight="1">
      <c r="A11" s="217">
        <v>9</v>
      </c>
      <c r="B11" s="209">
        <v>22.68000030517578</v>
      </c>
      <c r="C11" s="209">
        <v>21.969999313354492</v>
      </c>
      <c r="D11" s="209">
        <v>21.420000076293945</v>
      </c>
      <c r="E11" s="209">
        <v>21.149999618530273</v>
      </c>
      <c r="F11" s="209">
        <v>21.190000534057617</v>
      </c>
      <c r="G11" s="209">
        <v>21.709999084472656</v>
      </c>
      <c r="H11" s="209">
        <v>23.200000762939453</v>
      </c>
      <c r="I11" s="209">
        <v>24.639999389648438</v>
      </c>
      <c r="J11" s="209">
        <v>25.790000915527344</v>
      </c>
      <c r="K11" s="209">
        <v>26.079999923706055</v>
      </c>
      <c r="L11" s="209">
        <v>25.670000076293945</v>
      </c>
      <c r="M11" s="209">
        <v>27.260000228881836</v>
      </c>
      <c r="N11" s="209">
        <v>26.270000457763672</v>
      </c>
      <c r="O11" s="209">
        <v>26.6299991607666</v>
      </c>
      <c r="P11" s="209">
        <v>27.469999313354492</v>
      </c>
      <c r="Q11" s="209">
        <v>27.329999923706055</v>
      </c>
      <c r="R11" s="209">
        <v>26.90999984741211</v>
      </c>
      <c r="S11" s="209">
        <v>27.010000228881836</v>
      </c>
      <c r="T11" s="209">
        <v>26.309999465942383</v>
      </c>
      <c r="U11" s="209">
        <v>26.360000610351562</v>
      </c>
      <c r="V11" s="209">
        <v>26.489999771118164</v>
      </c>
      <c r="W11" s="209">
        <v>26.459999084472656</v>
      </c>
      <c r="X11" s="209">
        <v>25.979999542236328</v>
      </c>
      <c r="Y11" s="209">
        <v>25.559999465942383</v>
      </c>
      <c r="Z11" s="216">
        <f t="shared" si="0"/>
        <v>25.06416654586792</v>
      </c>
      <c r="AA11" s="150">
        <v>27.8799991607666</v>
      </c>
      <c r="AB11" s="151" t="s">
        <v>411</v>
      </c>
      <c r="AC11" s="2">
        <v>9</v>
      </c>
      <c r="AD11" s="150">
        <v>20.860000610351562</v>
      </c>
      <c r="AE11" s="255" t="s">
        <v>96</v>
      </c>
      <c r="AF11" s="1"/>
    </row>
    <row r="12" spans="1:32" ht="11.25" customHeight="1">
      <c r="A12" s="225">
        <v>10</v>
      </c>
      <c r="B12" s="211">
        <v>24.920000076293945</v>
      </c>
      <c r="C12" s="211">
        <v>24.8700008392334</v>
      </c>
      <c r="D12" s="211">
        <v>24.479999542236328</v>
      </c>
      <c r="E12" s="211">
        <v>23.479999542236328</v>
      </c>
      <c r="F12" s="211">
        <v>23.329999923706055</v>
      </c>
      <c r="G12" s="211">
        <v>23.059999465942383</v>
      </c>
      <c r="H12" s="211">
        <v>24.860000610351562</v>
      </c>
      <c r="I12" s="211">
        <v>26.530000686645508</v>
      </c>
      <c r="J12" s="211">
        <v>28.149999618530273</v>
      </c>
      <c r="K12" s="211">
        <v>29.860000610351562</v>
      </c>
      <c r="L12" s="211">
        <v>30.110000610351562</v>
      </c>
      <c r="M12" s="211">
        <v>29.200000762939453</v>
      </c>
      <c r="N12" s="211">
        <v>28.450000762939453</v>
      </c>
      <c r="O12" s="211">
        <v>28.190000534057617</v>
      </c>
      <c r="P12" s="211">
        <v>28.75</v>
      </c>
      <c r="Q12" s="211">
        <v>27.979999542236328</v>
      </c>
      <c r="R12" s="211">
        <v>26.940000534057617</v>
      </c>
      <c r="S12" s="211">
        <v>26.579999923706055</v>
      </c>
      <c r="T12" s="211">
        <v>26.860000610351562</v>
      </c>
      <c r="U12" s="211">
        <v>26.889999389648438</v>
      </c>
      <c r="V12" s="211">
        <v>26.200000762939453</v>
      </c>
      <c r="W12" s="211">
        <v>25.920000076293945</v>
      </c>
      <c r="X12" s="211">
        <v>24.489999771118164</v>
      </c>
      <c r="Y12" s="211">
        <v>24.139999389648438</v>
      </c>
      <c r="Z12" s="226">
        <f t="shared" si="0"/>
        <v>26.42666681607564</v>
      </c>
      <c r="AA12" s="156">
        <v>31.889999389648438</v>
      </c>
      <c r="AB12" s="212" t="s">
        <v>168</v>
      </c>
      <c r="AC12" s="213">
        <v>10</v>
      </c>
      <c r="AD12" s="156">
        <v>22.8799991607666</v>
      </c>
      <c r="AE12" s="256" t="s">
        <v>428</v>
      </c>
      <c r="AF12" s="1"/>
    </row>
    <row r="13" spans="1:32" ht="11.25" customHeight="1">
      <c r="A13" s="217">
        <v>11</v>
      </c>
      <c r="B13" s="209">
        <v>24.309999465942383</v>
      </c>
      <c r="C13" s="209">
        <v>24.329999923706055</v>
      </c>
      <c r="D13" s="209">
        <v>24.309999465942383</v>
      </c>
      <c r="E13" s="209">
        <v>24.450000762939453</v>
      </c>
      <c r="F13" s="209">
        <v>23.649999618530273</v>
      </c>
      <c r="G13" s="209">
        <v>23.3799991607666</v>
      </c>
      <c r="H13" s="209">
        <v>24</v>
      </c>
      <c r="I13" s="209">
        <v>25.139999389648438</v>
      </c>
      <c r="J13" s="209">
        <v>25.709999084472656</v>
      </c>
      <c r="K13" s="209">
        <v>26.68000030517578</v>
      </c>
      <c r="L13" s="209">
        <v>27.450000762939453</v>
      </c>
      <c r="M13" s="209">
        <v>26.520000457763672</v>
      </c>
      <c r="N13" s="209">
        <v>25.799999237060547</v>
      </c>
      <c r="O13" s="209">
        <v>25.469999313354492</v>
      </c>
      <c r="P13" s="209">
        <v>24.969999313354492</v>
      </c>
      <c r="Q13" s="209">
        <v>24.600000381469727</v>
      </c>
      <c r="R13" s="209">
        <v>24</v>
      </c>
      <c r="S13" s="209">
        <v>23.34000015258789</v>
      </c>
      <c r="T13" s="209">
        <v>23.479999542236328</v>
      </c>
      <c r="U13" s="209">
        <v>23.389999389648438</v>
      </c>
      <c r="V13" s="209">
        <v>23.559999465942383</v>
      </c>
      <c r="W13" s="209">
        <v>23.450000762939453</v>
      </c>
      <c r="X13" s="209">
        <v>23.899999618530273</v>
      </c>
      <c r="Y13" s="209">
        <v>23.959999084472656</v>
      </c>
      <c r="Z13" s="216">
        <f t="shared" si="0"/>
        <v>24.577083110809326</v>
      </c>
      <c r="AA13" s="150">
        <v>27.549999237060547</v>
      </c>
      <c r="AB13" s="151" t="s">
        <v>412</v>
      </c>
      <c r="AC13" s="2">
        <v>11</v>
      </c>
      <c r="AD13" s="150">
        <v>23.25</v>
      </c>
      <c r="AE13" s="255" t="s">
        <v>429</v>
      </c>
      <c r="AF13" s="1"/>
    </row>
    <row r="14" spans="1:32" ht="11.25" customHeight="1">
      <c r="A14" s="217">
        <v>12</v>
      </c>
      <c r="B14" s="209">
        <v>24.079999923706055</v>
      </c>
      <c r="C14" s="209">
        <v>23.940000534057617</v>
      </c>
      <c r="D14" s="209">
        <v>23.989999771118164</v>
      </c>
      <c r="E14" s="209">
        <v>23.719999313354492</v>
      </c>
      <c r="F14" s="209">
        <v>23.260000228881836</v>
      </c>
      <c r="G14" s="209">
        <v>23.25</v>
      </c>
      <c r="H14" s="209">
        <v>24.729999542236328</v>
      </c>
      <c r="I14" s="209">
        <v>26.170000076293945</v>
      </c>
      <c r="J14" s="209">
        <v>26.639999389648438</v>
      </c>
      <c r="K14" s="209">
        <v>28.790000915527344</v>
      </c>
      <c r="L14" s="209">
        <v>27.709999084472656</v>
      </c>
      <c r="M14" s="209">
        <v>27.75</v>
      </c>
      <c r="N14" s="209">
        <v>28.139999389648438</v>
      </c>
      <c r="O14" s="209">
        <v>27.440000534057617</v>
      </c>
      <c r="P14" s="209">
        <v>27.09000015258789</v>
      </c>
      <c r="Q14" s="209">
        <v>26.600000381469727</v>
      </c>
      <c r="R14" s="209">
        <v>26.18000030517578</v>
      </c>
      <c r="S14" s="209">
        <v>25.860000610351562</v>
      </c>
      <c r="T14" s="209">
        <v>25.600000381469727</v>
      </c>
      <c r="U14" s="209">
        <v>25.670000076293945</v>
      </c>
      <c r="V14" s="209">
        <v>25.510000228881836</v>
      </c>
      <c r="W14" s="209">
        <v>25.440000534057617</v>
      </c>
      <c r="X14" s="209">
        <v>25.100000381469727</v>
      </c>
      <c r="Y14" s="209">
        <v>24.899999618530273</v>
      </c>
      <c r="Z14" s="216">
        <f t="shared" si="0"/>
        <v>25.731666723887127</v>
      </c>
      <c r="AA14" s="150">
        <v>29.510000228881836</v>
      </c>
      <c r="AB14" s="151" t="s">
        <v>205</v>
      </c>
      <c r="AC14" s="2">
        <v>12</v>
      </c>
      <c r="AD14" s="150">
        <v>23.110000610351562</v>
      </c>
      <c r="AE14" s="255" t="s">
        <v>180</v>
      </c>
      <c r="AF14" s="1"/>
    </row>
    <row r="15" spans="1:32" ht="11.25" customHeight="1">
      <c r="A15" s="217">
        <v>13</v>
      </c>
      <c r="B15" s="209">
        <v>24.68000030517578</v>
      </c>
      <c r="C15" s="209">
        <v>24.510000228881836</v>
      </c>
      <c r="D15" s="209">
        <v>23.489999771118164</v>
      </c>
      <c r="E15" s="209">
        <v>22.739999771118164</v>
      </c>
      <c r="F15" s="209">
        <v>22.440000534057617</v>
      </c>
      <c r="G15" s="209">
        <v>22.399999618530273</v>
      </c>
      <c r="H15" s="209">
        <v>23.15999984741211</v>
      </c>
      <c r="I15" s="209">
        <v>25.65999984741211</v>
      </c>
      <c r="J15" s="209">
        <v>29.170000076293945</v>
      </c>
      <c r="K15" s="209">
        <v>28.520000457763672</v>
      </c>
      <c r="L15" s="209">
        <v>28.06999969482422</v>
      </c>
      <c r="M15" s="209">
        <v>28.1200008392334</v>
      </c>
      <c r="N15" s="209">
        <v>27.670000076293945</v>
      </c>
      <c r="O15" s="209">
        <v>27.15999984741211</v>
      </c>
      <c r="P15" s="209">
        <v>27.450000762939453</v>
      </c>
      <c r="Q15" s="209">
        <v>27.440000534057617</v>
      </c>
      <c r="R15" s="209">
        <v>27.329999923706055</v>
      </c>
      <c r="S15" s="209">
        <v>27.729999542236328</v>
      </c>
      <c r="T15" s="209">
        <v>27.200000762939453</v>
      </c>
      <c r="U15" s="209">
        <v>26.799999237060547</v>
      </c>
      <c r="V15" s="209">
        <v>26.049999237060547</v>
      </c>
      <c r="W15" s="209">
        <v>25.770000457763672</v>
      </c>
      <c r="X15" s="209">
        <v>25.280000686645508</v>
      </c>
      <c r="Y15" s="209">
        <v>24.25</v>
      </c>
      <c r="Z15" s="216">
        <f t="shared" si="0"/>
        <v>25.96208341916402</v>
      </c>
      <c r="AA15" s="150">
        <v>29.90999984741211</v>
      </c>
      <c r="AB15" s="151" t="s">
        <v>157</v>
      </c>
      <c r="AC15" s="2">
        <v>13</v>
      </c>
      <c r="AD15" s="150">
        <v>22.239999771118164</v>
      </c>
      <c r="AE15" s="255" t="s">
        <v>430</v>
      </c>
      <c r="AF15" s="1"/>
    </row>
    <row r="16" spans="1:32" ht="11.25" customHeight="1">
      <c r="A16" s="217">
        <v>14</v>
      </c>
      <c r="B16" s="209">
        <v>24.1299991607666</v>
      </c>
      <c r="C16" s="209">
        <v>24.09000015258789</v>
      </c>
      <c r="D16" s="209">
        <v>23.969999313354492</v>
      </c>
      <c r="E16" s="209">
        <v>23.59000015258789</v>
      </c>
      <c r="F16" s="209">
        <v>23.3700008392334</v>
      </c>
      <c r="G16" s="209">
        <v>23.229999542236328</v>
      </c>
      <c r="H16" s="209">
        <v>24.040000915527344</v>
      </c>
      <c r="I16" s="209">
        <v>26.079999923706055</v>
      </c>
      <c r="J16" s="209">
        <v>28.030000686645508</v>
      </c>
      <c r="K16" s="209">
        <v>28.8700008392334</v>
      </c>
      <c r="L16" s="209">
        <v>28.950000762939453</v>
      </c>
      <c r="M16" s="209">
        <v>29.190000534057617</v>
      </c>
      <c r="N16" s="209">
        <v>27.6200008392334</v>
      </c>
      <c r="O16" s="209">
        <v>27.31999969482422</v>
      </c>
      <c r="P16" s="209">
        <v>27.010000228881836</v>
      </c>
      <c r="Q16" s="209">
        <v>26.579999923706055</v>
      </c>
      <c r="R16" s="209">
        <v>25.420000076293945</v>
      </c>
      <c r="S16" s="209">
        <v>24.350000381469727</v>
      </c>
      <c r="T16" s="209">
        <v>24.299999237060547</v>
      </c>
      <c r="U16" s="209">
        <v>24.440000534057617</v>
      </c>
      <c r="V16" s="209">
        <v>24.399999618530273</v>
      </c>
      <c r="W16" s="209">
        <v>24.18000030517578</v>
      </c>
      <c r="X16" s="209">
        <v>24.049999237060547</v>
      </c>
      <c r="Y16" s="209">
        <v>24.25</v>
      </c>
      <c r="Z16" s="216">
        <f t="shared" si="0"/>
        <v>25.477500120798748</v>
      </c>
      <c r="AA16" s="150">
        <v>30.59000015258789</v>
      </c>
      <c r="AB16" s="151" t="s">
        <v>413</v>
      </c>
      <c r="AC16" s="2">
        <v>14</v>
      </c>
      <c r="AD16" s="150">
        <v>23.149999618530273</v>
      </c>
      <c r="AE16" s="255" t="s">
        <v>184</v>
      </c>
      <c r="AF16" s="1"/>
    </row>
    <row r="17" spans="1:32" ht="11.25" customHeight="1">
      <c r="A17" s="217">
        <v>15</v>
      </c>
      <c r="B17" s="209">
        <v>24.34000015258789</v>
      </c>
      <c r="C17" s="209">
        <v>24.1299991607666</v>
      </c>
      <c r="D17" s="209">
        <v>23.6299991607666</v>
      </c>
      <c r="E17" s="209">
        <v>23.3799991607666</v>
      </c>
      <c r="F17" s="209">
        <v>23.09000015258789</v>
      </c>
      <c r="G17" s="209">
        <v>23.049999237060547</v>
      </c>
      <c r="H17" s="209">
        <v>24.43000030517578</v>
      </c>
      <c r="I17" s="209">
        <v>25.969999313354492</v>
      </c>
      <c r="J17" s="209">
        <v>27.049999237060547</v>
      </c>
      <c r="K17" s="209">
        <v>29.09000015258789</v>
      </c>
      <c r="L17" s="209">
        <v>28.209999084472656</v>
      </c>
      <c r="M17" s="209">
        <v>27.3700008392334</v>
      </c>
      <c r="N17" s="209">
        <v>27.3700008392334</v>
      </c>
      <c r="O17" s="209">
        <v>26.709999084472656</v>
      </c>
      <c r="P17" s="209">
        <v>26.770000457763672</v>
      </c>
      <c r="Q17" s="209">
        <v>26.860000610351562</v>
      </c>
      <c r="R17" s="209">
        <v>26.549999237060547</v>
      </c>
      <c r="S17" s="209">
        <v>26.190000534057617</v>
      </c>
      <c r="T17" s="209">
        <v>25.829999923706055</v>
      </c>
      <c r="U17" s="209">
        <v>26.329999923706055</v>
      </c>
      <c r="V17" s="209">
        <v>26.200000762939453</v>
      </c>
      <c r="W17" s="209">
        <v>25.93000030517578</v>
      </c>
      <c r="X17" s="209">
        <v>25.579999923706055</v>
      </c>
      <c r="Y17" s="209">
        <v>25.209999084472656</v>
      </c>
      <c r="Z17" s="216">
        <f t="shared" si="0"/>
        <v>25.802916526794434</v>
      </c>
      <c r="AA17" s="150">
        <v>30.139999389648438</v>
      </c>
      <c r="AB17" s="151" t="s">
        <v>414</v>
      </c>
      <c r="AC17" s="2">
        <v>15</v>
      </c>
      <c r="AD17" s="150">
        <v>22.770000457763672</v>
      </c>
      <c r="AE17" s="255" t="s">
        <v>277</v>
      </c>
      <c r="AF17" s="1"/>
    </row>
    <row r="18" spans="1:32" ht="11.25" customHeight="1">
      <c r="A18" s="217">
        <v>16</v>
      </c>
      <c r="B18" s="209">
        <v>24.6299991607666</v>
      </c>
      <c r="C18" s="209">
        <v>24.1200008392334</v>
      </c>
      <c r="D18" s="209">
        <v>24.040000915527344</v>
      </c>
      <c r="E18" s="209">
        <v>23.790000915527344</v>
      </c>
      <c r="F18" s="209">
        <v>23.829999923706055</v>
      </c>
      <c r="G18" s="209">
        <v>23.18000030517578</v>
      </c>
      <c r="H18" s="209">
        <v>24.690000534057617</v>
      </c>
      <c r="I18" s="209">
        <v>26.780000686645508</v>
      </c>
      <c r="J18" s="209">
        <v>28.799999237060547</v>
      </c>
      <c r="K18" s="209">
        <v>30.34000015258789</v>
      </c>
      <c r="L18" s="209">
        <v>29.43000030517578</v>
      </c>
      <c r="M18" s="209">
        <v>28.219999313354492</v>
      </c>
      <c r="N18" s="209">
        <v>28.229999542236328</v>
      </c>
      <c r="O18" s="209">
        <v>27.719999313354492</v>
      </c>
      <c r="P18" s="209">
        <v>27.280000686645508</v>
      </c>
      <c r="Q18" s="209">
        <v>26.93000030517578</v>
      </c>
      <c r="R18" s="209">
        <v>26.489999771118164</v>
      </c>
      <c r="S18" s="209">
        <v>26.190000534057617</v>
      </c>
      <c r="T18" s="209">
        <v>26.709999084472656</v>
      </c>
      <c r="U18" s="209">
        <v>26.3700008392334</v>
      </c>
      <c r="V18" s="209">
        <v>25.90999984741211</v>
      </c>
      <c r="W18" s="209">
        <v>25.600000381469727</v>
      </c>
      <c r="X18" s="209">
        <v>25.440000534057617</v>
      </c>
      <c r="Y18" s="209">
        <v>25.56999969482422</v>
      </c>
      <c r="Z18" s="216">
        <f t="shared" si="0"/>
        <v>26.262083450953167</v>
      </c>
      <c r="AA18" s="150">
        <v>31.040000915527344</v>
      </c>
      <c r="AB18" s="151" t="s">
        <v>415</v>
      </c>
      <c r="AC18" s="2">
        <v>16</v>
      </c>
      <c r="AD18" s="150">
        <v>23.049999237060547</v>
      </c>
      <c r="AE18" s="255" t="s">
        <v>431</v>
      </c>
      <c r="AF18" s="1"/>
    </row>
    <row r="19" spans="1:32" ht="11.25" customHeight="1">
      <c r="A19" s="217">
        <v>17</v>
      </c>
      <c r="B19" s="209">
        <v>25.829999923706055</v>
      </c>
      <c r="C19" s="209">
        <v>25.760000228881836</v>
      </c>
      <c r="D19" s="209">
        <v>25.489999771118164</v>
      </c>
      <c r="E19" s="209">
        <v>25.15999984741211</v>
      </c>
      <c r="F19" s="209">
        <v>25</v>
      </c>
      <c r="G19" s="209">
        <v>25.170000076293945</v>
      </c>
      <c r="H19" s="209">
        <v>25.81999969482422</v>
      </c>
      <c r="I19" s="209">
        <v>26.639999389648438</v>
      </c>
      <c r="J19" s="209">
        <v>27.229999542236328</v>
      </c>
      <c r="K19" s="209">
        <v>28.049999237060547</v>
      </c>
      <c r="L19" s="209">
        <v>25.059999465942383</v>
      </c>
      <c r="M19" s="209">
        <v>27.469999313354492</v>
      </c>
      <c r="N19" s="209">
        <v>26.90999984741211</v>
      </c>
      <c r="O19" s="209">
        <v>27.5</v>
      </c>
      <c r="P19" s="209">
        <v>26.690000534057617</v>
      </c>
      <c r="Q19" s="209">
        <v>27.049999237060547</v>
      </c>
      <c r="R19" s="209">
        <v>26.8700008392334</v>
      </c>
      <c r="S19" s="209">
        <v>26.56999969482422</v>
      </c>
      <c r="T19" s="209">
        <v>26.420000076293945</v>
      </c>
      <c r="U19" s="209">
        <v>25.93000030517578</v>
      </c>
      <c r="V19" s="209">
        <v>25.43000030517578</v>
      </c>
      <c r="W19" s="209">
        <v>25.34000015258789</v>
      </c>
      <c r="X19" s="209">
        <v>24.969999313354492</v>
      </c>
      <c r="Y19" s="209">
        <v>24.6200008392334</v>
      </c>
      <c r="Z19" s="216">
        <f t="shared" si="0"/>
        <v>26.12416656812032</v>
      </c>
      <c r="AA19" s="150">
        <v>29.510000228881836</v>
      </c>
      <c r="AB19" s="151" t="s">
        <v>416</v>
      </c>
      <c r="AC19" s="2">
        <v>17</v>
      </c>
      <c r="AD19" s="150">
        <v>24.579999923706055</v>
      </c>
      <c r="AE19" s="255" t="s">
        <v>91</v>
      </c>
      <c r="AF19" s="1"/>
    </row>
    <row r="20" spans="1:32" ht="11.25" customHeight="1">
      <c r="A20" s="217">
        <v>18</v>
      </c>
      <c r="B20" s="209">
        <v>24.299999237060547</v>
      </c>
      <c r="C20" s="209">
        <v>23.979999542236328</v>
      </c>
      <c r="D20" s="209">
        <v>24.049999237060547</v>
      </c>
      <c r="E20" s="209">
        <v>23.93000030517578</v>
      </c>
      <c r="F20" s="209">
        <v>23.770000457763672</v>
      </c>
      <c r="G20" s="209">
        <v>24.190000534057617</v>
      </c>
      <c r="H20" s="209">
        <v>25.260000228881836</v>
      </c>
      <c r="I20" s="209">
        <v>26.3700008392334</v>
      </c>
      <c r="J20" s="209">
        <v>27.260000228881836</v>
      </c>
      <c r="K20" s="209">
        <v>29.8700008392334</v>
      </c>
      <c r="L20" s="209">
        <v>28.420000076293945</v>
      </c>
      <c r="M20" s="209">
        <v>27.809999465942383</v>
      </c>
      <c r="N20" s="209">
        <v>27.959999084472656</v>
      </c>
      <c r="O20" s="209">
        <v>27.979999542236328</v>
      </c>
      <c r="P20" s="209">
        <v>27.079999923706055</v>
      </c>
      <c r="Q20" s="209">
        <v>27.3700008392334</v>
      </c>
      <c r="R20" s="209">
        <v>26.610000610351562</v>
      </c>
      <c r="S20" s="209">
        <v>25.81999969482422</v>
      </c>
      <c r="T20" s="209">
        <v>26.540000915527344</v>
      </c>
      <c r="U20" s="209">
        <v>26.229999542236328</v>
      </c>
      <c r="V20" s="209">
        <v>25.860000610351562</v>
      </c>
      <c r="W20" s="209">
        <v>25.3700008392334</v>
      </c>
      <c r="X20" s="209">
        <v>25.239999771118164</v>
      </c>
      <c r="Y20" s="209">
        <v>25.18000030517578</v>
      </c>
      <c r="Z20" s="216">
        <f t="shared" si="0"/>
        <v>26.102083444595337</v>
      </c>
      <c r="AA20" s="150">
        <v>30.799999237060547</v>
      </c>
      <c r="AB20" s="151" t="s">
        <v>417</v>
      </c>
      <c r="AC20" s="2">
        <v>18</v>
      </c>
      <c r="AD20" s="150">
        <v>23.729999542236328</v>
      </c>
      <c r="AE20" s="255" t="s">
        <v>360</v>
      </c>
      <c r="AF20" s="1"/>
    </row>
    <row r="21" spans="1:32" ht="11.25" customHeight="1">
      <c r="A21" s="217">
        <v>19</v>
      </c>
      <c r="B21" s="209">
        <v>24.93000030517578</v>
      </c>
      <c r="C21" s="209">
        <v>24.540000915527344</v>
      </c>
      <c r="D21" s="209">
        <v>24.40999984741211</v>
      </c>
      <c r="E21" s="209">
        <v>23.68000030517578</v>
      </c>
      <c r="F21" s="209">
        <v>22.850000381469727</v>
      </c>
      <c r="G21" s="209">
        <v>22.530000686645508</v>
      </c>
      <c r="H21" s="209">
        <v>24.850000381469727</v>
      </c>
      <c r="I21" s="209">
        <v>22.719999313354492</v>
      </c>
      <c r="J21" s="209">
        <v>23.1200008392334</v>
      </c>
      <c r="K21" s="209">
        <v>24.729999542236328</v>
      </c>
      <c r="L21" s="209">
        <v>24.299999237060547</v>
      </c>
      <c r="M21" s="209">
        <v>24.389999389648438</v>
      </c>
      <c r="N21" s="209">
        <v>22.889999389648438</v>
      </c>
      <c r="O21" s="209">
        <v>21.920000076293945</v>
      </c>
      <c r="P21" s="209">
        <v>21.469999313354492</v>
      </c>
      <c r="Q21" s="209">
        <v>21</v>
      </c>
      <c r="R21" s="209">
        <v>20.040000915527344</v>
      </c>
      <c r="S21" s="209">
        <v>20.079999923706055</v>
      </c>
      <c r="T21" s="209">
        <v>20.1200008392334</v>
      </c>
      <c r="U21" s="209">
        <v>19.739999771118164</v>
      </c>
      <c r="V21" s="209">
        <v>19.299999237060547</v>
      </c>
      <c r="W21" s="209">
        <v>18.139999389648438</v>
      </c>
      <c r="X21" s="209">
        <v>18.110000610351562</v>
      </c>
      <c r="Y21" s="209">
        <v>17.899999618530273</v>
      </c>
      <c r="Z21" s="216">
        <f t="shared" si="0"/>
        <v>21.990000009536743</v>
      </c>
      <c r="AA21" s="150">
        <v>25.25</v>
      </c>
      <c r="AB21" s="151" t="s">
        <v>306</v>
      </c>
      <c r="AC21" s="2">
        <v>19</v>
      </c>
      <c r="AD21" s="150">
        <v>17.690000534057617</v>
      </c>
      <c r="AE21" s="255" t="s">
        <v>432</v>
      </c>
      <c r="AF21" s="1"/>
    </row>
    <row r="22" spans="1:32" ht="11.25" customHeight="1">
      <c r="A22" s="225">
        <v>20</v>
      </c>
      <c r="B22" s="211">
        <v>17.649999618530273</v>
      </c>
      <c r="C22" s="211">
        <v>17.8799991607666</v>
      </c>
      <c r="D22" s="211">
        <v>17.43000030517578</v>
      </c>
      <c r="E22" s="211">
        <v>17.3799991607666</v>
      </c>
      <c r="F22" s="211">
        <v>17.81999969482422</v>
      </c>
      <c r="G22" s="211">
        <v>18.149999618530273</v>
      </c>
      <c r="H22" s="211">
        <v>18.239999771118164</v>
      </c>
      <c r="I22" s="211">
        <v>18.5</v>
      </c>
      <c r="J22" s="211">
        <v>19.389999389648438</v>
      </c>
      <c r="K22" s="211">
        <v>19.65999984741211</v>
      </c>
      <c r="L22" s="211">
        <v>19.760000228881836</v>
      </c>
      <c r="M22" s="211">
        <v>19.739999771118164</v>
      </c>
      <c r="N22" s="211">
        <v>19.959999084472656</v>
      </c>
      <c r="O22" s="211">
        <v>19.649999618530273</v>
      </c>
      <c r="P22" s="211">
        <v>19.34000015258789</v>
      </c>
      <c r="Q22" s="211">
        <v>19.280000686645508</v>
      </c>
      <c r="R22" s="211">
        <v>19.239999771118164</v>
      </c>
      <c r="S22" s="211">
        <v>19.059999465942383</v>
      </c>
      <c r="T22" s="211">
        <v>18.610000610351562</v>
      </c>
      <c r="U22" s="211">
        <v>18.450000762939453</v>
      </c>
      <c r="V22" s="211">
        <v>17.959999084472656</v>
      </c>
      <c r="W22" s="211">
        <v>18.06999969482422</v>
      </c>
      <c r="X22" s="211">
        <v>18.010000228881836</v>
      </c>
      <c r="Y22" s="211">
        <v>18.469999313354492</v>
      </c>
      <c r="Z22" s="226">
        <f t="shared" si="0"/>
        <v>18.65416646003723</v>
      </c>
      <c r="AA22" s="156">
        <v>20.06999969482422</v>
      </c>
      <c r="AB22" s="212" t="s">
        <v>418</v>
      </c>
      <c r="AC22" s="213">
        <v>20</v>
      </c>
      <c r="AD22" s="156">
        <v>17.209999084472656</v>
      </c>
      <c r="AE22" s="256" t="s">
        <v>433</v>
      </c>
      <c r="AF22" s="1"/>
    </row>
    <row r="23" spans="1:32" ht="11.25" customHeight="1">
      <c r="A23" s="217">
        <v>21</v>
      </c>
      <c r="B23" s="209">
        <v>18.6200008392334</v>
      </c>
      <c r="C23" s="209">
        <v>18.139999389648438</v>
      </c>
      <c r="D23" s="209">
        <v>17.809999465942383</v>
      </c>
      <c r="E23" s="209">
        <v>18</v>
      </c>
      <c r="F23" s="209">
        <v>17.93000030517578</v>
      </c>
      <c r="G23" s="209">
        <v>18.100000381469727</v>
      </c>
      <c r="H23" s="209">
        <v>18.299999237060547</v>
      </c>
      <c r="I23" s="209">
        <v>18.450000762939453</v>
      </c>
      <c r="J23" s="209">
        <v>18.469999313354492</v>
      </c>
      <c r="K23" s="209">
        <v>19.149999618530273</v>
      </c>
      <c r="L23" s="209">
        <v>18.90999984741211</v>
      </c>
      <c r="M23" s="209">
        <v>18.90999984741211</v>
      </c>
      <c r="N23" s="209">
        <v>18.770000457763672</v>
      </c>
      <c r="O23" s="209">
        <v>18.600000381469727</v>
      </c>
      <c r="P23" s="209">
        <v>19.709999084472656</v>
      </c>
      <c r="Q23" s="209">
        <v>23.260000228881836</v>
      </c>
      <c r="R23" s="209">
        <v>23.469999313354492</v>
      </c>
      <c r="S23" s="209">
        <v>23.579999923706055</v>
      </c>
      <c r="T23" s="209">
        <v>23.6200008392334</v>
      </c>
      <c r="U23" s="209">
        <v>23.260000228881836</v>
      </c>
      <c r="V23" s="209">
        <v>23.559999465942383</v>
      </c>
      <c r="W23" s="209">
        <v>22.040000915527344</v>
      </c>
      <c r="X23" s="209">
        <v>23.510000228881836</v>
      </c>
      <c r="Y23" s="209">
        <v>22.780000686645508</v>
      </c>
      <c r="Z23" s="216">
        <f t="shared" si="0"/>
        <v>20.28958336512248</v>
      </c>
      <c r="AA23" s="150">
        <v>23.790000915527344</v>
      </c>
      <c r="AB23" s="151" t="s">
        <v>419</v>
      </c>
      <c r="AC23" s="2">
        <v>21</v>
      </c>
      <c r="AD23" s="150">
        <v>17.780000686645508</v>
      </c>
      <c r="AE23" s="255" t="s">
        <v>434</v>
      </c>
      <c r="AF23" s="1"/>
    </row>
    <row r="24" spans="1:32" ht="11.25" customHeight="1">
      <c r="A24" s="217">
        <v>22</v>
      </c>
      <c r="B24" s="209">
        <v>22.389999389648438</v>
      </c>
      <c r="C24" s="209">
        <v>22.040000915527344</v>
      </c>
      <c r="D24" s="209">
        <v>21.889999389648438</v>
      </c>
      <c r="E24" s="209">
        <v>22.06999969482422</v>
      </c>
      <c r="F24" s="209">
        <v>22.299999237060547</v>
      </c>
      <c r="G24" s="209">
        <v>21.770000457763672</v>
      </c>
      <c r="H24" s="209">
        <v>22.280000686645508</v>
      </c>
      <c r="I24" s="209">
        <v>22.329999923706055</v>
      </c>
      <c r="J24" s="209">
        <v>22.110000610351562</v>
      </c>
      <c r="K24" s="209">
        <v>22.290000915527344</v>
      </c>
      <c r="L24" s="209">
        <v>21.110000610351562</v>
      </c>
      <c r="M24" s="209">
        <v>22.690000534057617</v>
      </c>
      <c r="N24" s="209">
        <v>21.790000915527344</v>
      </c>
      <c r="O24" s="209">
        <v>21.639999389648438</v>
      </c>
      <c r="P24" s="209">
        <v>20.610000610351562</v>
      </c>
      <c r="Q24" s="209">
        <v>18.34000015258789</v>
      </c>
      <c r="R24" s="209">
        <v>17.809999465942383</v>
      </c>
      <c r="S24" s="209">
        <v>17.6200008392334</v>
      </c>
      <c r="T24" s="209">
        <v>17.559999465942383</v>
      </c>
      <c r="U24" s="209">
        <v>17.600000381469727</v>
      </c>
      <c r="V24" s="209">
        <v>17.6200008392334</v>
      </c>
      <c r="W24" s="209">
        <v>17.549999237060547</v>
      </c>
      <c r="X24" s="209">
        <v>17.479999542236328</v>
      </c>
      <c r="Y24" s="209">
        <v>17.40999984741211</v>
      </c>
      <c r="Z24" s="216">
        <f t="shared" si="0"/>
        <v>20.34583346048991</v>
      </c>
      <c r="AA24" s="150">
        <v>23.149999618530273</v>
      </c>
      <c r="AB24" s="151" t="s">
        <v>420</v>
      </c>
      <c r="AC24" s="2">
        <v>22</v>
      </c>
      <c r="AD24" s="150">
        <v>17.31999969482422</v>
      </c>
      <c r="AE24" s="255" t="s">
        <v>178</v>
      </c>
      <c r="AF24" s="1"/>
    </row>
    <row r="25" spans="1:32" ht="11.25" customHeight="1">
      <c r="A25" s="217">
        <v>23</v>
      </c>
      <c r="B25" s="209">
        <v>17.139999389648438</v>
      </c>
      <c r="C25" s="209">
        <v>17.030000686645508</v>
      </c>
      <c r="D25" s="209">
        <v>16.6200008392334</v>
      </c>
      <c r="E25" s="209">
        <v>16.420000076293945</v>
      </c>
      <c r="F25" s="209">
        <v>16.389999389648438</v>
      </c>
      <c r="G25" s="209">
        <v>15.800000190734863</v>
      </c>
      <c r="H25" s="209">
        <v>16.1299991607666</v>
      </c>
      <c r="I25" s="209">
        <v>16.969999313354492</v>
      </c>
      <c r="J25" s="209">
        <v>17.65999984741211</v>
      </c>
      <c r="K25" s="209">
        <v>18.399999618530273</v>
      </c>
      <c r="L25" s="209">
        <v>19.350000381469727</v>
      </c>
      <c r="M25" s="209">
        <v>18.719999313354492</v>
      </c>
      <c r="N25" s="209">
        <v>18.31999969482422</v>
      </c>
      <c r="O25" s="209">
        <v>19.079999923706055</v>
      </c>
      <c r="P25" s="209">
        <v>19.59000015258789</v>
      </c>
      <c r="Q25" s="209">
        <v>19.84000015258789</v>
      </c>
      <c r="R25" s="209">
        <v>19.75</v>
      </c>
      <c r="S25" s="209">
        <v>18.940000534057617</v>
      </c>
      <c r="T25" s="209">
        <v>18.420000076293945</v>
      </c>
      <c r="U25" s="209">
        <v>17.40999984741211</v>
      </c>
      <c r="V25" s="209">
        <v>16.780000686645508</v>
      </c>
      <c r="W25" s="209">
        <v>15.890000343322754</v>
      </c>
      <c r="X25" s="209">
        <v>16.579999923706055</v>
      </c>
      <c r="Y25" s="209">
        <v>15.380000114440918</v>
      </c>
      <c r="Z25" s="216">
        <f t="shared" si="0"/>
        <v>17.608749985694885</v>
      </c>
      <c r="AA25" s="150">
        <v>20.700000762939453</v>
      </c>
      <c r="AB25" s="151" t="s">
        <v>421</v>
      </c>
      <c r="AC25" s="2">
        <v>23</v>
      </c>
      <c r="AD25" s="150">
        <v>15.359999656677246</v>
      </c>
      <c r="AE25" s="255" t="s">
        <v>91</v>
      </c>
      <c r="AF25" s="1"/>
    </row>
    <row r="26" spans="1:32" ht="11.25" customHeight="1">
      <c r="A26" s="217">
        <v>24</v>
      </c>
      <c r="B26" s="209">
        <v>15.260000228881836</v>
      </c>
      <c r="C26" s="209">
        <v>14.699999809265137</v>
      </c>
      <c r="D26" s="209">
        <v>14.029999732971191</v>
      </c>
      <c r="E26" s="209">
        <v>13.359999656677246</v>
      </c>
      <c r="F26" s="209">
        <v>12.819999694824219</v>
      </c>
      <c r="G26" s="209">
        <v>12.779999732971191</v>
      </c>
      <c r="H26" s="209">
        <v>14.829999923706055</v>
      </c>
      <c r="I26" s="209">
        <v>17.979999542236328</v>
      </c>
      <c r="J26" s="209">
        <v>20.229999542236328</v>
      </c>
      <c r="K26" s="209">
        <v>20.290000915527344</v>
      </c>
      <c r="L26" s="209">
        <v>20.600000381469727</v>
      </c>
      <c r="M26" s="209">
        <v>21.239999771118164</v>
      </c>
      <c r="N26" s="209">
        <v>20.81999969482422</v>
      </c>
      <c r="O26" s="209">
        <v>20.350000381469727</v>
      </c>
      <c r="P26" s="209">
        <v>20.170000076293945</v>
      </c>
      <c r="Q26" s="209">
        <v>20.43000030517578</v>
      </c>
      <c r="R26" s="209">
        <v>19.799999237060547</v>
      </c>
      <c r="S26" s="209">
        <v>19.280000686645508</v>
      </c>
      <c r="T26" s="209">
        <v>19.3799991607666</v>
      </c>
      <c r="U26" s="209">
        <v>19</v>
      </c>
      <c r="V26" s="209">
        <v>18.84000015258789</v>
      </c>
      <c r="W26" s="209">
        <v>17.809999465942383</v>
      </c>
      <c r="X26" s="209">
        <v>16.3799991607666</v>
      </c>
      <c r="Y26" s="209">
        <v>16.329999923706055</v>
      </c>
      <c r="Z26" s="216">
        <f t="shared" si="0"/>
        <v>17.7795832157135</v>
      </c>
      <c r="AA26" s="150">
        <v>21.559999465942383</v>
      </c>
      <c r="AB26" s="151" t="s">
        <v>173</v>
      </c>
      <c r="AC26" s="2">
        <v>24</v>
      </c>
      <c r="AD26" s="150">
        <v>12.569999694824219</v>
      </c>
      <c r="AE26" s="255" t="s">
        <v>398</v>
      </c>
      <c r="AF26" s="1"/>
    </row>
    <row r="27" spans="1:32" ht="11.25" customHeight="1">
      <c r="A27" s="217">
        <v>25</v>
      </c>
      <c r="B27" s="209">
        <v>15.84000015258789</v>
      </c>
      <c r="C27" s="209">
        <v>15.34000015258789</v>
      </c>
      <c r="D27" s="209">
        <v>14.75</v>
      </c>
      <c r="E27" s="209">
        <v>15.079999923706055</v>
      </c>
      <c r="F27" s="209">
        <v>13.920000076293945</v>
      </c>
      <c r="G27" s="209">
        <v>13.40999984741211</v>
      </c>
      <c r="H27" s="209">
        <v>15.220000267028809</v>
      </c>
      <c r="I27" s="209">
        <v>19.520000457763672</v>
      </c>
      <c r="J27" s="209">
        <v>20.010000228881836</v>
      </c>
      <c r="K27" s="209">
        <v>20.389999389648438</v>
      </c>
      <c r="L27" s="209">
        <v>19.899999618530273</v>
      </c>
      <c r="M27" s="209">
        <v>21.209999084472656</v>
      </c>
      <c r="N27" s="209">
        <v>20.6200008392334</v>
      </c>
      <c r="O27" s="209">
        <v>20.40999984741211</v>
      </c>
      <c r="P27" s="209">
        <v>20.280000686645508</v>
      </c>
      <c r="Q27" s="209">
        <v>20.09000015258789</v>
      </c>
      <c r="R27" s="209">
        <v>19.809999465942383</v>
      </c>
      <c r="S27" s="209">
        <v>19.450000762939453</v>
      </c>
      <c r="T27" s="209">
        <v>19.219999313354492</v>
      </c>
      <c r="U27" s="209">
        <v>18.959999084472656</v>
      </c>
      <c r="V27" s="209">
        <v>17.959999084472656</v>
      </c>
      <c r="W27" s="209">
        <v>17.540000915527344</v>
      </c>
      <c r="X27" s="209">
        <v>17.520000457763672</v>
      </c>
      <c r="Y27" s="209">
        <v>14.90999984741211</v>
      </c>
      <c r="Z27" s="216">
        <f t="shared" si="0"/>
        <v>17.973333319028217</v>
      </c>
      <c r="AA27" s="150">
        <v>21.760000228881836</v>
      </c>
      <c r="AB27" s="151" t="s">
        <v>56</v>
      </c>
      <c r="AC27" s="2">
        <v>25</v>
      </c>
      <c r="AD27" s="150">
        <v>13.3100004196167</v>
      </c>
      <c r="AE27" s="255" t="s">
        <v>186</v>
      </c>
      <c r="AF27" s="1"/>
    </row>
    <row r="28" spans="1:32" ht="11.25" customHeight="1">
      <c r="A28" s="217">
        <v>26</v>
      </c>
      <c r="B28" s="209">
        <v>14.640000343322754</v>
      </c>
      <c r="C28" s="209">
        <v>14.720000267028809</v>
      </c>
      <c r="D28" s="209">
        <v>16.690000534057617</v>
      </c>
      <c r="E28" s="209">
        <v>16.90999984741211</v>
      </c>
      <c r="F28" s="209">
        <v>17.079999923706055</v>
      </c>
      <c r="G28" s="209">
        <v>14.479999542236328</v>
      </c>
      <c r="H28" s="209">
        <v>17.700000762939453</v>
      </c>
      <c r="I28" s="209">
        <v>19.549999237060547</v>
      </c>
      <c r="J28" s="209">
        <v>19.40999984741211</v>
      </c>
      <c r="K28" s="209">
        <v>18.950000762939453</v>
      </c>
      <c r="L28" s="209">
        <v>19.3799991607666</v>
      </c>
      <c r="M28" s="209">
        <v>19.600000381469727</v>
      </c>
      <c r="N28" s="209">
        <v>19.40999984741211</v>
      </c>
      <c r="O28" s="209">
        <v>19.3799991607666</v>
      </c>
      <c r="P28" s="209">
        <v>19.350000381469727</v>
      </c>
      <c r="Q28" s="209">
        <v>19.270000457763672</v>
      </c>
      <c r="R28" s="209">
        <v>19.030000686645508</v>
      </c>
      <c r="S28" s="209">
        <v>18.639999389648438</v>
      </c>
      <c r="T28" s="209">
        <v>18.450000762939453</v>
      </c>
      <c r="U28" s="209">
        <v>18.209999084472656</v>
      </c>
      <c r="V28" s="209">
        <v>18.1299991607666</v>
      </c>
      <c r="W28" s="209">
        <v>17.950000762939453</v>
      </c>
      <c r="X28" s="209">
        <v>17.950000762939453</v>
      </c>
      <c r="Y28" s="209">
        <v>18.690000534057617</v>
      </c>
      <c r="Z28" s="216">
        <f t="shared" si="0"/>
        <v>18.06541673342387</v>
      </c>
      <c r="AA28" s="150">
        <v>20.25</v>
      </c>
      <c r="AB28" s="151" t="s">
        <v>422</v>
      </c>
      <c r="AC28" s="2">
        <v>26</v>
      </c>
      <c r="AD28" s="150">
        <v>14.170000076293945</v>
      </c>
      <c r="AE28" s="255" t="s">
        <v>147</v>
      </c>
      <c r="AF28" s="1"/>
    </row>
    <row r="29" spans="1:32" ht="11.25" customHeight="1">
      <c r="A29" s="217">
        <v>27</v>
      </c>
      <c r="B29" s="209">
        <v>19.09000015258789</v>
      </c>
      <c r="C29" s="209">
        <v>19.079999923706055</v>
      </c>
      <c r="D29" s="209">
        <v>18.989999771118164</v>
      </c>
      <c r="E29" s="209">
        <v>17.59000015258789</v>
      </c>
      <c r="F29" s="209">
        <v>18.350000381469727</v>
      </c>
      <c r="G29" s="209">
        <v>16.559999465942383</v>
      </c>
      <c r="H29" s="209">
        <v>16.760000228881836</v>
      </c>
      <c r="I29" s="209">
        <v>17.270000457763672</v>
      </c>
      <c r="J29" s="209">
        <v>19.84000015258789</v>
      </c>
      <c r="K29" s="209">
        <v>20.940000534057617</v>
      </c>
      <c r="L29" s="209">
        <v>20.579999923706055</v>
      </c>
      <c r="M29" s="209">
        <v>21.34000015258789</v>
      </c>
      <c r="N29" s="209">
        <v>21.100000381469727</v>
      </c>
      <c r="O29" s="209">
        <v>20.920000076293945</v>
      </c>
      <c r="P29" s="209">
        <v>20.709999084472656</v>
      </c>
      <c r="Q29" s="209">
        <v>20.280000686645508</v>
      </c>
      <c r="R29" s="209">
        <v>19.920000076293945</v>
      </c>
      <c r="S29" s="209">
        <v>19.260000228881836</v>
      </c>
      <c r="T29" s="209">
        <v>18.350000381469727</v>
      </c>
      <c r="U29" s="209">
        <v>18.06999969482422</v>
      </c>
      <c r="V29" s="209">
        <v>17.8799991607666</v>
      </c>
      <c r="W29" s="209">
        <v>17.100000381469727</v>
      </c>
      <c r="X29" s="209">
        <v>16.75</v>
      </c>
      <c r="Y29" s="209">
        <v>16.200000762939453</v>
      </c>
      <c r="Z29" s="216">
        <f t="shared" si="0"/>
        <v>18.87208342552185</v>
      </c>
      <c r="AA29" s="150">
        <v>21.739999771118164</v>
      </c>
      <c r="AB29" s="151" t="s">
        <v>349</v>
      </c>
      <c r="AC29" s="2">
        <v>27</v>
      </c>
      <c r="AD29" s="150">
        <v>15.930000305175781</v>
      </c>
      <c r="AE29" s="255" t="s">
        <v>178</v>
      </c>
      <c r="AF29" s="1"/>
    </row>
    <row r="30" spans="1:32" ht="11.25" customHeight="1">
      <c r="A30" s="217">
        <v>28</v>
      </c>
      <c r="B30" s="209">
        <v>16.510000228881836</v>
      </c>
      <c r="C30" s="209">
        <v>14.9399995803833</v>
      </c>
      <c r="D30" s="209">
        <v>13.399999618530273</v>
      </c>
      <c r="E30" s="209">
        <v>13.720000267028809</v>
      </c>
      <c r="F30" s="209">
        <v>13.15999984741211</v>
      </c>
      <c r="G30" s="209">
        <v>12.930000305175781</v>
      </c>
      <c r="H30" s="209">
        <v>13.550000190734863</v>
      </c>
      <c r="I30" s="209">
        <v>18.049999237060547</v>
      </c>
      <c r="J30" s="209">
        <v>19.18000030517578</v>
      </c>
      <c r="K30" s="209">
        <v>19.889999389648438</v>
      </c>
      <c r="L30" s="209">
        <v>21.190000534057617</v>
      </c>
      <c r="M30" s="209">
        <v>22.06999969482422</v>
      </c>
      <c r="N30" s="209">
        <v>21.450000762939453</v>
      </c>
      <c r="O30" s="209">
        <v>21.280000686645508</v>
      </c>
      <c r="P30" s="209">
        <v>20.940000534057617</v>
      </c>
      <c r="Q30" s="209">
        <v>20.399999618530273</v>
      </c>
      <c r="R30" s="209">
        <v>19.940000534057617</v>
      </c>
      <c r="S30" s="209">
        <v>19.59000015258789</v>
      </c>
      <c r="T30" s="209">
        <v>19.15999984741211</v>
      </c>
      <c r="U30" s="209">
        <v>19.1200008392334</v>
      </c>
      <c r="V30" s="209">
        <v>18.479999542236328</v>
      </c>
      <c r="W30" s="209">
        <v>17.56999969482422</v>
      </c>
      <c r="X30" s="209">
        <v>16.93000030517578</v>
      </c>
      <c r="Y30" s="209">
        <v>16.299999237060547</v>
      </c>
      <c r="Z30" s="216">
        <f t="shared" si="0"/>
        <v>17.90625003973643</v>
      </c>
      <c r="AA30" s="150">
        <v>22.6200008392334</v>
      </c>
      <c r="AB30" s="151" t="s">
        <v>117</v>
      </c>
      <c r="AC30" s="2">
        <v>28</v>
      </c>
      <c r="AD30" s="150">
        <v>12.729999542236328</v>
      </c>
      <c r="AE30" s="255" t="s">
        <v>435</v>
      </c>
      <c r="AF30" s="1"/>
    </row>
    <row r="31" spans="1:32" ht="11.25" customHeight="1">
      <c r="A31" s="217">
        <v>29</v>
      </c>
      <c r="B31" s="209">
        <v>16.290000915527344</v>
      </c>
      <c r="C31" s="209">
        <v>15.9399995803833</v>
      </c>
      <c r="D31" s="209">
        <v>15.029999732971191</v>
      </c>
      <c r="E31" s="209">
        <v>14.420000076293945</v>
      </c>
      <c r="F31" s="209">
        <v>14.649999618530273</v>
      </c>
      <c r="G31" s="209">
        <v>14.220000267028809</v>
      </c>
      <c r="H31" s="209">
        <v>15.300000190734863</v>
      </c>
      <c r="I31" s="209">
        <v>17.719999313354492</v>
      </c>
      <c r="J31" s="209">
        <v>21.25</v>
      </c>
      <c r="K31" s="209">
        <v>21.8700008392334</v>
      </c>
      <c r="L31" s="209">
        <v>22.040000915527344</v>
      </c>
      <c r="M31" s="209">
        <v>22.09000015258789</v>
      </c>
      <c r="N31" s="209">
        <v>21.06999969482422</v>
      </c>
      <c r="O31" s="209">
        <v>21.290000915527344</v>
      </c>
      <c r="P31" s="209">
        <v>20.719999313354492</v>
      </c>
      <c r="Q31" s="209">
        <v>19.959999084472656</v>
      </c>
      <c r="R31" s="209">
        <v>19.6200008392334</v>
      </c>
      <c r="S31" s="209">
        <v>19.049999237060547</v>
      </c>
      <c r="T31" s="209">
        <v>18.84000015258789</v>
      </c>
      <c r="U31" s="209">
        <v>19.209999084472656</v>
      </c>
      <c r="V31" s="209">
        <v>19.09000015258789</v>
      </c>
      <c r="W31" s="209">
        <v>18.170000076293945</v>
      </c>
      <c r="X31" s="209">
        <v>18.229999542236328</v>
      </c>
      <c r="Y31" s="209">
        <v>17.81999969482422</v>
      </c>
      <c r="Z31" s="216">
        <f t="shared" si="0"/>
        <v>18.49541664123535</v>
      </c>
      <c r="AA31" s="150">
        <v>23.040000915527344</v>
      </c>
      <c r="AB31" s="151" t="s">
        <v>54</v>
      </c>
      <c r="AC31" s="2">
        <v>29</v>
      </c>
      <c r="AD31" s="150">
        <v>14.100000381469727</v>
      </c>
      <c r="AE31" s="255" t="s">
        <v>130</v>
      </c>
      <c r="AF31" s="1"/>
    </row>
    <row r="32" spans="1:32" ht="11.25" customHeight="1">
      <c r="A32" s="217">
        <v>30</v>
      </c>
      <c r="B32" s="209">
        <v>17.600000381469727</v>
      </c>
      <c r="C32" s="209">
        <v>17.18000030517578</v>
      </c>
      <c r="D32" s="209">
        <v>17.31999969482422</v>
      </c>
      <c r="E32" s="209">
        <v>17.030000686645508</v>
      </c>
      <c r="F32" s="209">
        <v>16.709999084472656</v>
      </c>
      <c r="G32" s="209">
        <v>17.079999923706055</v>
      </c>
      <c r="H32" s="209">
        <v>18.280000686645508</v>
      </c>
      <c r="I32" s="209">
        <v>20.459999084472656</v>
      </c>
      <c r="J32" s="209">
        <v>23.049999237060547</v>
      </c>
      <c r="K32" s="209">
        <v>23.979999542236328</v>
      </c>
      <c r="L32" s="209">
        <v>26.709999084472656</v>
      </c>
      <c r="M32" s="209">
        <v>26.75</v>
      </c>
      <c r="N32" s="209">
        <v>26.719999313354492</v>
      </c>
      <c r="O32" s="209">
        <v>26.389999389648438</v>
      </c>
      <c r="P32" s="209">
        <v>26.540000915527344</v>
      </c>
      <c r="Q32" s="209">
        <v>25.719999313354492</v>
      </c>
      <c r="R32" s="209">
        <v>24.690000534057617</v>
      </c>
      <c r="S32" s="209">
        <v>24.59000015258789</v>
      </c>
      <c r="T32" s="209">
        <v>24.829999923706055</v>
      </c>
      <c r="U32" s="209">
        <v>23.479999542236328</v>
      </c>
      <c r="V32" s="209">
        <v>22.90999984741211</v>
      </c>
      <c r="W32" s="209">
        <v>22.639999389648438</v>
      </c>
      <c r="X32" s="209">
        <v>22.290000915527344</v>
      </c>
      <c r="Y32" s="209">
        <v>21.940000534057617</v>
      </c>
      <c r="Z32" s="216">
        <f t="shared" si="0"/>
        <v>22.287083228429157</v>
      </c>
      <c r="AA32" s="150">
        <v>28.190000534057617</v>
      </c>
      <c r="AB32" s="151" t="s">
        <v>423</v>
      </c>
      <c r="AC32" s="2">
        <v>30</v>
      </c>
      <c r="AD32" s="150">
        <v>16.450000762939453</v>
      </c>
      <c r="AE32" s="255" t="s">
        <v>323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0"/>
      <c r="AB33" s="151"/>
      <c r="AC33" s="2"/>
      <c r="AD33" s="150"/>
      <c r="AE33" s="255"/>
      <c r="AF33" s="1"/>
    </row>
    <row r="34" spans="1:32" ht="15" customHeight="1">
      <c r="A34" s="218" t="s">
        <v>10</v>
      </c>
      <c r="B34" s="219">
        <f aca="true" t="shared" si="1" ref="B34:Q34">AVERAGE(B3:B33)</f>
        <v>21.562666670481363</v>
      </c>
      <c r="C34" s="219">
        <f t="shared" si="1"/>
        <v>21.315000025431313</v>
      </c>
      <c r="D34" s="219">
        <f t="shared" si="1"/>
        <v>21.0689998626709</v>
      </c>
      <c r="E34" s="219">
        <f t="shared" si="1"/>
        <v>20.854666646321615</v>
      </c>
      <c r="F34" s="219">
        <f t="shared" si="1"/>
        <v>20.651666768391927</v>
      </c>
      <c r="G34" s="219">
        <f t="shared" si="1"/>
        <v>20.425333245595297</v>
      </c>
      <c r="H34" s="219">
        <f t="shared" si="1"/>
        <v>21.42200009028117</v>
      </c>
      <c r="I34" s="219">
        <f t="shared" si="1"/>
        <v>22.72666645050049</v>
      </c>
      <c r="J34" s="219">
        <f t="shared" si="1"/>
        <v>23.92566655476888</v>
      </c>
      <c r="K34" s="219">
        <f t="shared" si="1"/>
        <v>24.78966687520345</v>
      </c>
      <c r="L34" s="219">
        <f t="shared" si="1"/>
        <v>24.91466668446859</v>
      </c>
      <c r="M34" s="219">
        <f t="shared" si="1"/>
        <v>25.02699998219808</v>
      </c>
      <c r="N34" s="219">
        <f t="shared" si="1"/>
        <v>24.587666765848795</v>
      </c>
      <c r="O34" s="219">
        <f t="shared" si="1"/>
        <v>24.31666653951009</v>
      </c>
      <c r="P34" s="219">
        <f t="shared" si="1"/>
        <v>24.218333307902018</v>
      </c>
      <c r="Q34" s="219">
        <f t="shared" si="1"/>
        <v>24.079666646321616</v>
      </c>
      <c r="R34" s="219">
        <f>AVERAGE(R3:R33)</f>
        <v>23.58700008392334</v>
      </c>
      <c r="S34" s="219">
        <f aca="true" t="shared" si="2" ref="S34:Y34">AVERAGE(S3:S33)</f>
        <v>23.163333447774253</v>
      </c>
      <c r="T34" s="219">
        <f t="shared" si="2"/>
        <v>23.01733334859212</v>
      </c>
      <c r="U34" s="219">
        <f t="shared" si="2"/>
        <v>22.775666618347167</v>
      </c>
      <c r="V34" s="219">
        <f t="shared" si="2"/>
        <v>22.488666598002116</v>
      </c>
      <c r="W34" s="219">
        <f t="shared" si="2"/>
        <v>22.04733336766561</v>
      </c>
      <c r="X34" s="219">
        <f t="shared" si="2"/>
        <v>21.851333363850912</v>
      </c>
      <c r="Y34" s="219">
        <f t="shared" si="2"/>
        <v>21.513333225250243</v>
      </c>
      <c r="Z34" s="219">
        <f>AVERAGE(B3:Y33)</f>
        <v>22.763763882054224</v>
      </c>
      <c r="AA34" s="220">
        <f>(AVERAGE(最高))</f>
        <v>26.413000043233236</v>
      </c>
      <c r="AB34" s="221"/>
      <c r="AC34" s="222"/>
      <c r="AD34" s="220">
        <f>(AVERAGE(最低))</f>
        <v>19.608333269755047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12</v>
      </c>
      <c r="B37" s="201"/>
      <c r="C37" s="201"/>
      <c r="D37" s="152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13</v>
      </c>
      <c r="B38" s="203"/>
      <c r="C38" s="203"/>
      <c r="D38" s="153">
        <f>COUNTIF(mean,"&gt;=25")</f>
        <v>13</v>
      </c>
      <c r="E38" s="199"/>
      <c r="F38" s="199"/>
      <c r="G38" s="199"/>
      <c r="H38" s="199"/>
      <c r="I38" s="199"/>
    </row>
    <row r="39" spans="1:9" ht="11.25" customHeight="1">
      <c r="A39" s="200" t="s">
        <v>14</v>
      </c>
      <c r="B39" s="201"/>
      <c r="C39" s="201"/>
      <c r="D39" s="152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15</v>
      </c>
      <c r="B40" s="203"/>
      <c r="C40" s="203"/>
      <c r="D40" s="153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16</v>
      </c>
      <c r="B41" s="201"/>
      <c r="C41" s="201"/>
      <c r="D41" s="152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17</v>
      </c>
      <c r="B42" s="203"/>
      <c r="C42" s="203"/>
      <c r="D42" s="153">
        <f>COUNTIF(最高,"&gt;=25")</f>
        <v>20</v>
      </c>
      <c r="E42" s="199"/>
      <c r="F42" s="199"/>
      <c r="G42" s="199"/>
      <c r="H42" s="199"/>
      <c r="I42" s="199"/>
    </row>
    <row r="43" spans="1:9" ht="11.25" customHeight="1">
      <c r="A43" s="204" t="s">
        <v>18</v>
      </c>
      <c r="B43" s="205"/>
      <c r="C43" s="205"/>
      <c r="D43" s="154">
        <f>COUNTIF(最高,"&gt;=30")</f>
        <v>5</v>
      </c>
      <c r="E43" s="199"/>
      <c r="F43" s="199"/>
      <c r="G43" s="199"/>
      <c r="H43" s="199"/>
      <c r="I43" s="199"/>
    </row>
    <row r="44" spans="1:9" ht="11.25" customHeight="1">
      <c r="A44" s="199" t="s">
        <v>19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20</v>
      </c>
      <c r="B45" s="206"/>
      <c r="C45" s="206" t="s">
        <v>4</v>
      </c>
      <c r="D45" s="208" t="s">
        <v>7</v>
      </c>
      <c r="E45" s="199"/>
      <c r="F45" s="207" t="s">
        <v>21</v>
      </c>
      <c r="G45" s="206"/>
      <c r="H45" s="206" t="s">
        <v>4</v>
      </c>
      <c r="I45" s="208" t="s">
        <v>9</v>
      </c>
    </row>
    <row r="46" spans="1:9" ht="11.25" customHeight="1">
      <c r="A46" s="155"/>
      <c r="B46" s="156">
        <f>MAX(最高)</f>
        <v>31.889999389648438</v>
      </c>
      <c r="C46" s="157">
        <v>10</v>
      </c>
      <c r="D46" s="158" t="s">
        <v>168</v>
      </c>
      <c r="E46" s="199"/>
      <c r="F46" s="155"/>
      <c r="G46" s="156">
        <f>MIN(最低)</f>
        <v>12.569999694824219</v>
      </c>
      <c r="H46" s="157">
        <v>24</v>
      </c>
      <c r="I46" s="257" t="s">
        <v>398</v>
      </c>
    </row>
    <row r="47" spans="1:9" ht="11.25" customHeight="1">
      <c r="A47" s="159"/>
      <c r="B47" s="160"/>
      <c r="C47" s="157"/>
      <c r="D47" s="161"/>
      <c r="E47" s="199"/>
      <c r="F47" s="159"/>
      <c r="G47" s="160"/>
      <c r="H47" s="157"/>
      <c r="I47" s="257"/>
    </row>
    <row r="48" spans="1:9" ht="11.25" customHeight="1">
      <c r="A48" s="162"/>
      <c r="B48" s="163"/>
      <c r="C48" s="164"/>
      <c r="D48" s="154"/>
      <c r="E48" s="199"/>
      <c r="F48" s="162"/>
      <c r="G48" s="163"/>
      <c r="H48" s="164"/>
      <c r="I48" s="165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2012-01-18T05:30:58Z</dcterms:modified>
  <cp:category/>
  <cp:version/>
  <cp:contentType/>
  <cp:contentStatus/>
</cp:coreProperties>
</file>