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0" yWindow="80" windowWidth="16490" windowHeight="9450" tabRatio="693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CA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<sst xmlns="http://schemas.openxmlformats.org/spreadsheetml/2006/main" count="289" uniqueCount="53">
  <si>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</si>
  <si>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</si>
  <si>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</si>
  <si>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</si>
  <si>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</si>
  <si>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</si>
  <si>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</si>
  <si>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</si>
  <si>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/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</si>
  <si>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</si>
  <si>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</si>
  <si>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</si>
  <si>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</si>
  <si>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</si>
  <si>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</si>
  <si>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</si>
  <si>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最低</t>
  </si>
  <si>
    <t>最高</t>
  </si>
  <si>
    <t>Match</t>
  </si>
  <si>
    <t>ここに、日数を調べたい湿度の条件を入力する</t>
  </si>
  <si>
    <t>↓</t>
  </si>
  <si>
    <t>条件</t>
  </si>
  <si>
    <t>℃</t>
  </si>
  <si>
    <t>※条件は月平均のシートに入力してください</t>
  </si>
  <si>
    <t>年</t>
  </si>
  <si>
    <t>日数</t>
  </si>
  <si>
    <t>年合計</t>
  </si>
  <si>
    <t>最多</t>
  </si>
  <si>
    <t>日最高気温</t>
  </si>
  <si>
    <t>日最高気温の月平均</t>
  </si>
  <si>
    <t>月最高気温</t>
  </si>
  <si>
    <t>日最高気温の最低値</t>
  </si>
  <si>
    <t>順位（高い方から）</t>
  </si>
  <si>
    <t>順位（低い方から）</t>
  </si>
  <si>
    <t>月別順位</t>
  </si>
  <si>
    <t>気温の高い方から</t>
  </si>
  <si>
    <t>月</t>
  </si>
  <si>
    <t>気温の低い方から</t>
  </si>
  <si>
    <t>年最高</t>
  </si>
  <si>
    <t>年最低</t>
  </si>
  <si>
    <t>※一番右端の条件欄に、調べたい数値を入力する。　→</t>
  </si>
  <si>
    <t>81～10年平均</t>
  </si>
  <si>
    <t>81～10年平均</t>
  </si>
  <si>
    <t>81～10年</t>
  </si>
  <si>
    <t>**.*</t>
  </si>
  <si>
    <t>日最高気温の最高</t>
  </si>
  <si>
    <t>日最高気温の最低</t>
  </si>
  <si>
    <t>81～10年平均</t>
  </si>
  <si>
    <t>81～10年平均</t>
  </si>
  <si>
    <t>30年平均</t>
  </si>
  <si>
    <t>91～20年</t>
  </si>
  <si>
    <t>91～20年平均</t>
  </si>
  <si>
    <t>&gt;=25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</si>
</sst>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.0_ "/>
    <numFmt numFmtId="189" formatCode="0;_Ȁ"/>
    <numFmt numFmtId="190" formatCode="0;_瀀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9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188" fontId="6" fillId="0" borderId="0" xfId="0" applyNumberFormat="1" applyFont="1" applyAlignment="1">
      <alignment/>
    </xf>
    <xf numFmtId="0" fontId="0" fillId="34" borderId="28" xfId="0" applyFill="1" applyBorder="1" applyAlignment="1">
      <alignment horizontal="right"/>
    </xf>
    <xf numFmtId="0" fontId="9" fillId="0" borderId="29" xfId="0" applyFont="1" applyBorder="1" applyAlignment="1">
      <alignment/>
    </xf>
    <xf numFmtId="0" fontId="10" fillId="34" borderId="28" xfId="0" applyFont="1" applyFill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29" xfId="0" applyNumberFormat="1" applyFont="1" applyBorder="1" applyAlignment="1">
      <alignment/>
    </xf>
    <xf numFmtId="0" fontId="0" fillId="0" borderId="0" xfId="0" applyNumberFormat="1" applyAlignment="1">
      <alignment/>
    </xf>
    <xf numFmtId="188" fontId="6" fillId="0" borderId="10" xfId="0" applyNumberFormat="1" applyFont="1" applyBorder="1" applyAlignment="1">
      <alignment/>
    </xf>
    <xf numFmtId="188" fontId="6" fillId="0" borderId="10" xfId="60" applyNumberFormat="1" applyFont="1" applyBorder="1" applyAlignment="1">
      <alignment/>
      <protection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188" fontId="6" fillId="0" borderId="17" xfId="0" applyNumberFormat="1" applyFont="1" applyBorder="1" applyAlignment="1">
      <alignment/>
    </xf>
    <xf numFmtId="188" fontId="6" fillId="0" borderId="17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6"/>
  <sheetViews>
    <sheetView tabSelected="1" zoomScalePageLayoutView="0" workbookViewId="0" topLeftCell="A1">
      <pane xSplit="2" ySplit="2" topLeftCell="AS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51</v>
      </c>
    </row>
    <row r="3" spans="1:80" ht="11.25">
      <c r="A3" s="5">
        <v>1</v>
      </c>
      <c r="B3" s="24">
        <v>13.7</v>
      </c>
      <c r="C3" s="15">
        <v>8.6</v>
      </c>
      <c r="D3" s="15">
        <v>11.2</v>
      </c>
      <c r="E3" s="15">
        <v>12.1</v>
      </c>
      <c r="F3" s="15">
        <v>11.2</v>
      </c>
      <c r="G3" s="15">
        <v>9.2</v>
      </c>
      <c r="H3" s="15">
        <v>6.1</v>
      </c>
      <c r="I3" s="15">
        <v>13.8</v>
      </c>
      <c r="J3" s="15">
        <v>7</v>
      </c>
      <c r="K3" s="4">
        <v>10.2</v>
      </c>
      <c r="L3" s="4">
        <v>8.8</v>
      </c>
      <c r="M3" s="4">
        <v>11.9</v>
      </c>
      <c r="N3" s="4">
        <v>10.8</v>
      </c>
      <c r="O3" s="4">
        <v>7.4</v>
      </c>
      <c r="P3" s="4">
        <v>8.1</v>
      </c>
      <c r="Q3" s="4">
        <v>9.3</v>
      </c>
      <c r="R3" s="4">
        <v>7.6</v>
      </c>
      <c r="S3" s="4">
        <v>8.9</v>
      </c>
      <c r="T3" s="4">
        <v>9.8</v>
      </c>
      <c r="U3" s="4">
        <v>15.1</v>
      </c>
      <c r="V3" s="4">
        <v>12.1</v>
      </c>
      <c r="W3" s="4">
        <v>11.4</v>
      </c>
      <c r="X3" s="4">
        <v>5.2</v>
      </c>
      <c r="Y3" s="4">
        <v>10.3</v>
      </c>
      <c r="Z3" s="4">
        <v>4.2</v>
      </c>
      <c r="AA3" s="4">
        <v>11.7</v>
      </c>
      <c r="AB3" s="4">
        <v>10.6</v>
      </c>
      <c r="AC3" s="4">
        <v>8.8</v>
      </c>
      <c r="AD3" s="4">
        <v>7.8</v>
      </c>
      <c r="AE3" s="4">
        <v>11.9</v>
      </c>
      <c r="AF3" s="4">
        <v>7.7</v>
      </c>
      <c r="AG3" s="4">
        <v>8.8</v>
      </c>
      <c r="AH3" s="4">
        <v>9</v>
      </c>
      <c r="AI3" s="4">
        <v>9</v>
      </c>
      <c r="AJ3" s="4">
        <v>10.7</v>
      </c>
      <c r="AK3" s="4">
        <v>12</v>
      </c>
      <c r="AL3" s="4">
        <v>11.7</v>
      </c>
      <c r="AM3" s="4">
        <v>9.7</v>
      </c>
      <c r="AN3" s="4">
        <v>12.9</v>
      </c>
      <c r="AO3" s="4">
        <v>12.5</v>
      </c>
      <c r="AP3" s="4">
        <v>11.7</v>
      </c>
      <c r="AQ3" s="4">
        <v>9.7</v>
      </c>
      <c r="AR3" s="4">
        <v>10.2</v>
      </c>
      <c r="AS3" s="4">
        <v>10.9</v>
      </c>
      <c r="AT3" s="4">
        <v>15</v>
      </c>
      <c r="AU3" s="4">
        <v>11.3</v>
      </c>
      <c r="AV3" s="4">
        <v>9.9</v>
      </c>
      <c r="AW3" s="4">
        <v>13.5</v>
      </c>
      <c r="AX3" s="4">
        <v>10.3</v>
      </c>
      <c r="AY3" s="4">
        <v>11.3</v>
      </c>
      <c r="AZ3" s="4">
        <v>6.8</v>
      </c>
      <c r="BA3" s="4">
        <v>12.4</v>
      </c>
      <c r="BB3" s="4">
        <v>9.3</v>
      </c>
      <c r="BC3" s="4">
        <v>8.3</v>
      </c>
      <c r="BD3" s="4">
        <v>10.9</v>
      </c>
      <c r="BE3" s="4">
        <v>8.7</v>
      </c>
      <c r="BF3" s="4">
        <v>9.4</v>
      </c>
      <c r="BG3" s="4">
        <v>7</v>
      </c>
      <c r="BH3" s="4">
        <v>8.2</v>
      </c>
      <c r="BI3" s="4">
        <v>9</v>
      </c>
      <c r="BJ3" s="4">
        <v>10</v>
      </c>
      <c r="BK3" s="4">
        <v>13.8</v>
      </c>
      <c r="BL3" s="4">
        <v>8.2</v>
      </c>
      <c r="BM3" s="4">
        <v>11.7</v>
      </c>
      <c r="BN3" s="4">
        <v>12.5</v>
      </c>
      <c r="BO3" s="4">
        <v>12.8</v>
      </c>
      <c r="BP3" s="4">
        <v>10.3</v>
      </c>
      <c r="BQ3" s="4">
        <v>9.1</v>
      </c>
      <c r="BR3" s="4">
        <v>8.1</v>
      </c>
      <c r="BS3" s="4">
        <v>5.7</v>
      </c>
      <c r="BT3" s="4">
        <v>12.8</v>
      </c>
      <c r="BU3" s="4"/>
      <c r="BV3" s="4"/>
      <c r="BW3" s="4"/>
      <c r="BY3" s="10">
        <f>AVERAGE(B3:AM3)</f>
        <v>9.826315789473684</v>
      </c>
      <c r="BZ3" s="10">
        <f>AVERAGE(T3:AW3)</f>
        <v>10.50333333333333</v>
      </c>
      <c r="CA3" s="10">
        <f>AVERAGE(AD3:BG3)</f>
        <v>10.343333333333334</v>
      </c>
      <c r="CB3" s="10">
        <f>AVERAGE(AN3:BQ3)</f>
        <v>10.58666666666667</v>
      </c>
    </row>
    <row r="4" spans="1:80" ht="11.25">
      <c r="A4" s="5">
        <v>2</v>
      </c>
      <c r="B4" s="24">
        <v>6.2</v>
      </c>
      <c r="C4" s="15">
        <v>11.9</v>
      </c>
      <c r="D4" s="15">
        <v>5.9</v>
      </c>
      <c r="E4" s="15">
        <v>9.5</v>
      </c>
      <c r="F4" s="15">
        <v>11</v>
      </c>
      <c r="G4" s="15">
        <v>10.9</v>
      </c>
      <c r="H4" s="15">
        <v>8.8</v>
      </c>
      <c r="I4" s="15">
        <v>7.9</v>
      </c>
      <c r="J4" s="15">
        <v>9.4</v>
      </c>
      <c r="K4" s="4">
        <v>10.2</v>
      </c>
      <c r="L4" s="4">
        <v>9.9</v>
      </c>
      <c r="M4" s="4">
        <v>5.8</v>
      </c>
      <c r="N4" s="4">
        <v>12</v>
      </c>
      <c r="O4" s="4">
        <v>6.7</v>
      </c>
      <c r="P4" s="4">
        <v>10</v>
      </c>
      <c r="Q4" s="4">
        <v>8.5</v>
      </c>
      <c r="R4" s="4">
        <v>5.8</v>
      </c>
      <c r="S4" s="4">
        <v>8.8</v>
      </c>
      <c r="T4" s="4">
        <v>9.2</v>
      </c>
      <c r="U4" s="4">
        <v>7.7</v>
      </c>
      <c r="V4" s="4">
        <v>14.8</v>
      </c>
      <c r="W4" s="4">
        <v>13.9</v>
      </c>
      <c r="X4" s="4">
        <v>3.9</v>
      </c>
      <c r="Y4" s="4">
        <v>15</v>
      </c>
      <c r="Z4" s="4">
        <v>5.3</v>
      </c>
      <c r="AA4" s="4">
        <v>6.2</v>
      </c>
      <c r="AB4" s="4">
        <v>11.4</v>
      </c>
      <c r="AC4" s="4">
        <v>8.1</v>
      </c>
      <c r="AD4" s="4">
        <v>10.4</v>
      </c>
      <c r="AE4" s="4">
        <v>9.7</v>
      </c>
      <c r="AF4" s="4">
        <v>5.8</v>
      </c>
      <c r="AG4" s="4">
        <v>8.5</v>
      </c>
      <c r="AH4" s="4">
        <v>8.7</v>
      </c>
      <c r="AI4" s="4">
        <v>9.9</v>
      </c>
      <c r="AJ4" s="4">
        <v>3.8</v>
      </c>
      <c r="AK4" s="4">
        <v>14.3</v>
      </c>
      <c r="AL4" s="4">
        <v>13.4</v>
      </c>
      <c r="AM4" s="4">
        <v>8.9</v>
      </c>
      <c r="AN4" s="4">
        <v>13.2</v>
      </c>
      <c r="AO4" s="4">
        <v>10.5</v>
      </c>
      <c r="AP4" s="4">
        <v>9.2</v>
      </c>
      <c r="AQ4" s="4">
        <v>10.2</v>
      </c>
      <c r="AR4" s="4">
        <v>9.6</v>
      </c>
      <c r="AS4" s="4">
        <v>7.8</v>
      </c>
      <c r="AT4" s="4">
        <v>14.5</v>
      </c>
      <c r="AU4" s="4">
        <v>9.7</v>
      </c>
      <c r="AV4" s="4">
        <v>10</v>
      </c>
      <c r="AW4" s="4">
        <v>10.3</v>
      </c>
      <c r="AX4" s="4">
        <v>12.8</v>
      </c>
      <c r="AY4" s="4">
        <v>5.3</v>
      </c>
      <c r="AZ4" s="4">
        <v>5.7</v>
      </c>
      <c r="BA4" s="4">
        <v>13.7</v>
      </c>
      <c r="BB4" s="4">
        <v>10.3</v>
      </c>
      <c r="BC4" s="4">
        <v>9.2</v>
      </c>
      <c r="BD4" s="4">
        <v>12.7</v>
      </c>
      <c r="BE4" s="4">
        <v>9.1</v>
      </c>
      <c r="BF4" s="4">
        <v>10.5</v>
      </c>
      <c r="BG4" s="4">
        <v>9.2</v>
      </c>
      <c r="BH4" s="4">
        <v>10.3</v>
      </c>
      <c r="BI4" s="4">
        <v>10.9</v>
      </c>
      <c r="BJ4" s="4">
        <v>12.7</v>
      </c>
      <c r="BK4" s="4">
        <v>10</v>
      </c>
      <c r="BL4" s="4">
        <v>5.7</v>
      </c>
      <c r="BM4" s="4">
        <v>12.3</v>
      </c>
      <c r="BN4" s="4">
        <v>11.7</v>
      </c>
      <c r="BO4" s="4">
        <v>10.8</v>
      </c>
      <c r="BP4" s="4">
        <v>11.3</v>
      </c>
      <c r="BQ4" s="4">
        <v>12.6</v>
      </c>
      <c r="BR4" s="4">
        <v>7.3</v>
      </c>
      <c r="BS4" s="4">
        <v>8</v>
      </c>
      <c r="BT4" s="4">
        <v>9.6</v>
      </c>
      <c r="BU4" s="4"/>
      <c r="BV4" s="4"/>
      <c r="BW4" s="4"/>
      <c r="BY4" s="10">
        <f aca="true" t="shared" si="0" ref="BY4:BY19">AVERAGE(B4:AM4)</f>
        <v>9.160526315789474</v>
      </c>
      <c r="BZ4" s="10">
        <f aca="true" t="shared" si="1" ref="BZ4:BZ33">AVERAGE(T4:AW4)</f>
        <v>9.796666666666665</v>
      </c>
      <c r="CA4" s="10">
        <f aca="true" t="shared" si="2" ref="CA4:CA33">AVERAGE(AD4:BG4)</f>
        <v>9.896666666666668</v>
      </c>
      <c r="CB4" s="10">
        <f aca="true" t="shared" si="3" ref="CB4:CB33">AVERAGE(AN4:BQ4)</f>
        <v>10.393333333333333</v>
      </c>
    </row>
    <row r="5" spans="1:80" ht="11.25">
      <c r="A5" s="5">
        <v>3</v>
      </c>
      <c r="B5" s="24">
        <v>6</v>
      </c>
      <c r="C5" s="15">
        <v>11.2</v>
      </c>
      <c r="D5" s="15">
        <v>6</v>
      </c>
      <c r="E5" s="15">
        <v>11.3</v>
      </c>
      <c r="F5" s="15">
        <v>16.1</v>
      </c>
      <c r="G5" s="15">
        <v>4.5</v>
      </c>
      <c r="H5" s="15">
        <v>8.3</v>
      </c>
      <c r="I5" s="15">
        <v>8.8</v>
      </c>
      <c r="J5" s="15">
        <v>9.3</v>
      </c>
      <c r="K5" s="4">
        <v>10.4</v>
      </c>
      <c r="L5" s="4">
        <v>9.6</v>
      </c>
      <c r="M5" s="4">
        <v>5.3</v>
      </c>
      <c r="N5" s="4">
        <v>6.7</v>
      </c>
      <c r="O5" s="4">
        <v>9.2</v>
      </c>
      <c r="P5" s="4">
        <v>5.8</v>
      </c>
      <c r="Q5" s="4">
        <v>14</v>
      </c>
      <c r="R5" s="4">
        <v>6.4</v>
      </c>
      <c r="S5" s="4">
        <v>4.5</v>
      </c>
      <c r="T5" s="4">
        <v>5.2</v>
      </c>
      <c r="U5" s="4">
        <v>9.1</v>
      </c>
      <c r="V5" s="4">
        <v>10.2</v>
      </c>
      <c r="W5" s="4">
        <v>13.1</v>
      </c>
      <c r="X5" s="4">
        <v>7.6</v>
      </c>
      <c r="Y5" s="4">
        <v>10.5</v>
      </c>
      <c r="Z5" s="4">
        <v>7.7</v>
      </c>
      <c r="AA5" s="4">
        <v>5.3</v>
      </c>
      <c r="AB5" s="4">
        <v>10.1</v>
      </c>
      <c r="AC5" s="4">
        <v>12.1</v>
      </c>
      <c r="AD5" s="4">
        <v>8.8</v>
      </c>
      <c r="AE5" s="4">
        <v>7.1</v>
      </c>
      <c r="AF5" s="4">
        <v>8.8</v>
      </c>
      <c r="AG5" s="4">
        <v>6.4</v>
      </c>
      <c r="AH5" s="4">
        <v>7.2</v>
      </c>
      <c r="AI5" s="4">
        <v>6.2</v>
      </c>
      <c r="AJ5" s="4">
        <v>9.7</v>
      </c>
      <c r="AK5" s="4">
        <v>7.8</v>
      </c>
      <c r="AL5" s="4">
        <v>14.6</v>
      </c>
      <c r="AM5" s="4">
        <v>10.2</v>
      </c>
      <c r="AN5" s="4">
        <v>9.6</v>
      </c>
      <c r="AO5" s="4">
        <v>14.4</v>
      </c>
      <c r="AP5" s="4">
        <v>15.1</v>
      </c>
      <c r="AQ5" s="4">
        <v>14.3</v>
      </c>
      <c r="AR5" s="4">
        <v>9.3</v>
      </c>
      <c r="AS5" s="4">
        <v>11.5</v>
      </c>
      <c r="AT5" s="4">
        <v>11.6</v>
      </c>
      <c r="AU5" s="4">
        <v>14.5</v>
      </c>
      <c r="AV5" s="4">
        <v>10.2</v>
      </c>
      <c r="AW5" s="4">
        <v>13.3</v>
      </c>
      <c r="AX5" s="4">
        <v>12.4</v>
      </c>
      <c r="AY5" s="4">
        <v>7.7</v>
      </c>
      <c r="AZ5" s="4">
        <v>6.9</v>
      </c>
      <c r="BA5" s="4">
        <v>15.4</v>
      </c>
      <c r="BB5" s="4">
        <v>12.4</v>
      </c>
      <c r="BC5" s="4">
        <v>8.4</v>
      </c>
      <c r="BD5" s="4">
        <v>9.8</v>
      </c>
      <c r="BE5" s="4">
        <v>10.5</v>
      </c>
      <c r="BF5" s="4">
        <v>10.3</v>
      </c>
      <c r="BG5" s="4">
        <v>8.9</v>
      </c>
      <c r="BH5" s="4">
        <v>8.9</v>
      </c>
      <c r="BI5" s="4">
        <v>9.8</v>
      </c>
      <c r="BJ5" s="4">
        <v>5.4</v>
      </c>
      <c r="BK5" s="4">
        <v>7.5</v>
      </c>
      <c r="BL5" s="4">
        <v>7.6</v>
      </c>
      <c r="BM5" s="4">
        <v>15.7</v>
      </c>
      <c r="BN5" s="4">
        <v>11.9</v>
      </c>
      <c r="BO5" s="4">
        <v>7.2</v>
      </c>
      <c r="BP5" s="4">
        <v>9.4</v>
      </c>
      <c r="BQ5" s="4">
        <v>10.4</v>
      </c>
      <c r="BR5" s="4">
        <v>6.4</v>
      </c>
      <c r="BS5" s="4">
        <v>9.9</v>
      </c>
      <c r="BT5" s="4">
        <v>9.7</v>
      </c>
      <c r="BU5" s="4"/>
      <c r="BV5" s="4"/>
      <c r="BW5" s="4"/>
      <c r="BY5" s="10">
        <f t="shared" si="0"/>
        <v>8.713157894736842</v>
      </c>
      <c r="BZ5" s="10">
        <f t="shared" si="1"/>
        <v>10.05</v>
      </c>
      <c r="CA5" s="10">
        <f t="shared" si="2"/>
        <v>10.443333333333332</v>
      </c>
      <c r="CB5" s="10">
        <f t="shared" si="3"/>
        <v>10.676666666666666</v>
      </c>
    </row>
    <row r="6" spans="1:80" ht="11.25">
      <c r="A6" s="5">
        <v>4</v>
      </c>
      <c r="B6" s="24">
        <v>6.6</v>
      </c>
      <c r="C6" s="15">
        <v>6.9</v>
      </c>
      <c r="D6" s="15">
        <v>8.8</v>
      </c>
      <c r="E6" s="15">
        <v>11.8</v>
      </c>
      <c r="F6" s="15">
        <v>8.3</v>
      </c>
      <c r="G6" s="15">
        <v>5.6</v>
      </c>
      <c r="H6" s="15">
        <v>11.2</v>
      </c>
      <c r="I6" s="15">
        <v>15.2</v>
      </c>
      <c r="J6" s="15">
        <v>11.8</v>
      </c>
      <c r="K6" s="4">
        <v>10</v>
      </c>
      <c r="L6" s="4">
        <v>8.6</v>
      </c>
      <c r="M6" s="4">
        <v>8.7</v>
      </c>
      <c r="N6" s="4">
        <v>9.9</v>
      </c>
      <c r="O6" s="4">
        <v>14</v>
      </c>
      <c r="P6" s="4">
        <v>5.5</v>
      </c>
      <c r="Q6" s="4">
        <v>11.2</v>
      </c>
      <c r="R6" s="4">
        <v>7</v>
      </c>
      <c r="S6" s="4">
        <v>2.2</v>
      </c>
      <c r="T6" s="4">
        <v>8.2</v>
      </c>
      <c r="U6" s="4">
        <v>12.8</v>
      </c>
      <c r="V6" s="4">
        <v>11.2</v>
      </c>
      <c r="W6" s="4">
        <v>7.8</v>
      </c>
      <c r="X6" s="4">
        <v>3.9</v>
      </c>
      <c r="Y6" s="4">
        <v>16.8</v>
      </c>
      <c r="Z6" s="4">
        <v>4.9</v>
      </c>
      <c r="AA6" s="4">
        <v>8</v>
      </c>
      <c r="AB6" s="4">
        <v>13.8</v>
      </c>
      <c r="AC6" s="4">
        <v>15.1</v>
      </c>
      <c r="AD6" s="4">
        <v>8.8</v>
      </c>
      <c r="AE6" s="4">
        <v>13.8</v>
      </c>
      <c r="AF6" s="4">
        <v>7</v>
      </c>
      <c r="AG6" s="4">
        <v>8.9</v>
      </c>
      <c r="AH6" s="4">
        <v>8.5</v>
      </c>
      <c r="AI6" s="4">
        <v>11.4</v>
      </c>
      <c r="AJ6" s="4">
        <v>9.8</v>
      </c>
      <c r="AK6" s="4">
        <v>13.6</v>
      </c>
      <c r="AL6" s="4">
        <v>8.6</v>
      </c>
      <c r="AM6" s="4">
        <v>9.6</v>
      </c>
      <c r="AN6" s="4">
        <v>11.4</v>
      </c>
      <c r="AO6" s="4">
        <v>12.1</v>
      </c>
      <c r="AP6" s="4">
        <v>10.8</v>
      </c>
      <c r="AQ6" s="4">
        <v>13.2</v>
      </c>
      <c r="AR6" s="4">
        <v>12.3</v>
      </c>
      <c r="AS6" s="4">
        <v>8.3</v>
      </c>
      <c r="AT6" s="4">
        <v>10.6</v>
      </c>
      <c r="AU6" s="4">
        <v>13.4</v>
      </c>
      <c r="AV6" s="4">
        <v>10.6</v>
      </c>
      <c r="AW6" s="4">
        <v>15.2</v>
      </c>
      <c r="AX6" s="4">
        <v>8.3</v>
      </c>
      <c r="AY6" s="4">
        <v>11.3</v>
      </c>
      <c r="AZ6" s="4">
        <v>13.3</v>
      </c>
      <c r="BA6" s="4">
        <v>11.9</v>
      </c>
      <c r="BB6" s="4">
        <v>17</v>
      </c>
      <c r="BC6" s="4">
        <v>7.3</v>
      </c>
      <c r="BD6" s="4">
        <v>10.6</v>
      </c>
      <c r="BE6" s="4">
        <v>11.2</v>
      </c>
      <c r="BF6" s="4">
        <v>11.4</v>
      </c>
      <c r="BG6" s="4">
        <v>8.8</v>
      </c>
      <c r="BH6" s="4">
        <v>10</v>
      </c>
      <c r="BI6" s="4">
        <v>10.4</v>
      </c>
      <c r="BJ6" s="4">
        <v>4.6</v>
      </c>
      <c r="BK6" s="4">
        <v>10.3</v>
      </c>
      <c r="BL6" s="4">
        <v>10.8</v>
      </c>
      <c r="BM6" s="4">
        <v>13.7</v>
      </c>
      <c r="BN6" s="4">
        <v>12.8</v>
      </c>
      <c r="BO6" s="4">
        <v>8</v>
      </c>
      <c r="BP6" s="4">
        <v>9.6</v>
      </c>
      <c r="BQ6" s="4">
        <v>11.9</v>
      </c>
      <c r="BR6" s="4">
        <v>12.4</v>
      </c>
      <c r="BS6" s="4">
        <v>10.5</v>
      </c>
      <c r="BT6" s="4">
        <v>9.4</v>
      </c>
      <c r="BU6" s="4"/>
      <c r="BV6" s="4"/>
      <c r="BW6" s="4"/>
      <c r="BY6" s="10">
        <f t="shared" si="0"/>
        <v>9.626315789473686</v>
      </c>
      <c r="BZ6" s="10">
        <f t="shared" si="1"/>
        <v>10.680000000000001</v>
      </c>
      <c r="CA6" s="10">
        <f t="shared" si="2"/>
        <v>10.966666666666667</v>
      </c>
      <c r="CB6" s="10">
        <f t="shared" si="3"/>
        <v>11.036666666666667</v>
      </c>
    </row>
    <row r="7" spans="1:80" ht="11.25">
      <c r="A7" s="5">
        <v>5</v>
      </c>
      <c r="B7" s="24">
        <v>7.4</v>
      </c>
      <c r="C7" s="15">
        <v>10.2</v>
      </c>
      <c r="D7" s="15">
        <v>11.2</v>
      </c>
      <c r="E7" s="15">
        <v>14.1</v>
      </c>
      <c r="F7" s="15">
        <v>7</v>
      </c>
      <c r="G7" s="15">
        <v>10.8</v>
      </c>
      <c r="H7" s="15">
        <v>8</v>
      </c>
      <c r="I7" s="15">
        <v>18.2</v>
      </c>
      <c r="J7" s="15">
        <v>6.8</v>
      </c>
      <c r="K7" s="4">
        <v>13.1</v>
      </c>
      <c r="L7" s="4">
        <v>9.3</v>
      </c>
      <c r="M7" s="4">
        <v>8</v>
      </c>
      <c r="N7" s="4">
        <v>7.3</v>
      </c>
      <c r="O7" s="4">
        <v>11.7</v>
      </c>
      <c r="P7" s="4">
        <v>7.7</v>
      </c>
      <c r="Q7" s="4">
        <v>12.1</v>
      </c>
      <c r="R7" s="4">
        <v>10.1</v>
      </c>
      <c r="S7" s="4">
        <v>3.9</v>
      </c>
      <c r="T7" s="4">
        <v>5.9</v>
      </c>
      <c r="U7" s="4">
        <v>14.3</v>
      </c>
      <c r="V7" s="4">
        <v>9.8</v>
      </c>
      <c r="W7" s="4">
        <v>10</v>
      </c>
      <c r="X7" s="4">
        <v>4.2</v>
      </c>
      <c r="Y7" s="4">
        <v>15.2</v>
      </c>
      <c r="Z7" s="4">
        <v>8.1</v>
      </c>
      <c r="AA7" s="4">
        <v>9.2</v>
      </c>
      <c r="AB7" s="4">
        <v>12.5</v>
      </c>
      <c r="AC7" s="4">
        <v>8.9</v>
      </c>
      <c r="AD7" s="4">
        <v>8.2</v>
      </c>
      <c r="AE7" s="4">
        <v>16.6</v>
      </c>
      <c r="AF7" s="4">
        <v>9.1</v>
      </c>
      <c r="AG7" s="4">
        <v>7.4</v>
      </c>
      <c r="AH7" s="4">
        <v>3.4</v>
      </c>
      <c r="AI7" s="4">
        <v>7.2</v>
      </c>
      <c r="AJ7" s="4">
        <v>3.7</v>
      </c>
      <c r="AK7" s="4">
        <v>8.2</v>
      </c>
      <c r="AL7" s="4">
        <v>8.7</v>
      </c>
      <c r="AM7" s="4">
        <v>10.9</v>
      </c>
      <c r="AN7" s="4">
        <v>11.5</v>
      </c>
      <c r="AO7" s="4">
        <v>11.1</v>
      </c>
      <c r="AP7" s="4">
        <v>10</v>
      </c>
      <c r="AQ7" s="4">
        <v>8.9</v>
      </c>
      <c r="AR7" s="4">
        <v>13.4</v>
      </c>
      <c r="AS7" s="4">
        <v>11.1</v>
      </c>
      <c r="AT7" s="4">
        <v>9.2</v>
      </c>
      <c r="AU7" s="4">
        <v>8.9</v>
      </c>
      <c r="AV7" s="4">
        <v>10</v>
      </c>
      <c r="AW7" s="4">
        <v>12.5</v>
      </c>
      <c r="AX7" s="4">
        <v>9.3</v>
      </c>
      <c r="AY7" s="4">
        <v>10.2</v>
      </c>
      <c r="AZ7" s="4">
        <v>7.5</v>
      </c>
      <c r="BA7" s="4">
        <v>8.6</v>
      </c>
      <c r="BB7" s="4">
        <v>8</v>
      </c>
      <c r="BC7" s="4">
        <v>6.9</v>
      </c>
      <c r="BD7" s="4">
        <v>9.8</v>
      </c>
      <c r="BE7" s="4">
        <v>8.2</v>
      </c>
      <c r="BF7" s="4">
        <v>10.6</v>
      </c>
      <c r="BG7" s="4">
        <v>12.3</v>
      </c>
      <c r="BH7" s="4">
        <v>10.7</v>
      </c>
      <c r="BI7" s="4">
        <v>7</v>
      </c>
      <c r="BJ7" s="4">
        <v>4.7</v>
      </c>
      <c r="BK7" s="4">
        <v>6.4</v>
      </c>
      <c r="BL7" s="4">
        <v>12.5</v>
      </c>
      <c r="BM7" s="4">
        <v>12.3</v>
      </c>
      <c r="BN7" s="4">
        <v>9.3</v>
      </c>
      <c r="BO7" s="4">
        <v>6.3</v>
      </c>
      <c r="BP7" s="4">
        <v>13.6</v>
      </c>
      <c r="BQ7" s="4">
        <v>9.3</v>
      </c>
      <c r="BR7" s="4">
        <v>6</v>
      </c>
      <c r="BS7" s="4">
        <v>7.1</v>
      </c>
      <c r="BT7" s="4">
        <v>8.7</v>
      </c>
      <c r="BU7" s="4"/>
      <c r="BV7" s="4"/>
      <c r="BW7" s="4"/>
      <c r="BY7" s="10">
        <f t="shared" si="0"/>
        <v>9.431578947368417</v>
      </c>
      <c r="BZ7" s="10">
        <f t="shared" si="1"/>
        <v>9.603333333333332</v>
      </c>
      <c r="CA7" s="10">
        <f t="shared" si="2"/>
        <v>9.38</v>
      </c>
      <c r="CB7" s="10">
        <f t="shared" si="3"/>
        <v>9.670000000000003</v>
      </c>
    </row>
    <row r="8" spans="1:80" ht="11.25">
      <c r="A8" s="5">
        <v>6</v>
      </c>
      <c r="B8" s="24">
        <v>10.3</v>
      </c>
      <c r="C8" s="15">
        <v>10.7</v>
      </c>
      <c r="D8" s="15">
        <v>6.4</v>
      </c>
      <c r="E8" s="15">
        <v>9.8</v>
      </c>
      <c r="F8" s="15">
        <v>7</v>
      </c>
      <c r="G8" s="15">
        <v>12</v>
      </c>
      <c r="H8" s="15">
        <v>6</v>
      </c>
      <c r="I8" s="15">
        <v>10.6</v>
      </c>
      <c r="J8" s="15">
        <v>10.7</v>
      </c>
      <c r="K8" s="4">
        <v>7.2</v>
      </c>
      <c r="L8" s="4">
        <v>7.1</v>
      </c>
      <c r="M8" s="4">
        <v>10</v>
      </c>
      <c r="N8" s="4">
        <v>5.6</v>
      </c>
      <c r="O8" s="4">
        <v>10.3</v>
      </c>
      <c r="P8" s="4">
        <v>8.2</v>
      </c>
      <c r="Q8" s="4">
        <v>14</v>
      </c>
      <c r="R8" s="4">
        <v>10.3</v>
      </c>
      <c r="S8" s="4">
        <v>9</v>
      </c>
      <c r="T8" s="4">
        <v>6.2</v>
      </c>
      <c r="U8" s="4">
        <v>6.9</v>
      </c>
      <c r="V8" s="4">
        <v>11.6</v>
      </c>
      <c r="W8" s="4">
        <v>8</v>
      </c>
      <c r="X8" s="4">
        <v>7.8</v>
      </c>
      <c r="Y8" s="4">
        <v>9.4</v>
      </c>
      <c r="Z8" s="4">
        <v>5.3</v>
      </c>
      <c r="AA8" s="4">
        <v>10.3</v>
      </c>
      <c r="AB8" s="4">
        <v>8.3</v>
      </c>
      <c r="AC8" s="4">
        <v>8.8</v>
      </c>
      <c r="AD8" s="4">
        <v>6.7</v>
      </c>
      <c r="AE8" s="4">
        <v>7.2</v>
      </c>
      <c r="AF8" s="4">
        <v>8.8</v>
      </c>
      <c r="AG8" s="4">
        <v>7.1</v>
      </c>
      <c r="AH8" s="4">
        <v>3.8</v>
      </c>
      <c r="AI8" s="4">
        <v>5.4</v>
      </c>
      <c r="AJ8" s="4">
        <v>6.1</v>
      </c>
      <c r="AK8" s="4">
        <v>8.2</v>
      </c>
      <c r="AL8" s="4">
        <v>10.5</v>
      </c>
      <c r="AM8" s="4">
        <v>14.4</v>
      </c>
      <c r="AN8" s="4">
        <v>8</v>
      </c>
      <c r="AO8" s="4">
        <v>8.9</v>
      </c>
      <c r="AP8" s="4">
        <v>9.4</v>
      </c>
      <c r="AQ8" s="4">
        <v>8.8</v>
      </c>
      <c r="AR8" s="4">
        <v>10.4</v>
      </c>
      <c r="AS8" s="4">
        <v>12.6</v>
      </c>
      <c r="AT8" s="4">
        <v>12.6</v>
      </c>
      <c r="AU8" s="4">
        <v>13.7</v>
      </c>
      <c r="AV8" s="4">
        <v>13.7</v>
      </c>
      <c r="AW8" s="4">
        <v>16.3</v>
      </c>
      <c r="AX8" s="4">
        <v>8.8</v>
      </c>
      <c r="AY8" s="4">
        <v>10.1</v>
      </c>
      <c r="AZ8" s="4">
        <v>8.5</v>
      </c>
      <c r="BA8" s="4">
        <v>9.3</v>
      </c>
      <c r="BB8" s="4">
        <v>8</v>
      </c>
      <c r="BC8" s="4">
        <v>4.3</v>
      </c>
      <c r="BD8" s="4">
        <v>11.5</v>
      </c>
      <c r="BE8" s="4">
        <v>14.2</v>
      </c>
      <c r="BF8" s="4">
        <v>9.7</v>
      </c>
      <c r="BG8" s="4">
        <v>9.2</v>
      </c>
      <c r="BH8" s="4">
        <v>9</v>
      </c>
      <c r="BI8" s="4">
        <v>7.7</v>
      </c>
      <c r="BJ8" s="4">
        <v>9.5</v>
      </c>
      <c r="BK8" s="4">
        <v>8.7</v>
      </c>
      <c r="BL8" s="4">
        <v>13.5</v>
      </c>
      <c r="BM8" s="4">
        <v>8.4</v>
      </c>
      <c r="BN8" s="4">
        <v>8.4</v>
      </c>
      <c r="BO8" s="4">
        <v>9.8</v>
      </c>
      <c r="BP8" s="4">
        <v>8.8</v>
      </c>
      <c r="BQ8" s="4">
        <v>10.7</v>
      </c>
      <c r="BR8" s="4">
        <v>5.8</v>
      </c>
      <c r="BS8" s="4">
        <v>6</v>
      </c>
      <c r="BT8" s="4">
        <v>9.1</v>
      </c>
      <c r="BU8" s="4"/>
      <c r="BV8" s="4"/>
      <c r="BW8" s="4"/>
      <c r="BY8" s="10">
        <f t="shared" si="0"/>
        <v>8.578947368421055</v>
      </c>
      <c r="BZ8" s="10">
        <f t="shared" si="1"/>
        <v>9.173333333333334</v>
      </c>
      <c r="CA8" s="10">
        <f t="shared" si="2"/>
        <v>9.54</v>
      </c>
      <c r="CB8" s="10">
        <f t="shared" si="3"/>
        <v>10.083333333333332</v>
      </c>
    </row>
    <row r="9" spans="1:80" ht="11.25">
      <c r="A9" s="5">
        <v>7</v>
      </c>
      <c r="B9" s="24">
        <v>7.9</v>
      </c>
      <c r="C9" s="15">
        <v>8</v>
      </c>
      <c r="D9" s="15">
        <v>4.9</v>
      </c>
      <c r="E9" s="15">
        <v>9.8</v>
      </c>
      <c r="F9" s="15">
        <v>5.4</v>
      </c>
      <c r="G9" s="15">
        <v>15.3</v>
      </c>
      <c r="H9" s="15">
        <v>7.2</v>
      </c>
      <c r="I9" s="15">
        <v>8.2</v>
      </c>
      <c r="J9" s="15">
        <v>8.9</v>
      </c>
      <c r="K9" s="4">
        <v>10.6</v>
      </c>
      <c r="L9" s="4">
        <v>11.2</v>
      </c>
      <c r="M9" s="4">
        <v>11.5</v>
      </c>
      <c r="N9" s="4">
        <v>11.8</v>
      </c>
      <c r="O9" s="4">
        <v>13</v>
      </c>
      <c r="P9" s="4">
        <v>11.9</v>
      </c>
      <c r="Q9" s="4">
        <v>9.8</v>
      </c>
      <c r="R9" s="4">
        <v>8.7</v>
      </c>
      <c r="S9" s="4">
        <v>8.2</v>
      </c>
      <c r="T9" s="4">
        <v>10.2</v>
      </c>
      <c r="U9" s="4">
        <v>7.1</v>
      </c>
      <c r="V9" s="4">
        <v>9.2</v>
      </c>
      <c r="W9" s="4">
        <v>7.8</v>
      </c>
      <c r="X9" s="4">
        <v>10.3</v>
      </c>
      <c r="Y9" s="4">
        <v>10.6</v>
      </c>
      <c r="Z9" s="4">
        <v>10.1</v>
      </c>
      <c r="AA9" s="4">
        <v>14.1</v>
      </c>
      <c r="AB9" s="4">
        <v>10.6</v>
      </c>
      <c r="AC9" s="4">
        <v>12.5</v>
      </c>
      <c r="AD9" s="4">
        <v>5.1</v>
      </c>
      <c r="AE9" s="4">
        <v>8.8</v>
      </c>
      <c r="AF9" s="4">
        <v>9.6</v>
      </c>
      <c r="AG9" s="4">
        <v>6.8</v>
      </c>
      <c r="AH9" s="4">
        <v>6</v>
      </c>
      <c r="AI9" s="4">
        <v>8.1</v>
      </c>
      <c r="AJ9" s="4">
        <v>6.5</v>
      </c>
      <c r="AK9" s="4">
        <v>8.9</v>
      </c>
      <c r="AL9" s="4">
        <v>11.1</v>
      </c>
      <c r="AM9" s="4">
        <v>8.8</v>
      </c>
      <c r="AN9" s="4">
        <v>8.9</v>
      </c>
      <c r="AO9" s="4">
        <v>8.5</v>
      </c>
      <c r="AP9" s="4">
        <v>8.6</v>
      </c>
      <c r="AQ9" s="4">
        <v>9.2</v>
      </c>
      <c r="AR9" s="4">
        <v>10.2</v>
      </c>
      <c r="AS9" s="4">
        <v>10.5</v>
      </c>
      <c r="AT9" s="4">
        <v>13.9</v>
      </c>
      <c r="AU9" s="4">
        <v>9.1</v>
      </c>
      <c r="AV9" s="4">
        <v>13.6</v>
      </c>
      <c r="AW9" s="4">
        <v>18.4</v>
      </c>
      <c r="AX9" s="4">
        <v>7.1</v>
      </c>
      <c r="AY9" s="4">
        <v>9.9</v>
      </c>
      <c r="AZ9" s="4">
        <v>8.7</v>
      </c>
      <c r="BA9" s="4">
        <v>8</v>
      </c>
      <c r="BB9" s="4">
        <v>14.8</v>
      </c>
      <c r="BC9" s="4">
        <v>7.5</v>
      </c>
      <c r="BD9" s="4">
        <v>11.1</v>
      </c>
      <c r="BE9" s="4">
        <v>9.8</v>
      </c>
      <c r="BF9" s="4">
        <v>8.6</v>
      </c>
      <c r="BG9" s="4">
        <v>8.4</v>
      </c>
      <c r="BH9" s="4">
        <v>6.1</v>
      </c>
      <c r="BI9" s="4">
        <v>7.6</v>
      </c>
      <c r="BJ9" s="4">
        <v>8</v>
      </c>
      <c r="BK9" s="4">
        <v>8.2</v>
      </c>
      <c r="BL9" s="4">
        <v>9.8</v>
      </c>
      <c r="BM9" s="4">
        <v>11.6</v>
      </c>
      <c r="BN9" s="4">
        <v>10.9</v>
      </c>
      <c r="BO9" s="4">
        <v>8.8</v>
      </c>
      <c r="BP9" s="4">
        <v>10.7</v>
      </c>
      <c r="BQ9" s="4">
        <v>8.4</v>
      </c>
      <c r="BR9" s="4">
        <v>11.8</v>
      </c>
      <c r="BS9" s="4">
        <v>8.2</v>
      </c>
      <c r="BT9" s="4">
        <v>9.8</v>
      </c>
      <c r="BU9" s="4"/>
      <c r="BV9" s="4"/>
      <c r="BW9" s="4"/>
      <c r="BY9" s="10">
        <f t="shared" si="0"/>
        <v>9.328947368421055</v>
      </c>
      <c r="BZ9" s="10">
        <f t="shared" si="1"/>
        <v>9.77</v>
      </c>
      <c r="CA9" s="10">
        <f t="shared" si="2"/>
        <v>9.483333333333333</v>
      </c>
      <c r="CB9" s="10">
        <f t="shared" si="3"/>
        <v>9.83</v>
      </c>
    </row>
    <row r="10" spans="1:80" ht="11.25">
      <c r="A10" s="5">
        <v>8</v>
      </c>
      <c r="B10" s="24">
        <v>7.5</v>
      </c>
      <c r="C10" s="15">
        <v>10.9</v>
      </c>
      <c r="D10" s="15">
        <v>4.1</v>
      </c>
      <c r="E10" s="15">
        <v>5.7</v>
      </c>
      <c r="F10" s="15">
        <v>5</v>
      </c>
      <c r="G10" s="15">
        <v>13.1</v>
      </c>
      <c r="H10" s="15">
        <v>5.9</v>
      </c>
      <c r="I10" s="15">
        <v>10.3</v>
      </c>
      <c r="J10" s="15">
        <v>10.9</v>
      </c>
      <c r="K10" s="4">
        <v>9.6</v>
      </c>
      <c r="L10" s="4">
        <v>9.3</v>
      </c>
      <c r="M10" s="4">
        <v>8.4</v>
      </c>
      <c r="N10" s="4">
        <v>12</v>
      </c>
      <c r="O10" s="4">
        <v>9.2</v>
      </c>
      <c r="P10" s="4">
        <v>3.9</v>
      </c>
      <c r="Q10" s="4">
        <v>8.9</v>
      </c>
      <c r="R10" s="4">
        <v>7</v>
      </c>
      <c r="S10" s="4">
        <v>6.6</v>
      </c>
      <c r="T10" s="4">
        <v>6.9</v>
      </c>
      <c r="U10" s="4">
        <v>10.9</v>
      </c>
      <c r="V10" s="4">
        <v>10.9</v>
      </c>
      <c r="W10" s="4">
        <v>6.4</v>
      </c>
      <c r="X10" s="4">
        <v>12.9</v>
      </c>
      <c r="Y10" s="4">
        <v>11</v>
      </c>
      <c r="Z10" s="4">
        <v>10.1</v>
      </c>
      <c r="AA10" s="4">
        <v>7.8</v>
      </c>
      <c r="AB10" s="4">
        <v>14.9</v>
      </c>
      <c r="AC10" s="4">
        <v>5.2</v>
      </c>
      <c r="AD10" s="4">
        <v>8</v>
      </c>
      <c r="AE10" s="4">
        <v>5.1</v>
      </c>
      <c r="AF10" s="4">
        <v>11.9</v>
      </c>
      <c r="AG10" s="4">
        <v>6.4</v>
      </c>
      <c r="AH10" s="4">
        <v>6.2</v>
      </c>
      <c r="AI10" s="4">
        <v>9.3</v>
      </c>
      <c r="AJ10" s="4">
        <v>14.4</v>
      </c>
      <c r="AK10" s="4">
        <v>13.3</v>
      </c>
      <c r="AL10" s="4">
        <v>11.7</v>
      </c>
      <c r="AM10" s="4">
        <v>10.2</v>
      </c>
      <c r="AN10" s="4">
        <v>10.2</v>
      </c>
      <c r="AO10" s="4">
        <v>14</v>
      </c>
      <c r="AP10" s="4">
        <v>12.4</v>
      </c>
      <c r="AQ10" s="4">
        <v>5.1</v>
      </c>
      <c r="AR10" s="4">
        <v>13.9</v>
      </c>
      <c r="AS10" s="4">
        <v>13</v>
      </c>
      <c r="AT10" s="4">
        <v>11.1</v>
      </c>
      <c r="AU10" s="4">
        <v>5.9</v>
      </c>
      <c r="AV10" s="4">
        <v>6.1</v>
      </c>
      <c r="AW10" s="4">
        <v>11.8</v>
      </c>
      <c r="AX10" s="4">
        <v>5.4</v>
      </c>
      <c r="AY10" s="4">
        <v>12</v>
      </c>
      <c r="AZ10" s="4">
        <v>10.7</v>
      </c>
      <c r="BA10" s="4">
        <v>8</v>
      </c>
      <c r="BB10" s="4">
        <v>9.4</v>
      </c>
      <c r="BC10" s="4">
        <v>7.8</v>
      </c>
      <c r="BD10" s="4">
        <v>11.3</v>
      </c>
      <c r="BE10" s="4">
        <v>14</v>
      </c>
      <c r="BF10" s="4">
        <v>8</v>
      </c>
      <c r="BG10" s="4">
        <v>11</v>
      </c>
      <c r="BH10" s="4">
        <v>8</v>
      </c>
      <c r="BI10" s="4">
        <v>5.9</v>
      </c>
      <c r="BJ10" s="4">
        <v>7.6</v>
      </c>
      <c r="BK10" s="4">
        <v>13</v>
      </c>
      <c r="BL10" s="4">
        <v>10.1</v>
      </c>
      <c r="BM10" s="4">
        <v>9</v>
      </c>
      <c r="BN10" s="4">
        <v>9.8</v>
      </c>
      <c r="BO10" s="4">
        <v>11.5</v>
      </c>
      <c r="BP10" s="4">
        <v>12.2</v>
      </c>
      <c r="BQ10" s="4">
        <v>9.2</v>
      </c>
      <c r="BR10" s="4">
        <v>6.1</v>
      </c>
      <c r="BS10" s="4">
        <v>9.8</v>
      </c>
      <c r="BT10" s="4">
        <v>11.8</v>
      </c>
      <c r="BU10" s="4"/>
      <c r="BV10" s="4"/>
      <c r="BW10" s="4"/>
      <c r="BY10" s="10">
        <f t="shared" si="0"/>
        <v>8.994736842105262</v>
      </c>
      <c r="BZ10" s="10">
        <f t="shared" si="1"/>
        <v>9.900000000000002</v>
      </c>
      <c r="CA10" s="10">
        <f t="shared" si="2"/>
        <v>9.92</v>
      </c>
      <c r="CB10" s="10">
        <f t="shared" si="3"/>
        <v>9.913333333333332</v>
      </c>
    </row>
    <row r="11" spans="1:80" ht="11.25">
      <c r="A11" s="5">
        <v>9</v>
      </c>
      <c r="B11" s="24">
        <v>9.7</v>
      </c>
      <c r="C11" s="15">
        <v>14.6</v>
      </c>
      <c r="D11" s="15">
        <v>9.8</v>
      </c>
      <c r="E11" s="15">
        <v>8</v>
      </c>
      <c r="F11" s="15">
        <v>8.2</v>
      </c>
      <c r="G11" s="15">
        <v>18.3</v>
      </c>
      <c r="H11" s="15">
        <v>5.4</v>
      </c>
      <c r="I11" s="15">
        <v>11</v>
      </c>
      <c r="J11" s="15">
        <v>11.3</v>
      </c>
      <c r="K11" s="4">
        <v>8.2</v>
      </c>
      <c r="L11" s="4">
        <v>9.5</v>
      </c>
      <c r="M11" s="4">
        <v>5.9</v>
      </c>
      <c r="N11" s="4">
        <v>9.5</v>
      </c>
      <c r="O11" s="4">
        <v>7.6</v>
      </c>
      <c r="P11" s="4">
        <v>4.3</v>
      </c>
      <c r="Q11" s="4">
        <v>6.7</v>
      </c>
      <c r="R11" s="4">
        <v>9.2</v>
      </c>
      <c r="S11" s="4">
        <v>7.6</v>
      </c>
      <c r="T11" s="4">
        <v>6</v>
      </c>
      <c r="U11" s="4">
        <v>10</v>
      </c>
      <c r="V11" s="4">
        <v>10.8</v>
      </c>
      <c r="W11" s="4">
        <v>6.9</v>
      </c>
      <c r="X11" s="4">
        <v>11.1</v>
      </c>
      <c r="Y11" s="4">
        <v>10.6</v>
      </c>
      <c r="Z11" s="4">
        <v>9.3</v>
      </c>
      <c r="AA11" s="4">
        <v>12.6</v>
      </c>
      <c r="AB11" s="4">
        <v>16.3</v>
      </c>
      <c r="AC11" s="4">
        <v>6.9</v>
      </c>
      <c r="AD11" s="4">
        <v>10.1</v>
      </c>
      <c r="AE11" s="4">
        <v>9.9</v>
      </c>
      <c r="AF11" s="4">
        <v>8.8</v>
      </c>
      <c r="AG11" s="4">
        <v>10.4</v>
      </c>
      <c r="AH11" s="4">
        <v>8</v>
      </c>
      <c r="AI11" s="4">
        <v>7.7</v>
      </c>
      <c r="AJ11" s="4">
        <v>13</v>
      </c>
      <c r="AK11" s="4">
        <v>11.7</v>
      </c>
      <c r="AL11" s="4">
        <v>10.2</v>
      </c>
      <c r="AM11" s="4">
        <v>13.5</v>
      </c>
      <c r="AN11" s="4">
        <v>10.4</v>
      </c>
      <c r="AO11" s="4">
        <v>7.1</v>
      </c>
      <c r="AP11" s="4">
        <v>6</v>
      </c>
      <c r="AQ11" s="4">
        <v>13.1</v>
      </c>
      <c r="AR11" s="4">
        <v>14.1</v>
      </c>
      <c r="AS11" s="4">
        <v>5</v>
      </c>
      <c r="AT11" s="4">
        <v>10.5</v>
      </c>
      <c r="AU11" s="4">
        <v>8.2</v>
      </c>
      <c r="AV11" s="4">
        <v>5.9</v>
      </c>
      <c r="AW11" s="4">
        <v>14.7</v>
      </c>
      <c r="AX11" s="4">
        <v>7.2</v>
      </c>
      <c r="AY11" s="4">
        <v>11.2</v>
      </c>
      <c r="AZ11" s="4">
        <v>9.5</v>
      </c>
      <c r="BA11" s="4">
        <v>8.3</v>
      </c>
      <c r="BB11" s="4">
        <v>10</v>
      </c>
      <c r="BC11" s="4">
        <v>7.9</v>
      </c>
      <c r="BD11" s="4">
        <v>10.5</v>
      </c>
      <c r="BE11" s="4">
        <v>11.3</v>
      </c>
      <c r="BF11" s="4">
        <v>8.5</v>
      </c>
      <c r="BG11" s="4">
        <v>10.5</v>
      </c>
      <c r="BH11" s="4">
        <v>11.3</v>
      </c>
      <c r="BI11" s="4">
        <v>7.2</v>
      </c>
      <c r="BJ11" s="4">
        <v>7.1</v>
      </c>
      <c r="BK11" s="4">
        <v>8.7</v>
      </c>
      <c r="BL11" s="4">
        <v>9.5</v>
      </c>
      <c r="BM11" s="4">
        <v>9.8</v>
      </c>
      <c r="BN11" s="4">
        <v>10</v>
      </c>
      <c r="BO11" s="4">
        <v>13.4</v>
      </c>
      <c r="BP11" s="4">
        <v>8.4</v>
      </c>
      <c r="BQ11" s="4">
        <v>15.1</v>
      </c>
      <c r="BR11" s="4">
        <v>6.7</v>
      </c>
      <c r="BS11" s="4">
        <v>14.8</v>
      </c>
      <c r="BT11" s="4">
        <v>14.7</v>
      </c>
      <c r="BU11" s="4"/>
      <c r="BV11" s="4"/>
      <c r="BW11" s="4"/>
      <c r="BY11" s="10">
        <f t="shared" si="0"/>
        <v>9.699999999999998</v>
      </c>
      <c r="BZ11" s="10">
        <f t="shared" si="1"/>
        <v>9.959999999999999</v>
      </c>
      <c r="CA11" s="10">
        <f t="shared" si="2"/>
        <v>9.773333333333333</v>
      </c>
      <c r="CB11" s="10">
        <f t="shared" si="3"/>
        <v>9.680000000000001</v>
      </c>
    </row>
    <row r="12" spans="1:80" ht="11.25">
      <c r="A12" s="5">
        <v>10</v>
      </c>
      <c r="B12" s="24">
        <v>14.5</v>
      </c>
      <c r="C12" s="15">
        <v>15</v>
      </c>
      <c r="D12" s="15">
        <v>11.7</v>
      </c>
      <c r="E12" s="15">
        <v>8</v>
      </c>
      <c r="F12" s="15">
        <v>11.9</v>
      </c>
      <c r="G12" s="15">
        <v>11.7</v>
      </c>
      <c r="H12" s="15">
        <v>7.5</v>
      </c>
      <c r="I12" s="15">
        <v>14.9</v>
      </c>
      <c r="J12" s="15">
        <v>7.5</v>
      </c>
      <c r="K12" s="4">
        <v>6.1</v>
      </c>
      <c r="L12" s="4">
        <v>9.9</v>
      </c>
      <c r="M12" s="4">
        <v>7.5</v>
      </c>
      <c r="N12" s="4">
        <v>8.9</v>
      </c>
      <c r="O12" s="4">
        <v>12.3</v>
      </c>
      <c r="P12" s="4">
        <v>4.4</v>
      </c>
      <c r="Q12" s="4">
        <v>9.6</v>
      </c>
      <c r="R12" s="4">
        <v>10.2</v>
      </c>
      <c r="S12" s="4">
        <v>7.3</v>
      </c>
      <c r="T12" s="4">
        <v>6.4</v>
      </c>
      <c r="U12" s="4">
        <v>11.2</v>
      </c>
      <c r="V12" s="4">
        <v>12.7</v>
      </c>
      <c r="W12" s="4">
        <v>7.8</v>
      </c>
      <c r="X12" s="4">
        <v>9.6</v>
      </c>
      <c r="Y12" s="4">
        <v>7.7</v>
      </c>
      <c r="Z12" s="4">
        <v>11.9</v>
      </c>
      <c r="AA12" s="4">
        <v>7.1</v>
      </c>
      <c r="AB12" s="4">
        <v>16.4</v>
      </c>
      <c r="AC12" s="4">
        <v>12.1</v>
      </c>
      <c r="AD12" s="4">
        <v>8.8</v>
      </c>
      <c r="AE12" s="4">
        <v>10.7</v>
      </c>
      <c r="AF12" s="4">
        <v>5.7</v>
      </c>
      <c r="AG12" s="4">
        <v>11</v>
      </c>
      <c r="AH12" s="4">
        <v>11.3</v>
      </c>
      <c r="AI12" s="4">
        <v>6.8</v>
      </c>
      <c r="AJ12" s="4">
        <v>6.8</v>
      </c>
      <c r="AK12" s="4">
        <v>5.7</v>
      </c>
      <c r="AL12" s="4">
        <v>9.1</v>
      </c>
      <c r="AM12" s="4">
        <v>13.4</v>
      </c>
      <c r="AN12" s="4">
        <v>12</v>
      </c>
      <c r="AO12" s="4">
        <v>10.1</v>
      </c>
      <c r="AP12" s="4">
        <v>9.3</v>
      </c>
      <c r="AQ12" s="4">
        <v>10.6</v>
      </c>
      <c r="AR12" s="4">
        <v>11.6</v>
      </c>
      <c r="AS12" s="4">
        <v>8.9</v>
      </c>
      <c r="AT12" s="4">
        <v>11.2</v>
      </c>
      <c r="AU12" s="4">
        <v>9.7</v>
      </c>
      <c r="AV12" s="4">
        <v>8.9</v>
      </c>
      <c r="AW12" s="4">
        <v>16.8</v>
      </c>
      <c r="AX12" s="4">
        <v>15.5</v>
      </c>
      <c r="AY12" s="4">
        <v>14.1</v>
      </c>
      <c r="AZ12" s="4">
        <v>12.4</v>
      </c>
      <c r="BA12" s="4">
        <v>9.3</v>
      </c>
      <c r="BB12" s="4">
        <v>9.3</v>
      </c>
      <c r="BC12" s="4">
        <v>7.8</v>
      </c>
      <c r="BD12" s="4">
        <v>13</v>
      </c>
      <c r="BE12" s="4">
        <v>8</v>
      </c>
      <c r="BF12" s="4">
        <v>9.3</v>
      </c>
      <c r="BG12" s="4">
        <v>10.9</v>
      </c>
      <c r="BH12" s="4">
        <v>5.3</v>
      </c>
      <c r="BI12" s="4">
        <v>9.6</v>
      </c>
      <c r="BJ12" s="4">
        <v>7.6</v>
      </c>
      <c r="BK12" s="4">
        <v>4</v>
      </c>
      <c r="BL12" s="4">
        <v>9.3</v>
      </c>
      <c r="BM12" s="4">
        <v>13.6</v>
      </c>
      <c r="BN12" s="4">
        <v>11.1</v>
      </c>
      <c r="BO12" s="4">
        <v>10.8</v>
      </c>
      <c r="BP12" s="4">
        <v>7.2</v>
      </c>
      <c r="BQ12" s="4">
        <v>9.1</v>
      </c>
      <c r="BR12" s="4">
        <v>7.8</v>
      </c>
      <c r="BS12" s="4">
        <v>8.9</v>
      </c>
      <c r="BT12" s="4">
        <v>8.3</v>
      </c>
      <c r="BU12" s="4"/>
      <c r="BV12" s="4"/>
      <c r="BW12" s="4"/>
      <c r="BY12" s="10">
        <f t="shared" si="0"/>
        <v>9.765789473684212</v>
      </c>
      <c r="BZ12" s="10">
        <f t="shared" si="1"/>
        <v>10.043333333333333</v>
      </c>
      <c r="CA12" s="10">
        <f t="shared" si="2"/>
        <v>10.266666666666667</v>
      </c>
      <c r="CB12" s="10">
        <f t="shared" si="3"/>
        <v>10.210000000000004</v>
      </c>
    </row>
    <row r="13" spans="1:80" ht="11.25">
      <c r="A13" s="6">
        <v>11</v>
      </c>
      <c r="B13" s="25">
        <v>15.3</v>
      </c>
      <c r="C13" s="7">
        <v>6.7</v>
      </c>
      <c r="D13" s="7">
        <v>6.3</v>
      </c>
      <c r="E13" s="7">
        <v>10</v>
      </c>
      <c r="F13" s="7">
        <v>9.1</v>
      </c>
      <c r="G13" s="7">
        <v>7.6</v>
      </c>
      <c r="H13" s="7">
        <v>5.5</v>
      </c>
      <c r="I13" s="7">
        <v>12.9</v>
      </c>
      <c r="J13" s="7">
        <v>6.1</v>
      </c>
      <c r="K13" s="7">
        <v>12.1</v>
      </c>
      <c r="L13" s="7">
        <v>9.8</v>
      </c>
      <c r="M13" s="7">
        <v>10.1</v>
      </c>
      <c r="N13" s="7">
        <v>5.9</v>
      </c>
      <c r="O13" s="7">
        <v>15.7</v>
      </c>
      <c r="P13" s="7">
        <v>7</v>
      </c>
      <c r="Q13" s="7">
        <v>7.7</v>
      </c>
      <c r="R13" s="7">
        <v>13.7</v>
      </c>
      <c r="S13" s="7">
        <v>12.2</v>
      </c>
      <c r="T13" s="7">
        <v>11</v>
      </c>
      <c r="U13" s="7">
        <v>12.2</v>
      </c>
      <c r="V13" s="7">
        <v>9</v>
      </c>
      <c r="W13" s="7">
        <v>7.9</v>
      </c>
      <c r="X13" s="7">
        <v>7.6</v>
      </c>
      <c r="Y13" s="7">
        <v>8.2</v>
      </c>
      <c r="Z13" s="7">
        <v>6.9</v>
      </c>
      <c r="AA13" s="7">
        <v>10.8</v>
      </c>
      <c r="AB13" s="7">
        <v>10.5</v>
      </c>
      <c r="AC13" s="7">
        <v>7.1</v>
      </c>
      <c r="AD13" s="7">
        <v>7.2</v>
      </c>
      <c r="AE13" s="7">
        <v>5.7</v>
      </c>
      <c r="AF13" s="7">
        <v>7.4</v>
      </c>
      <c r="AG13" s="7">
        <v>6.6</v>
      </c>
      <c r="AH13" s="7">
        <v>9.8</v>
      </c>
      <c r="AI13" s="7">
        <v>5.1</v>
      </c>
      <c r="AJ13" s="7">
        <v>3.9</v>
      </c>
      <c r="AK13" s="7">
        <v>8.7</v>
      </c>
      <c r="AL13" s="7">
        <v>11.8</v>
      </c>
      <c r="AM13" s="7">
        <v>12.9</v>
      </c>
      <c r="AN13" s="7">
        <v>12.2</v>
      </c>
      <c r="AO13" s="7">
        <v>9.9</v>
      </c>
      <c r="AP13" s="7">
        <v>8.6</v>
      </c>
      <c r="AQ13" s="7">
        <v>7.8</v>
      </c>
      <c r="AR13" s="7">
        <v>8.9</v>
      </c>
      <c r="AS13" s="7">
        <v>10.8</v>
      </c>
      <c r="AT13" s="7">
        <v>11.2</v>
      </c>
      <c r="AU13" s="7">
        <v>9.2</v>
      </c>
      <c r="AV13" s="7">
        <v>8.7</v>
      </c>
      <c r="AW13" s="7">
        <v>11.9</v>
      </c>
      <c r="AX13" s="7">
        <v>10.1</v>
      </c>
      <c r="AY13" s="7">
        <v>16.7</v>
      </c>
      <c r="AZ13" s="7">
        <v>9.9</v>
      </c>
      <c r="BA13" s="7">
        <v>9.2</v>
      </c>
      <c r="BB13" s="7">
        <v>9.4</v>
      </c>
      <c r="BC13" s="7">
        <v>9.9</v>
      </c>
      <c r="BD13" s="7">
        <v>11.6</v>
      </c>
      <c r="BE13" s="7">
        <v>13.1</v>
      </c>
      <c r="BF13" s="7">
        <v>7.5</v>
      </c>
      <c r="BG13" s="7">
        <v>6.2</v>
      </c>
      <c r="BH13" s="7">
        <v>6.6</v>
      </c>
      <c r="BI13" s="7">
        <v>5.7</v>
      </c>
      <c r="BJ13" s="7">
        <v>7.3</v>
      </c>
      <c r="BK13" s="7">
        <v>8.3</v>
      </c>
      <c r="BL13" s="7">
        <v>8.8</v>
      </c>
      <c r="BM13" s="7">
        <v>8.3</v>
      </c>
      <c r="BN13" s="7">
        <v>9.6</v>
      </c>
      <c r="BO13" s="7">
        <v>9.7</v>
      </c>
      <c r="BP13" s="7">
        <v>11.6</v>
      </c>
      <c r="BQ13" s="7">
        <v>9.6</v>
      </c>
      <c r="BR13" s="7">
        <v>6.3</v>
      </c>
      <c r="BS13" s="7">
        <v>9.5</v>
      </c>
      <c r="BT13" s="7">
        <v>11.1</v>
      </c>
      <c r="BU13" s="7"/>
      <c r="BV13" s="7"/>
      <c r="BW13" s="7"/>
      <c r="BY13" s="11">
        <f t="shared" si="0"/>
        <v>9.052631578947366</v>
      </c>
      <c r="BZ13" s="11">
        <f t="shared" si="1"/>
        <v>8.983333333333333</v>
      </c>
      <c r="CA13" s="11">
        <f t="shared" si="2"/>
        <v>9.396666666666667</v>
      </c>
      <c r="CB13" s="10">
        <f t="shared" si="3"/>
        <v>9.610000000000003</v>
      </c>
    </row>
    <row r="14" spans="1:80" ht="11.25">
      <c r="A14" s="5">
        <v>12</v>
      </c>
      <c r="B14" s="24">
        <v>7.4</v>
      </c>
      <c r="C14" s="15">
        <v>8.1</v>
      </c>
      <c r="D14" s="15">
        <v>8.8</v>
      </c>
      <c r="E14" s="15">
        <v>9.6</v>
      </c>
      <c r="F14" s="15">
        <v>6.9</v>
      </c>
      <c r="G14" s="15">
        <v>6.7</v>
      </c>
      <c r="H14" s="15">
        <v>11</v>
      </c>
      <c r="I14" s="15">
        <v>10.7</v>
      </c>
      <c r="J14" s="15">
        <v>2.6</v>
      </c>
      <c r="K14" s="4">
        <v>12.7</v>
      </c>
      <c r="L14" s="4">
        <v>7.4</v>
      </c>
      <c r="M14" s="4">
        <v>14.3</v>
      </c>
      <c r="N14" s="4">
        <v>7</v>
      </c>
      <c r="O14" s="4">
        <v>8.1</v>
      </c>
      <c r="P14" s="4">
        <v>10.8</v>
      </c>
      <c r="Q14" s="4">
        <v>10.8</v>
      </c>
      <c r="R14" s="4">
        <v>2.7</v>
      </c>
      <c r="S14" s="4">
        <v>9.2</v>
      </c>
      <c r="T14" s="4">
        <v>11.6</v>
      </c>
      <c r="U14" s="4">
        <v>12.2</v>
      </c>
      <c r="V14" s="4">
        <v>7.5</v>
      </c>
      <c r="W14" s="4">
        <v>9.4</v>
      </c>
      <c r="X14" s="4">
        <v>5.8</v>
      </c>
      <c r="Y14" s="4">
        <v>5.5</v>
      </c>
      <c r="Z14" s="4">
        <v>6.9</v>
      </c>
      <c r="AA14" s="4">
        <v>12.8</v>
      </c>
      <c r="AB14" s="4">
        <v>7.7</v>
      </c>
      <c r="AC14" s="4">
        <v>6.5</v>
      </c>
      <c r="AD14" s="4">
        <v>6.2</v>
      </c>
      <c r="AE14" s="4">
        <v>14.1</v>
      </c>
      <c r="AF14" s="4">
        <v>10.3</v>
      </c>
      <c r="AG14" s="4">
        <v>6.1</v>
      </c>
      <c r="AH14" s="4">
        <v>6.1</v>
      </c>
      <c r="AI14" s="4">
        <v>6.9</v>
      </c>
      <c r="AJ14" s="4">
        <v>4.2</v>
      </c>
      <c r="AK14" s="4">
        <v>10.7</v>
      </c>
      <c r="AL14" s="4">
        <v>8.9</v>
      </c>
      <c r="AM14" s="4">
        <v>9</v>
      </c>
      <c r="AN14" s="4">
        <v>4.6</v>
      </c>
      <c r="AO14" s="4">
        <v>11.9</v>
      </c>
      <c r="AP14" s="4">
        <v>11.6</v>
      </c>
      <c r="AQ14" s="4">
        <v>11.8</v>
      </c>
      <c r="AR14" s="4">
        <v>11.9</v>
      </c>
      <c r="AS14" s="4">
        <v>11.6</v>
      </c>
      <c r="AT14" s="4">
        <v>8.7</v>
      </c>
      <c r="AU14" s="4">
        <v>4.1</v>
      </c>
      <c r="AV14" s="4">
        <v>10.7</v>
      </c>
      <c r="AW14" s="4">
        <v>6.7</v>
      </c>
      <c r="AX14" s="4">
        <v>10.3</v>
      </c>
      <c r="AY14" s="4">
        <v>15.8</v>
      </c>
      <c r="AZ14" s="4">
        <v>11.2</v>
      </c>
      <c r="BA14" s="4">
        <v>7.9</v>
      </c>
      <c r="BB14" s="4">
        <v>7.8</v>
      </c>
      <c r="BC14" s="4">
        <v>9.5</v>
      </c>
      <c r="BD14" s="4">
        <v>8.8</v>
      </c>
      <c r="BE14" s="4">
        <v>9.2</v>
      </c>
      <c r="BF14" s="4">
        <v>9.2</v>
      </c>
      <c r="BG14" s="4">
        <v>7</v>
      </c>
      <c r="BH14" s="4">
        <v>10.3</v>
      </c>
      <c r="BI14" s="4">
        <v>6.2</v>
      </c>
      <c r="BJ14" s="4">
        <v>8.4</v>
      </c>
      <c r="BK14" s="4">
        <v>10</v>
      </c>
      <c r="BL14" s="4">
        <v>8</v>
      </c>
      <c r="BM14" s="4">
        <v>4.3</v>
      </c>
      <c r="BN14" s="4">
        <v>10.2</v>
      </c>
      <c r="BO14" s="4">
        <v>5.7</v>
      </c>
      <c r="BP14" s="4">
        <v>8.6</v>
      </c>
      <c r="BQ14" s="4">
        <v>10.4</v>
      </c>
      <c r="BR14" s="4">
        <v>6.2</v>
      </c>
      <c r="BS14" s="4">
        <v>6.5</v>
      </c>
      <c r="BT14" s="4">
        <v>13.2</v>
      </c>
      <c r="BU14" s="4"/>
      <c r="BV14" s="4"/>
      <c r="BW14" s="4"/>
      <c r="BY14" s="10">
        <f t="shared" si="0"/>
        <v>8.505263157894737</v>
      </c>
      <c r="BZ14" s="10">
        <f t="shared" si="1"/>
        <v>8.73333333333333</v>
      </c>
      <c r="CA14" s="10">
        <f t="shared" si="2"/>
        <v>9.093333333333334</v>
      </c>
      <c r="CB14" s="10">
        <f t="shared" si="3"/>
        <v>9.08</v>
      </c>
    </row>
    <row r="15" spans="1:80" ht="11.25">
      <c r="A15" s="5">
        <v>13</v>
      </c>
      <c r="B15" s="24">
        <v>4.8</v>
      </c>
      <c r="C15" s="15">
        <v>8.8</v>
      </c>
      <c r="D15" s="15">
        <v>12.2</v>
      </c>
      <c r="E15" s="15">
        <v>12.9</v>
      </c>
      <c r="F15" s="15">
        <v>6.5</v>
      </c>
      <c r="G15" s="15">
        <v>9.3</v>
      </c>
      <c r="H15" s="15">
        <v>7.5</v>
      </c>
      <c r="I15" s="15">
        <v>10.1</v>
      </c>
      <c r="J15" s="15">
        <v>5.6</v>
      </c>
      <c r="K15" s="4">
        <v>11.4</v>
      </c>
      <c r="L15" s="4">
        <v>8.4</v>
      </c>
      <c r="M15" s="4">
        <v>17.1</v>
      </c>
      <c r="N15" s="4">
        <v>9.1</v>
      </c>
      <c r="O15" s="4">
        <v>8.7</v>
      </c>
      <c r="P15" s="4">
        <v>12.4</v>
      </c>
      <c r="Q15" s="4">
        <v>11.6</v>
      </c>
      <c r="R15" s="4">
        <v>6.3</v>
      </c>
      <c r="S15" s="4">
        <v>12.4</v>
      </c>
      <c r="T15" s="4">
        <v>7.9</v>
      </c>
      <c r="U15" s="4">
        <v>13.1</v>
      </c>
      <c r="V15" s="4">
        <v>8.8</v>
      </c>
      <c r="W15" s="4">
        <v>8.4</v>
      </c>
      <c r="X15" s="4">
        <v>5.8</v>
      </c>
      <c r="Y15" s="4">
        <v>8.9</v>
      </c>
      <c r="Z15" s="4">
        <v>5.7</v>
      </c>
      <c r="AA15" s="4">
        <v>9.6</v>
      </c>
      <c r="AB15" s="4">
        <v>3.7</v>
      </c>
      <c r="AC15" s="4">
        <v>7.2</v>
      </c>
      <c r="AD15" s="4">
        <v>5.1</v>
      </c>
      <c r="AE15" s="4">
        <v>9.6</v>
      </c>
      <c r="AF15" s="4">
        <v>8</v>
      </c>
      <c r="AG15" s="4">
        <v>8.3</v>
      </c>
      <c r="AH15" s="4">
        <v>9.3</v>
      </c>
      <c r="AI15" s="4">
        <v>5.9</v>
      </c>
      <c r="AJ15" s="4">
        <v>7.9</v>
      </c>
      <c r="AK15" s="4">
        <v>11.7</v>
      </c>
      <c r="AL15" s="4">
        <v>8.3</v>
      </c>
      <c r="AM15" s="4">
        <v>9.6</v>
      </c>
      <c r="AN15" s="4">
        <v>10.2</v>
      </c>
      <c r="AO15" s="4">
        <v>14.8</v>
      </c>
      <c r="AP15" s="4">
        <v>10.1</v>
      </c>
      <c r="AQ15" s="4">
        <v>5.8</v>
      </c>
      <c r="AR15" s="4">
        <v>11.1</v>
      </c>
      <c r="AS15" s="4">
        <v>13.2</v>
      </c>
      <c r="AT15" s="4">
        <v>9.9</v>
      </c>
      <c r="AU15" s="4">
        <v>10.2</v>
      </c>
      <c r="AV15" s="4">
        <v>11.1</v>
      </c>
      <c r="AW15" s="4">
        <v>10.9</v>
      </c>
      <c r="AX15" s="4">
        <v>5.8</v>
      </c>
      <c r="AY15" s="4">
        <v>13.9</v>
      </c>
      <c r="AZ15" s="4">
        <v>12.6</v>
      </c>
      <c r="BA15" s="4">
        <v>9.8</v>
      </c>
      <c r="BB15" s="4">
        <v>11.2</v>
      </c>
      <c r="BC15" s="4">
        <v>6.4</v>
      </c>
      <c r="BD15" s="4">
        <v>11.4</v>
      </c>
      <c r="BE15" s="4">
        <v>6.3</v>
      </c>
      <c r="BF15" s="4">
        <v>8.8</v>
      </c>
      <c r="BG15" s="4">
        <v>7.9</v>
      </c>
      <c r="BH15" s="4">
        <v>6.4</v>
      </c>
      <c r="BI15" s="4">
        <v>11.4</v>
      </c>
      <c r="BJ15" s="4">
        <v>14.1</v>
      </c>
      <c r="BK15" s="4">
        <v>6.2</v>
      </c>
      <c r="BL15" s="4">
        <v>11.1</v>
      </c>
      <c r="BM15" s="4">
        <v>8.3</v>
      </c>
      <c r="BN15" s="4">
        <v>8</v>
      </c>
      <c r="BO15" s="4">
        <v>6.4</v>
      </c>
      <c r="BP15" s="4">
        <v>9.2</v>
      </c>
      <c r="BQ15" s="4">
        <v>12.5</v>
      </c>
      <c r="BR15" s="4">
        <v>13.2</v>
      </c>
      <c r="BS15" s="4">
        <v>9.1</v>
      </c>
      <c r="BT15" s="4">
        <v>15.5</v>
      </c>
      <c r="BU15" s="4"/>
      <c r="BV15" s="4"/>
      <c r="BW15" s="4"/>
      <c r="BY15" s="10">
        <f t="shared" si="0"/>
        <v>8.892105263157896</v>
      </c>
      <c r="BZ15" s="10">
        <f t="shared" si="1"/>
        <v>9.003333333333332</v>
      </c>
      <c r="CA15" s="10">
        <f t="shared" si="2"/>
        <v>9.503333333333332</v>
      </c>
      <c r="CB15" s="10">
        <f t="shared" si="3"/>
        <v>9.833333333333334</v>
      </c>
    </row>
    <row r="16" spans="1:80" ht="11.25">
      <c r="A16" s="5">
        <v>14</v>
      </c>
      <c r="B16" s="24">
        <v>5.8</v>
      </c>
      <c r="C16" s="15">
        <v>11.4</v>
      </c>
      <c r="D16" s="15">
        <v>11.8</v>
      </c>
      <c r="E16" s="15">
        <v>11.2</v>
      </c>
      <c r="F16" s="15">
        <v>8.1</v>
      </c>
      <c r="G16" s="15">
        <v>8.3</v>
      </c>
      <c r="H16" s="15">
        <v>7.5</v>
      </c>
      <c r="I16" s="15">
        <v>7.8</v>
      </c>
      <c r="J16" s="15">
        <v>11.2</v>
      </c>
      <c r="K16" s="4">
        <v>7.8</v>
      </c>
      <c r="L16" s="4">
        <v>8.5</v>
      </c>
      <c r="M16" s="4">
        <v>9.4</v>
      </c>
      <c r="N16" s="4">
        <v>11.1</v>
      </c>
      <c r="O16" s="4">
        <v>7.9</v>
      </c>
      <c r="P16" s="4">
        <v>9.2</v>
      </c>
      <c r="Q16" s="4">
        <v>11</v>
      </c>
      <c r="R16" s="4">
        <v>7.8</v>
      </c>
      <c r="S16" s="4">
        <v>5.9</v>
      </c>
      <c r="T16" s="4">
        <v>9.6</v>
      </c>
      <c r="U16" s="4">
        <v>10.6</v>
      </c>
      <c r="V16" s="4">
        <v>8</v>
      </c>
      <c r="W16" s="4">
        <v>7</v>
      </c>
      <c r="X16" s="4">
        <v>8.7</v>
      </c>
      <c r="Y16" s="4">
        <v>11.8</v>
      </c>
      <c r="Z16" s="4">
        <v>4.7</v>
      </c>
      <c r="AA16" s="4">
        <v>12.8</v>
      </c>
      <c r="AB16" s="4">
        <v>6.1</v>
      </c>
      <c r="AC16" s="4">
        <v>9.6</v>
      </c>
      <c r="AD16" s="4">
        <v>7</v>
      </c>
      <c r="AE16" s="4">
        <v>7.2</v>
      </c>
      <c r="AF16" s="4">
        <v>7.1</v>
      </c>
      <c r="AG16" s="4">
        <v>6.5</v>
      </c>
      <c r="AH16" s="4">
        <v>4.6</v>
      </c>
      <c r="AI16" s="4">
        <v>6.6</v>
      </c>
      <c r="AJ16" s="4">
        <v>7</v>
      </c>
      <c r="AK16" s="4">
        <v>13.7</v>
      </c>
      <c r="AL16" s="4">
        <v>6.5</v>
      </c>
      <c r="AM16" s="4">
        <v>6</v>
      </c>
      <c r="AN16" s="4">
        <v>10.6</v>
      </c>
      <c r="AO16" s="4">
        <v>11.6</v>
      </c>
      <c r="AP16" s="4">
        <v>6.4</v>
      </c>
      <c r="AQ16" s="4">
        <v>8.1</v>
      </c>
      <c r="AR16" s="4">
        <v>6.1</v>
      </c>
      <c r="AS16" s="4">
        <v>12.2</v>
      </c>
      <c r="AT16" s="4">
        <v>12.1</v>
      </c>
      <c r="AU16" s="4">
        <v>12.1</v>
      </c>
      <c r="AV16" s="4">
        <v>11</v>
      </c>
      <c r="AW16" s="4">
        <v>16.7</v>
      </c>
      <c r="AX16" s="4">
        <v>6.2</v>
      </c>
      <c r="AY16" s="4">
        <v>11.3</v>
      </c>
      <c r="AZ16" s="4">
        <v>15.1</v>
      </c>
      <c r="BA16" s="4">
        <v>6.2</v>
      </c>
      <c r="BB16" s="4">
        <v>11.4</v>
      </c>
      <c r="BC16" s="4">
        <v>15.4</v>
      </c>
      <c r="BD16" s="4">
        <v>10.6</v>
      </c>
      <c r="BE16" s="4">
        <v>6.6</v>
      </c>
      <c r="BF16" s="4">
        <v>8.9</v>
      </c>
      <c r="BG16" s="4">
        <v>5.9</v>
      </c>
      <c r="BH16" s="4">
        <v>6.1</v>
      </c>
      <c r="BI16" s="4">
        <v>6.4</v>
      </c>
      <c r="BJ16" s="4">
        <v>7.5</v>
      </c>
      <c r="BK16" s="4">
        <v>6.5</v>
      </c>
      <c r="BL16" s="4">
        <v>9.7</v>
      </c>
      <c r="BM16" s="4">
        <v>9.5</v>
      </c>
      <c r="BN16" s="4">
        <v>5.6</v>
      </c>
      <c r="BO16" s="4">
        <v>8.6</v>
      </c>
      <c r="BP16" s="4">
        <v>8.8</v>
      </c>
      <c r="BQ16" s="4">
        <v>11.2</v>
      </c>
      <c r="BR16" s="4">
        <v>15.7</v>
      </c>
      <c r="BS16" s="4">
        <v>6.7</v>
      </c>
      <c r="BT16" s="4">
        <v>16.7</v>
      </c>
      <c r="BU16" s="4"/>
      <c r="BV16" s="4"/>
      <c r="BW16" s="4"/>
      <c r="BY16" s="10">
        <f t="shared" si="0"/>
        <v>8.494736842105265</v>
      </c>
      <c r="BZ16" s="10">
        <f t="shared" si="1"/>
        <v>8.933333333333332</v>
      </c>
      <c r="CA16" s="10">
        <f t="shared" si="2"/>
        <v>9.223333333333331</v>
      </c>
      <c r="CB16" s="10">
        <f t="shared" si="3"/>
        <v>9.479999999999999</v>
      </c>
    </row>
    <row r="17" spans="1:80" ht="11.25">
      <c r="A17" s="5">
        <v>15</v>
      </c>
      <c r="B17" s="24">
        <v>8</v>
      </c>
      <c r="C17" s="15">
        <v>8.2</v>
      </c>
      <c r="D17" s="15">
        <v>12.7</v>
      </c>
      <c r="E17" s="15">
        <v>5</v>
      </c>
      <c r="F17" s="15">
        <v>17.9</v>
      </c>
      <c r="G17" s="15">
        <v>11.6</v>
      </c>
      <c r="H17" s="15">
        <v>6.7</v>
      </c>
      <c r="I17" s="15">
        <v>10.9</v>
      </c>
      <c r="J17" s="15">
        <v>9.6</v>
      </c>
      <c r="K17" s="4">
        <v>5.4</v>
      </c>
      <c r="L17" s="4">
        <v>8.9</v>
      </c>
      <c r="M17" s="4">
        <v>9.2</v>
      </c>
      <c r="N17" s="4">
        <v>8.4</v>
      </c>
      <c r="O17" s="4">
        <v>10</v>
      </c>
      <c r="P17" s="4">
        <v>6.1</v>
      </c>
      <c r="Q17" s="4">
        <v>6.3</v>
      </c>
      <c r="R17" s="4">
        <v>4.9</v>
      </c>
      <c r="S17" s="4">
        <v>3.7</v>
      </c>
      <c r="T17" s="4">
        <v>7.5</v>
      </c>
      <c r="U17" s="4">
        <v>9.8</v>
      </c>
      <c r="V17" s="4">
        <v>7.4</v>
      </c>
      <c r="W17" s="4">
        <v>10.4</v>
      </c>
      <c r="X17" s="4">
        <v>12.1</v>
      </c>
      <c r="Y17" s="4">
        <v>6.7</v>
      </c>
      <c r="Z17" s="4">
        <v>4.4</v>
      </c>
      <c r="AA17" s="4">
        <v>16.3</v>
      </c>
      <c r="AB17" s="4">
        <v>9.9</v>
      </c>
      <c r="AC17" s="4">
        <v>9</v>
      </c>
      <c r="AD17" s="4">
        <v>8</v>
      </c>
      <c r="AE17" s="4">
        <v>9.6</v>
      </c>
      <c r="AF17" s="4">
        <v>8.7</v>
      </c>
      <c r="AG17" s="4">
        <v>11.9</v>
      </c>
      <c r="AH17" s="4">
        <v>3.8</v>
      </c>
      <c r="AI17" s="4">
        <v>10.3</v>
      </c>
      <c r="AJ17" s="4">
        <v>10.2</v>
      </c>
      <c r="AK17" s="4">
        <v>16.7</v>
      </c>
      <c r="AL17" s="4">
        <v>4.7</v>
      </c>
      <c r="AM17" s="4">
        <v>9.1</v>
      </c>
      <c r="AN17" s="4">
        <v>8.9</v>
      </c>
      <c r="AO17" s="4">
        <v>8</v>
      </c>
      <c r="AP17" s="4">
        <v>4.6</v>
      </c>
      <c r="AQ17" s="4">
        <v>9.1</v>
      </c>
      <c r="AR17" s="4">
        <v>6</v>
      </c>
      <c r="AS17" s="4">
        <v>19.5</v>
      </c>
      <c r="AT17" s="4">
        <v>10.6</v>
      </c>
      <c r="AU17" s="4">
        <v>4</v>
      </c>
      <c r="AV17" s="4">
        <v>8.7</v>
      </c>
      <c r="AW17" s="4">
        <v>11.3</v>
      </c>
      <c r="AX17" s="4">
        <v>6.7</v>
      </c>
      <c r="AY17" s="4">
        <v>18.4</v>
      </c>
      <c r="AZ17" s="4">
        <v>6.9</v>
      </c>
      <c r="BA17" s="4">
        <v>7.7</v>
      </c>
      <c r="BB17" s="4">
        <v>8</v>
      </c>
      <c r="BC17" s="4">
        <v>14.6</v>
      </c>
      <c r="BD17" s="4">
        <v>11.5</v>
      </c>
      <c r="BE17" s="4">
        <v>8.5</v>
      </c>
      <c r="BF17" s="4">
        <v>7</v>
      </c>
      <c r="BG17" s="4">
        <v>7.4</v>
      </c>
      <c r="BH17" s="4">
        <v>5.9</v>
      </c>
      <c r="BI17" s="4">
        <v>7.3</v>
      </c>
      <c r="BJ17" s="4">
        <v>5.9</v>
      </c>
      <c r="BK17" s="4">
        <v>3.9</v>
      </c>
      <c r="BL17" s="4">
        <v>7.9</v>
      </c>
      <c r="BM17" s="4">
        <v>5.3</v>
      </c>
      <c r="BN17" s="4">
        <v>4.9</v>
      </c>
      <c r="BO17" s="4">
        <v>10.1</v>
      </c>
      <c r="BP17" s="4">
        <v>9.3</v>
      </c>
      <c r="BQ17" s="4">
        <v>8.8</v>
      </c>
      <c r="BR17" s="4">
        <v>6.5</v>
      </c>
      <c r="BS17" s="4">
        <v>10</v>
      </c>
      <c r="BT17" s="4">
        <v>13.1</v>
      </c>
      <c r="BU17" s="4"/>
      <c r="BV17" s="4"/>
      <c r="BW17" s="4"/>
      <c r="BY17" s="10">
        <f t="shared" si="0"/>
        <v>8.947368421052632</v>
      </c>
      <c r="BZ17" s="10">
        <f t="shared" si="1"/>
        <v>9.24</v>
      </c>
      <c r="CA17" s="10">
        <f t="shared" si="2"/>
        <v>9.346666666666666</v>
      </c>
      <c r="CB17" s="10">
        <f t="shared" si="3"/>
        <v>8.556666666666668</v>
      </c>
    </row>
    <row r="18" spans="1:80" ht="11.25">
      <c r="A18" s="5">
        <v>16</v>
      </c>
      <c r="B18" s="24">
        <v>10.3</v>
      </c>
      <c r="C18" s="15">
        <v>8.9</v>
      </c>
      <c r="D18" s="15">
        <v>7.3</v>
      </c>
      <c r="E18" s="15">
        <v>6.9</v>
      </c>
      <c r="F18" s="15">
        <v>13.2</v>
      </c>
      <c r="G18" s="15">
        <v>9.9</v>
      </c>
      <c r="H18" s="15">
        <v>8</v>
      </c>
      <c r="I18" s="15">
        <v>7.8</v>
      </c>
      <c r="J18" s="15">
        <v>10.4</v>
      </c>
      <c r="K18" s="4">
        <v>6.6</v>
      </c>
      <c r="L18" s="4">
        <v>6.1</v>
      </c>
      <c r="M18" s="4">
        <v>7.5</v>
      </c>
      <c r="N18" s="4">
        <v>9.1</v>
      </c>
      <c r="O18" s="4">
        <v>10.6</v>
      </c>
      <c r="P18" s="4">
        <v>2.6</v>
      </c>
      <c r="Q18" s="4">
        <v>6.3</v>
      </c>
      <c r="R18" s="4">
        <v>6.2</v>
      </c>
      <c r="S18" s="4">
        <v>2.6</v>
      </c>
      <c r="T18" s="4">
        <v>11</v>
      </c>
      <c r="U18" s="4">
        <v>10.4</v>
      </c>
      <c r="V18" s="4">
        <v>8.7</v>
      </c>
      <c r="W18" s="4">
        <v>9.8</v>
      </c>
      <c r="X18" s="4">
        <v>7.4</v>
      </c>
      <c r="Y18" s="4">
        <v>8.2</v>
      </c>
      <c r="Z18" s="4">
        <v>8.2</v>
      </c>
      <c r="AA18" s="4">
        <v>6.4</v>
      </c>
      <c r="AB18" s="4">
        <v>9.8</v>
      </c>
      <c r="AC18" s="4">
        <v>9</v>
      </c>
      <c r="AD18" s="4">
        <v>5.8</v>
      </c>
      <c r="AE18" s="4">
        <v>1.5</v>
      </c>
      <c r="AF18" s="4">
        <v>7.5</v>
      </c>
      <c r="AG18" s="4">
        <v>5.2</v>
      </c>
      <c r="AH18" s="4">
        <v>10.6</v>
      </c>
      <c r="AI18" s="4">
        <v>5.3</v>
      </c>
      <c r="AJ18" s="4">
        <v>11.4</v>
      </c>
      <c r="AK18" s="4">
        <v>9</v>
      </c>
      <c r="AL18" s="4">
        <v>6.7</v>
      </c>
      <c r="AM18" s="4">
        <v>3.7</v>
      </c>
      <c r="AN18" s="4">
        <v>10.1</v>
      </c>
      <c r="AO18" s="4">
        <v>8.2</v>
      </c>
      <c r="AP18" s="4">
        <v>6.5</v>
      </c>
      <c r="AQ18" s="4">
        <v>10.1</v>
      </c>
      <c r="AR18" s="4">
        <v>7.8</v>
      </c>
      <c r="AS18" s="4">
        <v>13.5</v>
      </c>
      <c r="AT18" s="4">
        <v>8.9</v>
      </c>
      <c r="AU18" s="4">
        <v>9.2</v>
      </c>
      <c r="AV18" s="4">
        <v>12.5</v>
      </c>
      <c r="AW18" s="4">
        <v>10.6</v>
      </c>
      <c r="AX18" s="4">
        <v>7.7</v>
      </c>
      <c r="AY18" s="4">
        <v>13.2</v>
      </c>
      <c r="AZ18" s="4">
        <v>6.5</v>
      </c>
      <c r="BA18" s="4">
        <v>7.2</v>
      </c>
      <c r="BB18" s="4">
        <v>8.8</v>
      </c>
      <c r="BC18" s="4">
        <v>12.2</v>
      </c>
      <c r="BD18" s="4">
        <v>13.2</v>
      </c>
      <c r="BE18" s="4">
        <v>7.5</v>
      </c>
      <c r="BF18" s="4">
        <v>9.1</v>
      </c>
      <c r="BG18" s="4">
        <v>5.6</v>
      </c>
      <c r="BH18" s="4">
        <v>4.1</v>
      </c>
      <c r="BI18" s="4">
        <v>5.1</v>
      </c>
      <c r="BJ18" s="4">
        <v>7.2</v>
      </c>
      <c r="BK18" s="4">
        <v>9</v>
      </c>
      <c r="BL18" s="4">
        <v>9.8</v>
      </c>
      <c r="BM18" s="4">
        <v>11.6</v>
      </c>
      <c r="BN18" s="4">
        <v>6.7</v>
      </c>
      <c r="BO18" s="4">
        <v>12.4</v>
      </c>
      <c r="BP18" s="4">
        <v>11</v>
      </c>
      <c r="BQ18" s="4">
        <v>10.8</v>
      </c>
      <c r="BR18" s="4">
        <v>16.4</v>
      </c>
      <c r="BS18" s="4">
        <v>10.3</v>
      </c>
      <c r="BT18" s="4">
        <v>7</v>
      </c>
      <c r="BU18" s="4"/>
      <c r="BV18" s="4"/>
      <c r="BW18" s="4"/>
      <c r="BY18" s="10">
        <f t="shared" si="0"/>
        <v>7.786842105263156</v>
      </c>
      <c r="BZ18" s="10">
        <f t="shared" si="1"/>
        <v>8.433333333333332</v>
      </c>
      <c r="CA18" s="10">
        <f t="shared" si="2"/>
        <v>8.50333333333333</v>
      </c>
      <c r="CB18" s="10">
        <f t="shared" si="3"/>
        <v>9.203333333333331</v>
      </c>
    </row>
    <row r="19" spans="1:80" ht="11.25">
      <c r="A19" s="5">
        <v>17</v>
      </c>
      <c r="B19" s="24">
        <v>10</v>
      </c>
      <c r="C19" s="15">
        <v>10.8</v>
      </c>
      <c r="D19" s="15">
        <v>8.3</v>
      </c>
      <c r="E19" s="15">
        <v>10.3</v>
      </c>
      <c r="F19" s="15">
        <v>9</v>
      </c>
      <c r="G19" s="15">
        <v>7.6</v>
      </c>
      <c r="H19" s="15">
        <v>5.7</v>
      </c>
      <c r="I19" s="15">
        <v>7.9</v>
      </c>
      <c r="J19" s="15">
        <v>6.8</v>
      </c>
      <c r="K19" s="4">
        <v>8.1</v>
      </c>
      <c r="L19" s="4">
        <v>7.8</v>
      </c>
      <c r="M19" s="4">
        <v>8.5</v>
      </c>
      <c r="N19" s="4">
        <v>8.2</v>
      </c>
      <c r="O19" s="4">
        <v>16.4</v>
      </c>
      <c r="P19" s="4">
        <v>5.2</v>
      </c>
      <c r="Q19" s="4">
        <v>11.5</v>
      </c>
      <c r="R19" s="4">
        <v>8.7</v>
      </c>
      <c r="S19" s="4">
        <v>4</v>
      </c>
      <c r="T19" s="4">
        <v>8.6</v>
      </c>
      <c r="U19" s="4">
        <v>7.8</v>
      </c>
      <c r="V19" s="4">
        <v>10</v>
      </c>
      <c r="W19" s="4">
        <v>7.6</v>
      </c>
      <c r="X19" s="4">
        <v>7.1</v>
      </c>
      <c r="Y19" s="4">
        <v>12.6</v>
      </c>
      <c r="Z19" s="4">
        <v>7.5</v>
      </c>
      <c r="AA19" s="4">
        <v>7.6</v>
      </c>
      <c r="AB19" s="4">
        <v>11</v>
      </c>
      <c r="AC19" s="4">
        <v>10.1</v>
      </c>
      <c r="AD19" s="4">
        <v>7.8</v>
      </c>
      <c r="AE19" s="4">
        <v>6.7</v>
      </c>
      <c r="AF19" s="4">
        <v>9.9</v>
      </c>
      <c r="AG19" s="4">
        <v>4.2</v>
      </c>
      <c r="AH19" s="4">
        <v>3.7</v>
      </c>
      <c r="AI19" s="4">
        <v>9.3</v>
      </c>
      <c r="AJ19" s="4">
        <v>17.3</v>
      </c>
      <c r="AK19" s="4">
        <v>10.2</v>
      </c>
      <c r="AL19" s="4">
        <v>9.7</v>
      </c>
      <c r="AM19" s="4">
        <v>7.4</v>
      </c>
      <c r="AN19" s="4">
        <v>10.9</v>
      </c>
      <c r="AO19" s="4">
        <v>10.9</v>
      </c>
      <c r="AP19" s="4">
        <v>12.9</v>
      </c>
      <c r="AQ19" s="4">
        <v>16.4</v>
      </c>
      <c r="AR19" s="4">
        <v>8</v>
      </c>
      <c r="AS19" s="4">
        <v>8</v>
      </c>
      <c r="AT19" s="4">
        <v>12.3</v>
      </c>
      <c r="AU19" s="4">
        <v>9.9</v>
      </c>
      <c r="AV19" s="4">
        <v>9.9</v>
      </c>
      <c r="AW19" s="4">
        <v>10.8</v>
      </c>
      <c r="AX19" s="4">
        <v>7.3</v>
      </c>
      <c r="AY19" s="4">
        <v>9.2</v>
      </c>
      <c r="AZ19" s="4">
        <v>16</v>
      </c>
      <c r="BA19" s="4">
        <v>5.5</v>
      </c>
      <c r="BB19" s="4">
        <v>10.1</v>
      </c>
      <c r="BC19" s="4">
        <v>10</v>
      </c>
      <c r="BD19" s="4">
        <v>9.9</v>
      </c>
      <c r="BE19" s="4">
        <v>6.6</v>
      </c>
      <c r="BF19" s="4">
        <v>8.6</v>
      </c>
      <c r="BG19" s="4">
        <v>6</v>
      </c>
      <c r="BH19" s="4">
        <v>8.6</v>
      </c>
      <c r="BI19" s="4">
        <v>6.2</v>
      </c>
      <c r="BJ19" s="4">
        <v>8.6</v>
      </c>
      <c r="BK19" s="4">
        <v>7.6</v>
      </c>
      <c r="BL19" s="4">
        <v>9.7</v>
      </c>
      <c r="BM19" s="4">
        <v>7.6</v>
      </c>
      <c r="BN19" s="4">
        <v>9.3</v>
      </c>
      <c r="BO19" s="4">
        <v>10.5</v>
      </c>
      <c r="BP19" s="4">
        <v>11.8</v>
      </c>
      <c r="BQ19" s="4">
        <v>10.1</v>
      </c>
      <c r="BR19" s="4">
        <v>5</v>
      </c>
      <c r="BS19" s="4">
        <v>10.6</v>
      </c>
      <c r="BT19" s="4">
        <v>8.1</v>
      </c>
      <c r="BU19" s="4"/>
      <c r="BV19" s="4"/>
      <c r="BW19" s="4"/>
      <c r="BY19" s="10">
        <f t="shared" si="0"/>
        <v>8.707894736842103</v>
      </c>
      <c r="BZ19" s="10">
        <f t="shared" si="1"/>
        <v>9.536666666666667</v>
      </c>
      <c r="CA19" s="10">
        <f t="shared" si="2"/>
        <v>9.513333333333337</v>
      </c>
      <c r="CB19" s="10">
        <f t="shared" si="3"/>
        <v>9.639999999999999</v>
      </c>
    </row>
    <row r="20" spans="1:80" ht="11.25">
      <c r="A20" s="5">
        <v>18</v>
      </c>
      <c r="B20" s="24">
        <v>6.4</v>
      </c>
      <c r="C20" s="15">
        <v>7.9</v>
      </c>
      <c r="D20" s="15">
        <v>7.7</v>
      </c>
      <c r="E20" s="15">
        <v>8.5</v>
      </c>
      <c r="F20" s="15">
        <v>6.6</v>
      </c>
      <c r="G20" s="15">
        <v>7.6</v>
      </c>
      <c r="H20" s="15">
        <v>4.7</v>
      </c>
      <c r="I20" s="15">
        <v>6.7</v>
      </c>
      <c r="J20" s="15">
        <v>5.1</v>
      </c>
      <c r="K20" s="4">
        <v>7</v>
      </c>
      <c r="L20" s="4">
        <v>10.4</v>
      </c>
      <c r="M20" s="4">
        <v>9.7</v>
      </c>
      <c r="N20" s="4">
        <v>9.2</v>
      </c>
      <c r="O20" s="4">
        <v>6.5</v>
      </c>
      <c r="P20" s="4">
        <v>7.7</v>
      </c>
      <c r="Q20" s="4">
        <v>13</v>
      </c>
      <c r="R20" s="4">
        <v>11.8</v>
      </c>
      <c r="S20" s="4">
        <v>7.4</v>
      </c>
      <c r="T20" s="4">
        <v>10.8</v>
      </c>
      <c r="U20" s="4">
        <v>7.7</v>
      </c>
      <c r="V20" s="4">
        <v>9.2</v>
      </c>
      <c r="W20" s="4">
        <v>7.7</v>
      </c>
      <c r="X20" s="4">
        <v>7.2</v>
      </c>
      <c r="Y20" s="4">
        <v>10.5</v>
      </c>
      <c r="Z20" s="4">
        <v>5.5</v>
      </c>
      <c r="AA20" s="4">
        <v>6.7</v>
      </c>
      <c r="AB20" s="4">
        <v>11</v>
      </c>
      <c r="AC20" s="4">
        <v>7.9</v>
      </c>
      <c r="AD20" s="4">
        <v>6.4</v>
      </c>
      <c r="AE20" s="4">
        <v>5.9</v>
      </c>
      <c r="AF20" s="4">
        <v>6.1</v>
      </c>
      <c r="AG20" s="4">
        <v>5.6</v>
      </c>
      <c r="AH20" s="4">
        <v>5.2</v>
      </c>
      <c r="AI20" s="4">
        <v>10.4</v>
      </c>
      <c r="AJ20" s="4">
        <v>9.2</v>
      </c>
      <c r="AK20" s="4">
        <v>9</v>
      </c>
      <c r="AL20" s="4">
        <v>10.8</v>
      </c>
      <c r="AM20" s="4">
        <v>11.3</v>
      </c>
      <c r="AN20" s="4">
        <v>6</v>
      </c>
      <c r="AO20" s="4">
        <v>10.2</v>
      </c>
      <c r="AP20" s="4">
        <v>7.1</v>
      </c>
      <c r="AQ20" s="4">
        <v>12.7</v>
      </c>
      <c r="AR20" s="4">
        <v>8.5</v>
      </c>
      <c r="AS20" s="4">
        <v>7.7</v>
      </c>
      <c r="AT20" s="4">
        <v>15.6</v>
      </c>
      <c r="AU20" s="4">
        <v>13.5</v>
      </c>
      <c r="AV20" s="4">
        <v>11.3</v>
      </c>
      <c r="AW20" s="4">
        <v>10.8</v>
      </c>
      <c r="AX20" s="4">
        <v>8.5</v>
      </c>
      <c r="AY20" s="4">
        <v>11.7</v>
      </c>
      <c r="AZ20" s="4">
        <v>7.4</v>
      </c>
      <c r="BA20" s="4">
        <v>8.4</v>
      </c>
      <c r="BB20" s="4">
        <v>12.9</v>
      </c>
      <c r="BC20" s="4">
        <v>9.8</v>
      </c>
      <c r="BD20" s="4">
        <v>11.6</v>
      </c>
      <c r="BE20" s="4">
        <v>5.7</v>
      </c>
      <c r="BF20" s="4">
        <v>8.3</v>
      </c>
      <c r="BG20" s="4">
        <v>7.7</v>
      </c>
      <c r="BH20" s="4">
        <v>8.4</v>
      </c>
      <c r="BI20" s="4">
        <v>8.2</v>
      </c>
      <c r="BJ20" s="4">
        <v>5.2</v>
      </c>
      <c r="BK20" s="4">
        <v>6.5</v>
      </c>
      <c r="BL20" s="4">
        <v>9.1</v>
      </c>
      <c r="BM20" s="4">
        <v>9.1</v>
      </c>
      <c r="BN20" s="4">
        <v>9.1</v>
      </c>
      <c r="BO20" s="4">
        <v>12</v>
      </c>
      <c r="BP20" s="4">
        <v>8.5</v>
      </c>
      <c r="BQ20" s="4">
        <v>6.2</v>
      </c>
      <c r="BR20" s="4">
        <v>6.9</v>
      </c>
      <c r="BS20" s="4">
        <v>5.9</v>
      </c>
      <c r="BT20" s="4">
        <v>12.7</v>
      </c>
      <c r="BU20" s="4"/>
      <c r="BV20" s="4"/>
      <c r="BW20" s="4"/>
      <c r="BY20" s="10">
        <f aca="true" t="shared" si="4" ref="BY20:BY33">AVERAGE(B20:AM20)</f>
        <v>8.105263157894736</v>
      </c>
      <c r="BZ20" s="10">
        <f t="shared" si="1"/>
        <v>8.916666666666666</v>
      </c>
      <c r="CA20" s="10">
        <f t="shared" si="2"/>
        <v>9.176666666666668</v>
      </c>
      <c r="CB20" s="10">
        <f t="shared" si="3"/>
        <v>9.256666666666666</v>
      </c>
    </row>
    <row r="21" spans="1:80" ht="11.25">
      <c r="A21" s="5">
        <v>19</v>
      </c>
      <c r="B21" s="24">
        <v>9.4</v>
      </c>
      <c r="C21" s="15">
        <v>12.2</v>
      </c>
      <c r="D21" s="15">
        <v>10.8</v>
      </c>
      <c r="E21" s="15">
        <v>10</v>
      </c>
      <c r="F21" s="15">
        <v>10.3</v>
      </c>
      <c r="G21" s="15">
        <v>8</v>
      </c>
      <c r="H21" s="15">
        <v>6.8</v>
      </c>
      <c r="I21" s="15">
        <v>8.1</v>
      </c>
      <c r="J21" s="15">
        <v>6.9</v>
      </c>
      <c r="K21" s="4">
        <v>9.7</v>
      </c>
      <c r="L21" s="4">
        <v>6.7</v>
      </c>
      <c r="M21" s="4">
        <v>9.4</v>
      </c>
      <c r="N21" s="4">
        <v>10.4</v>
      </c>
      <c r="O21" s="4">
        <v>6.4</v>
      </c>
      <c r="P21" s="4">
        <v>12.7</v>
      </c>
      <c r="Q21" s="4">
        <v>9.6</v>
      </c>
      <c r="R21" s="4">
        <v>16.6</v>
      </c>
      <c r="S21" s="4">
        <v>6.7</v>
      </c>
      <c r="T21" s="4">
        <v>10.4</v>
      </c>
      <c r="U21" s="4">
        <v>11.8</v>
      </c>
      <c r="V21" s="4">
        <v>10</v>
      </c>
      <c r="W21" s="4">
        <v>5</v>
      </c>
      <c r="X21" s="4">
        <v>5.9</v>
      </c>
      <c r="Y21" s="4">
        <v>5</v>
      </c>
      <c r="Z21" s="4">
        <v>5.8</v>
      </c>
      <c r="AA21" s="4">
        <v>9.7</v>
      </c>
      <c r="AB21" s="4">
        <v>5.2</v>
      </c>
      <c r="AC21" s="4">
        <v>8.2</v>
      </c>
      <c r="AD21" s="4">
        <v>9.8</v>
      </c>
      <c r="AE21" s="4">
        <v>7.7</v>
      </c>
      <c r="AF21" s="4">
        <v>7.6</v>
      </c>
      <c r="AG21" s="4">
        <v>1.4</v>
      </c>
      <c r="AH21" s="4">
        <v>4.5</v>
      </c>
      <c r="AI21" s="4">
        <v>6.6</v>
      </c>
      <c r="AJ21" s="4">
        <v>8.4</v>
      </c>
      <c r="AK21" s="4">
        <v>7.8</v>
      </c>
      <c r="AL21" s="4">
        <v>14.8</v>
      </c>
      <c r="AM21" s="4">
        <v>11.1</v>
      </c>
      <c r="AN21" s="4">
        <v>10.3</v>
      </c>
      <c r="AO21" s="4">
        <v>8.5</v>
      </c>
      <c r="AP21" s="4">
        <v>11.2</v>
      </c>
      <c r="AQ21" s="4">
        <v>6.6</v>
      </c>
      <c r="AR21" s="4">
        <v>7.9</v>
      </c>
      <c r="AS21" s="4">
        <v>5.6</v>
      </c>
      <c r="AT21" s="4">
        <v>9</v>
      </c>
      <c r="AU21" s="4">
        <v>9.3</v>
      </c>
      <c r="AV21" s="4">
        <v>11.6</v>
      </c>
      <c r="AW21" s="4">
        <v>9.6</v>
      </c>
      <c r="AX21" s="4">
        <v>4.2</v>
      </c>
      <c r="AY21" s="4">
        <v>11.4</v>
      </c>
      <c r="AZ21" s="4">
        <v>6.5</v>
      </c>
      <c r="BA21" s="4">
        <v>8.9</v>
      </c>
      <c r="BB21" s="4">
        <v>7.6</v>
      </c>
      <c r="BC21" s="4">
        <v>7.1</v>
      </c>
      <c r="BD21" s="4">
        <v>11.2</v>
      </c>
      <c r="BE21" s="4">
        <v>7.3</v>
      </c>
      <c r="BF21" s="4">
        <v>15</v>
      </c>
      <c r="BG21" s="4">
        <v>10.6</v>
      </c>
      <c r="BH21" s="4">
        <v>10</v>
      </c>
      <c r="BI21" s="4">
        <v>7.7</v>
      </c>
      <c r="BJ21" s="4">
        <v>7.5</v>
      </c>
      <c r="BK21" s="4">
        <v>6.6</v>
      </c>
      <c r="BL21" s="4">
        <v>11</v>
      </c>
      <c r="BM21" s="4">
        <v>8.6</v>
      </c>
      <c r="BN21" s="4">
        <v>11.5</v>
      </c>
      <c r="BO21" s="4">
        <v>9.9</v>
      </c>
      <c r="BP21" s="4">
        <v>11.6</v>
      </c>
      <c r="BQ21" s="4">
        <v>9.1</v>
      </c>
      <c r="BR21" s="4">
        <v>6.7</v>
      </c>
      <c r="BS21" s="4">
        <v>8.2</v>
      </c>
      <c r="BT21" s="4">
        <v>8.5</v>
      </c>
      <c r="BU21" s="4"/>
      <c r="BV21" s="4"/>
      <c r="BW21" s="4"/>
      <c r="BY21" s="10">
        <f t="shared" si="4"/>
        <v>8.615789473684211</v>
      </c>
      <c r="BZ21" s="10">
        <f t="shared" si="1"/>
        <v>8.21</v>
      </c>
      <c r="CA21" s="10">
        <f t="shared" si="2"/>
        <v>8.636666666666665</v>
      </c>
      <c r="CB21" s="10">
        <f t="shared" si="3"/>
        <v>9.096666666666668</v>
      </c>
    </row>
    <row r="22" spans="1:80" ht="11.25">
      <c r="A22" s="5">
        <v>20</v>
      </c>
      <c r="B22" s="24">
        <v>8.3</v>
      </c>
      <c r="C22" s="15">
        <v>10.8</v>
      </c>
      <c r="D22" s="15">
        <v>14</v>
      </c>
      <c r="E22" s="15">
        <v>11.4</v>
      </c>
      <c r="F22" s="15">
        <v>9.3</v>
      </c>
      <c r="G22" s="15">
        <v>9.2</v>
      </c>
      <c r="H22" s="15">
        <v>7.5</v>
      </c>
      <c r="I22" s="15">
        <v>8</v>
      </c>
      <c r="J22" s="15">
        <v>8.4</v>
      </c>
      <c r="K22" s="4">
        <v>10.8</v>
      </c>
      <c r="L22" s="4">
        <v>7.5</v>
      </c>
      <c r="M22" s="4">
        <v>4.8</v>
      </c>
      <c r="N22" s="4">
        <v>13.5</v>
      </c>
      <c r="O22" s="4">
        <v>4.8</v>
      </c>
      <c r="P22" s="4">
        <v>7.6</v>
      </c>
      <c r="Q22" s="4">
        <v>10.5</v>
      </c>
      <c r="R22" s="4">
        <v>12.8</v>
      </c>
      <c r="S22" s="4">
        <v>8.8</v>
      </c>
      <c r="T22" s="4">
        <v>7.4</v>
      </c>
      <c r="U22" s="4">
        <v>12.7</v>
      </c>
      <c r="V22" s="4">
        <v>8.9</v>
      </c>
      <c r="W22" s="4">
        <v>6.2</v>
      </c>
      <c r="X22" s="4">
        <v>7.6</v>
      </c>
      <c r="Y22" s="4">
        <v>2.6</v>
      </c>
      <c r="Z22" s="4">
        <v>5.8</v>
      </c>
      <c r="AA22" s="4">
        <v>9.5</v>
      </c>
      <c r="AB22" s="4">
        <v>6.9</v>
      </c>
      <c r="AC22" s="4">
        <v>12.8</v>
      </c>
      <c r="AD22" s="4">
        <v>7.3</v>
      </c>
      <c r="AE22" s="4">
        <v>6.3</v>
      </c>
      <c r="AF22" s="4">
        <v>6.5</v>
      </c>
      <c r="AG22" s="4">
        <v>3.8</v>
      </c>
      <c r="AH22" s="4">
        <v>13.4</v>
      </c>
      <c r="AI22" s="4">
        <v>6.9</v>
      </c>
      <c r="AJ22" s="4">
        <v>3.9</v>
      </c>
      <c r="AK22" s="4">
        <v>11.6</v>
      </c>
      <c r="AL22" s="4">
        <v>14.9</v>
      </c>
      <c r="AM22" s="4">
        <v>6.6</v>
      </c>
      <c r="AN22" s="4">
        <v>13.7</v>
      </c>
      <c r="AO22" s="4">
        <v>9.2</v>
      </c>
      <c r="AP22" s="4">
        <v>11</v>
      </c>
      <c r="AQ22" s="4">
        <v>8.2</v>
      </c>
      <c r="AR22" s="4">
        <v>11.3</v>
      </c>
      <c r="AS22" s="4">
        <v>3.1</v>
      </c>
      <c r="AT22" s="4">
        <v>13.1</v>
      </c>
      <c r="AU22" s="4">
        <v>8.7</v>
      </c>
      <c r="AV22" s="4">
        <v>17</v>
      </c>
      <c r="AW22" s="4">
        <v>13</v>
      </c>
      <c r="AX22" s="4">
        <v>4.6</v>
      </c>
      <c r="AY22" s="4">
        <v>10</v>
      </c>
      <c r="AZ22" s="4">
        <v>8.7</v>
      </c>
      <c r="BA22" s="4">
        <v>12.6</v>
      </c>
      <c r="BB22" s="4">
        <v>12.5</v>
      </c>
      <c r="BC22" s="4">
        <v>6.2</v>
      </c>
      <c r="BD22" s="4">
        <v>8.5</v>
      </c>
      <c r="BE22" s="4">
        <v>7.9</v>
      </c>
      <c r="BF22" s="4">
        <v>7.9</v>
      </c>
      <c r="BG22" s="4">
        <v>15.8</v>
      </c>
      <c r="BH22" s="4">
        <v>8.5</v>
      </c>
      <c r="BI22" s="4">
        <v>4.8</v>
      </c>
      <c r="BJ22" s="4">
        <v>9.3</v>
      </c>
      <c r="BK22" s="4">
        <v>7.2</v>
      </c>
      <c r="BL22" s="4">
        <v>10</v>
      </c>
      <c r="BM22" s="4">
        <v>8.7</v>
      </c>
      <c r="BN22" s="4">
        <v>5.6</v>
      </c>
      <c r="BO22" s="4">
        <v>8.9</v>
      </c>
      <c r="BP22" s="4">
        <v>13.6</v>
      </c>
      <c r="BQ22" s="4">
        <v>15.4</v>
      </c>
      <c r="BR22" s="4">
        <v>8.4</v>
      </c>
      <c r="BS22" s="4">
        <v>7.7</v>
      </c>
      <c r="BT22" s="4">
        <v>11.2</v>
      </c>
      <c r="BU22" s="4"/>
      <c r="BV22" s="4"/>
      <c r="BW22" s="4"/>
      <c r="BY22" s="10">
        <f t="shared" si="4"/>
        <v>8.673684210526316</v>
      </c>
      <c r="BZ22" s="10">
        <f t="shared" si="1"/>
        <v>8.996666666666666</v>
      </c>
      <c r="CA22" s="10">
        <f t="shared" si="2"/>
        <v>9.473333333333331</v>
      </c>
      <c r="CB22" s="10">
        <f t="shared" si="3"/>
        <v>9.833333333333334</v>
      </c>
    </row>
    <row r="23" spans="1:80" ht="11.25">
      <c r="A23" s="6">
        <v>21</v>
      </c>
      <c r="B23" s="25">
        <v>9.4</v>
      </c>
      <c r="C23" s="7">
        <v>8.4</v>
      </c>
      <c r="D23" s="7">
        <v>7.2</v>
      </c>
      <c r="E23" s="7">
        <v>8.4</v>
      </c>
      <c r="F23" s="7">
        <v>8.7</v>
      </c>
      <c r="G23" s="7">
        <v>10.8</v>
      </c>
      <c r="H23" s="7">
        <v>13</v>
      </c>
      <c r="I23" s="7">
        <v>12.6</v>
      </c>
      <c r="J23" s="7">
        <v>10.1</v>
      </c>
      <c r="K23" s="7">
        <v>6.9</v>
      </c>
      <c r="L23" s="7">
        <v>8.3</v>
      </c>
      <c r="M23" s="7">
        <v>7.5</v>
      </c>
      <c r="N23" s="7">
        <v>10.8</v>
      </c>
      <c r="O23" s="7">
        <v>6</v>
      </c>
      <c r="P23" s="7">
        <v>9.7</v>
      </c>
      <c r="Q23" s="7">
        <v>9.4</v>
      </c>
      <c r="R23" s="7">
        <v>5.8</v>
      </c>
      <c r="S23" s="7">
        <v>9.8</v>
      </c>
      <c r="T23" s="7">
        <v>11.4</v>
      </c>
      <c r="U23" s="7">
        <v>10.9</v>
      </c>
      <c r="V23" s="7">
        <v>10</v>
      </c>
      <c r="W23" s="7">
        <v>6.3</v>
      </c>
      <c r="X23" s="7">
        <v>9.4</v>
      </c>
      <c r="Y23" s="7">
        <v>2.4</v>
      </c>
      <c r="Z23" s="7">
        <v>3.9</v>
      </c>
      <c r="AA23" s="7">
        <v>8.3</v>
      </c>
      <c r="AB23" s="7">
        <v>12.2</v>
      </c>
      <c r="AC23" s="7">
        <v>7.7</v>
      </c>
      <c r="AD23" s="7">
        <v>6.3</v>
      </c>
      <c r="AE23" s="7">
        <v>10.6</v>
      </c>
      <c r="AF23" s="7">
        <v>5.3</v>
      </c>
      <c r="AG23" s="7">
        <v>3.2</v>
      </c>
      <c r="AH23" s="7">
        <v>7.8</v>
      </c>
      <c r="AI23" s="7">
        <v>7.5</v>
      </c>
      <c r="AJ23" s="7">
        <v>4.7</v>
      </c>
      <c r="AK23" s="7">
        <v>11.8</v>
      </c>
      <c r="AL23" s="7">
        <v>13.1</v>
      </c>
      <c r="AM23" s="7">
        <v>6.4</v>
      </c>
      <c r="AN23" s="4">
        <v>10.9</v>
      </c>
      <c r="AO23" s="4">
        <v>8.1</v>
      </c>
      <c r="AP23" s="4">
        <v>9.9</v>
      </c>
      <c r="AQ23" s="4">
        <v>3.3</v>
      </c>
      <c r="AR23" s="4">
        <v>10.4</v>
      </c>
      <c r="AS23" s="4">
        <v>8</v>
      </c>
      <c r="AT23" s="4">
        <v>12.2</v>
      </c>
      <c r="AU23" s="4">
        <v>13</v>
      </c>
      <c r="AV23" s="4">
        <v>9.5</v>
      </c>
      <c r="AW23" s="4">
        <v>7.2</v>
      </c>
      <c r="AX23" s="4">
        <v>11.4</v>
      </c>
      <c r="AY23" s="4">
        <v>14.8</v>
      </c>
      <c r="AZ23" s="4">
        <v>7.9</v>
      </c>
      <c r="BA23" s="4">
        <v>11.8</v>
      </c>
      <c r="BB23" s="4">
        <v>10.5</v>
      </c>
      <c r="BC23" s="4">
        <v>2.7</v>
      </c>
      <c r="BD23" s="4">
        <v>9.8</v>
      </c>
      <c r="BE23" s="4">
        <v>5.4</v>
      </c>
      <c r="BF23" s="4">
        <v>7.8</v>
      </c>
      <c r="BG23" s="4">
        <v>16.2</v>
      </c>
      <c r="BH23" s="4">
        <v>7.5</v>
      </c>
      <c r="BI23" s="4">
        <v>5.8</v>
      </c>
      <c r="BJ23" s="4">
        <v>8.4</v>
      </c>
      <c r="BK23" s="4">
        <v>11</v>
      </c>
      <c r="BL23" s="4">
        <v>4.2</v>
      </c>
      <c r="BM23" s="4">
        <v>7.9</v>
      </c>
      <c r="BN23" s="4">
        <v>8.6</v>
      </c>
      <c r="BO23" s="4">
        <v>9.5</v>
      </c>
      <c r="BP23" s="4">
        <v>9</v>
      </c>
      <c r="BQ23" s="4">
        <v>10</v>
      </c>
      <c r="BR23" s="4">
        <v>10.6</v>
      </c>
      <c r="BS23" s="4">
        <v>6.2</v>
      </c>
      <c r="BT23" s="4">
        <v>9.1</v>
      </c>
      <c r="BU23" s="4"/>
      <c r="BV23" s="4"/>
      <c r="BW23" s="4"/>
      <c r="BY23" s="11">
        <f t="shared" si="4"/>
        <v>8.473684210526317</v>
      </c>
      <c r="BZ23" s="11">
        <f t="shared" si="1"/>
        <v>8.389999999999999</v>
      </c>
      <c r="CA23" s="11">
        <f t="shared" si="2"/>
        <v>8.916666666666668</v>
      </c>
      <c r="CB23" s="10">
        <f t="shared" si="3"/>
        <v>9.090000000000002</v>
      </c>
    </row>
    <row r="24" spans="1:80" ht="11.25">
      <c r="A24" s="5">
        <v>22</v>
      </c>
      <c r="B24" s="24">
        <v>8.7</v>
      </c>
      <c r="C24" s="15">
        <v>9</v>
      </c>
      <c r="D24" s="15">
        <v>10.6</v>
      </c>
      <c r="E24" s="15">
        <v>4.7</v>
      </c>
      <c r="F24" s="15">
        <v>7.8</v>
      </c>
      <c r="G24" s="15">
        <v>11</v>
      </c>
      <c r="H24" s="15">
        <v>7.8</v>
      </c>
      <c r="I24" s="15">
        <v>5.8</v>
      </c>
      <c r="J24" s="15">
        <v>10</v>
      </c>
      <c r="K24" s="4">
        <v>9.2</v>
      </c>
      <c r="L24" s="4">
        <v>6.7</v>
      </c>
      <c r="M24" s="4">
        <v>9</v>
      </c>
      <c r="N24" s="4">
        <v>8.3</v>
      </c>
      <c r="O24" s="4">
        <v>7</v>
      </c>
      <c r="P24" s="4">
        <v>13.8</v>
      </c>
      <c r="Q24" s="4">
        <v>7.4</v>
      </c>
      <c r="R24" s="4">
        <v>10.9</v>
      </c>
      <c r="S24" s="4">
        <v>8.8</v>
      </c>
      <c r="T24" s="4">
        <v>12.9</v>
      </c>
      <c r="U24" s="4">
        <v>9.5</v>
      </c>
      <c r="V24" s="4">
        <v>7.9</v>
      </c>
      <c r="W24" s="4">
        <v>9.7</v>
      </c>
      <c r="X24" s="4">
        <v>8.8</v>
      </c>
      <c r="Y24" s="4">
        <v>5.3</v>
      </c>
      <c r="Z24" s="4">
        <v>4.3</v>
      </c>
      <c r="AA24" s="4">
        <v>5.8</v>
      </c>
      <c r="AB24" s="4">
        <v>7</v>
      </c>
      <c r="AC24" s="4">
        <v>6.7</v>
      </c>
      <c r="AD24" s="4">
        <v>6.2</v>
      </c>
      <c r="AE24" s="4">
        <v>11.6</v>
      </c>
      <c r="AF24" s="4">
        <v>4.2</v>
      </c>
      <c r="AG24" s="4">
        <v>4.9</v>
      </c>
      <c r="AH24" s="4">
        <v>7.1</v>
      </c>
      <c r="AI24" s="4">
        <v>5.2</v>
      </c>
      <c r="AJ24" s="4">
        <v>9</v>
      </c>
      <c r="AK24" s="4">
        <v>15.6</v>
      </c>
      <c r="AL24" s="4">
        <v>8.9</v>
      </c>
      <c r="AM24" s="4">
        <v>8.4</v>
      </c>
      <c r="AN24" s="4">
        <v>9.2</v>
      </c>
      <c r="AO24" s="4">
        <v>11.3</v>
      </c>
      <c r="AP24" s="4">
        <v>9.9</v>
      </c>
      <c r="AQ24" s="4">
        <v>6.8</v>
      </c>
      <c r="AR24" s="4">
        <v>10.1</v>
      </c>
      <c r="AS24" s="4">
        <v>7.9</v>
      </c>
      <c r="AT24" s="4">
        <v>4.2</v>
      </c>
      <c r="AU24" s="4">
        <v>10</v>
      </c>
      <c r="AV24" s="4">
        <v>10.6</v>
      </c>
      <c r="AW24" s="4">
        <v>8.1</v>
      </c>
      <c r="AX24" s="4">
        <v>10</v>
      </c>
      <c r="AY24" s="4">
        <v>13.9</v>
      </c>
      <c r="AZ24" s="4">
        <v>9.6</v>
      </c>
      <c r="BA24" s="4">
        <v>10.2</v>
      </c>
      <c r="BB24" s="4">
        <v>8.9</v>
      </c>
      <c r="BC24" s="4">
        <v>6.8</v>
      </c>
      <c r="BD24" s="4">
        <v>11.3</v>
      </c>
      <c r="BE24" s="4">
        <v>6.3</v>
      </c>
      <c r="BF24" s="4">
        <v>9.4</v>
      </c>
      <c r="BG24" s="4">
        <v>8</v>
      </c>
      <c r="BH24" s="4">
        <v>10.3</v>
      </c>
      <c r="BI24" s="4">
        <v>7.5</v>
      </c>
      <c r="BJ24" s="4">
        <v>8.4</v>
      </c>
      <c r="BK24" s="4">
        <v>6.4</v>
      </c>
      <c r="BL24" s="4">
        <v>7</v>
      </c>
      <c r="BM24" s="4">
        <v>8.3</v>
      </c>
      <c r="BN24" s="4">
        <v>11.3</v>
      </c>
      <c r="BO24" s="4">
        <v>2.6</v>
      </c>
      <c r="BP24" s="4">
        <v>10.5</v>
      </c>
      <c r="BQ24" s="4">
        <v>7.9</v>
      </c>
      <c r="BR24" s="4">
        <v>14.7</v>
      </c>
      <c r="BS24" s="4">
        <v>10.5</v>
      </c>
      <c r="BT24" s="4">
        <v>7.9</v>
      </c>
      <c r="BU24" s="4"/>
      <c r="BV24" s="4"/>
      <c r="BW24" s="4"/>
      <c r="BY24" s="10">
        <f t="shared" si="4"/>
        <v>8.302631578947368</v>
      </c>
      <c r="BZ24" s="10">
        <f t="shared" si="1"/>
        <v>8.236666666666666</v>
      </c>
      <c r="CA24" s="10">
        <f t="shared" si="2"/>
        <v>8.786666666666667</v>
      </c>
      <c r="CB24" s="10">
        <f t="shared" si="3"/>
        <v>8.756666666666668</v>
      </c>
    </row>
    <row r="25" spans="1:80" ht="11.25">
      <c r="A25" s="5">
        <v>23</v>
      </c>
      <c r="B25" s="24">
        <v>5.3</v>
      </c>
      <c r="C25" s="15">
        <v>6.8</v>
      </c>
      <c r="D25" s="15">
        <v>10.3</v>
      </c>
      <c r="E25" s="15">
        <v>4.1</v>
      </c>
      <c r="F25" s="15">
        <v>11</v>
      </c>
      <c r="G25" s="15">
        <v>7.1</v>
      </c>
      <c r="H25" s="15">
        <v>11.1</v>
      </c>
      <c r="I25" s="15">
        <v>5.5</v>
      </c>
      <c r="J25" s="15">
        <v>7.4</v>
      </c>
      <c r="K25" s="4">
        <v>7.2</v>
      </c>
      <c r="L25" s="4">
        <v>7.8</v>
      </c>
      <c r="M25" s="4">
        <v>7.6</v>
      </c>
      <c r="N25" s="4">
        <v>11.3</v>
      </c>
      <c r="O25" s="4">
        <v>5.6</v>
      </c>
      <c r="P25" s="4">
        <v>8.6</v>
      </c>
      <c r="Q25" s="4">
        <v>8</v>
      </c>
      <c r="R25" s="4">
        <v>14.6</v>
      </c>
      <c r="S25" s="4">
        <v>8.2</v>
      </c>
      <c r="T25" s="4">
        <v>6.7</v>
      </c>
      <c r="U25" s="4">
        <v>10.9</v>
      </c>
      <c r="V25" s="4">
        <v>10.5</v>
      </c>
      <c r="W25" s="4">
        <v>10.9</v>
      </c>
      <c r="X25" s="4">
        <v>9.3</v>
      </c>
      <c r="Y25" s="4">
        <v>3.8</v>
      </c>
      <c r="Z25" s="4">
        <v>3.1</v>
      </c>
      <c r="AA25" s="4">
        <v>8.3</v>
      </c>
      <c r="AB25" s="4">
        <v>12.8</v>
      </c>
      <c r="AC25" s="4">
        <v>8.7</v>
      </c>
      <c r="AD25" s="4">
        <v>6.4</v>
      </c>
      <c r="AE25" s="4">
        <v>11.6</v>
      </c>
      <c r="AF25" s="4">
        <v>5.3</v>
      </c>
      <c r="AG25" s="4">
        <v>8.3</v>
      </c>
      <c r="AH25" s="4">
        <v>11</v>
      </c>
      <c r="AI25" s="4">
        <v>6.5</v>
      </c>
      <c r="AJ25" s="4">
        <v>13.6</v>
      </c>
      <c r="AK25" s="4">
        <v>14.3</v>
      </c>
      <c r="AL25" s="4">
        <v>8.8</v>
      </c>
      <c r="AM25" s="4">
        <v>4.6</v>
      </c>
      <c r="AN25" s="4">
        <v>5.6</v>
      </c>
      <c r="AO25" s="4">
        <v>10.2</v>
      </c>
      <c r="AP25" s="4">
        <v>7.9</v>
      </c>
      <c r="AQ25" s="4">
        <v>9.2</v>
      </c>
      <c r="AR25" s="4">
        <v>15.9</v>
      </c>
      <c r="AS25" s="4">
        <v>8.2</v>
      </c>
      <c r="AT25" s="4">
        <v>10.3</v>
      </c>
      <c r="AU25" s="4">
        <v>7.6</v>
      </c>
      <c r="AV25" s="4">
        <v>16.5</v>
      </c>
      <c r="AW25" s="4">
        <v>13.7</v>
      </c>
      <c r="AX25" s="4">
        <v>9.2</v>
      </c>
      <c r="AY25" s="4">
        <v>11.8</v>
      </c>
      <c r="AZ25" s="4">
        <v>7.8</v>
      </c>
      <c r="BA25" s="4">
        <v>10</v>
      </c>
      <c r="BB25" s="4">
        <v>6.1</v>
      </c>
      <c r="BC25" s="4">
        <v>3.6</v>
      </c>
      <c r="BD25" s="4">
        <v>12.1</v>
      </c>
      <c r="BE25" s="4">
        <v>5.7</v>
      </c>
      <c r="BF25" s="4">
        <v>14.8</v>
      </c>
      <c r="BG25" s="4">
        <v>7.6</v>
      </c>
      <c r="BH25" s="4">
        <v>7.6</v>
      </c>
      <c r="BI25" s="4">
        <v>6.8</v>
      </c>
      <c r="BJ25" s="4">
        <v>7.1</v>
      </c>
      <c r="BK25" s="4">
        <v>7.7</v>
      </c>
      <c r="BL25" s="4">
        <v>11.2</v>
      </c>
      <c r="BM25" s="4">
        <v>3.9</v>
      </c>
      <c r="BN25" s="4">
        <v>7.1</v>
      </c>
      <c r="BO25" s="4">
        <v>8.4</v>
      </c>
      <c r="BP25" s="4">
        <v>10.9</v>
      </c>
      <c r="BQ25" s="4">
        <v>12.3</v>
      </c>
      <c r="BR25" s="4">
        <v>8.7</v>
      </c>
      <c r="BS25" s="4">
        <v>9</v>
      </c>
      <c r="BT25" s="4">
        <v>6.1</v>
      </c>
      <c r="BU25" s="4"/>
      <c r="BV25" s="4"/>
      <c r="BW25" s="4"/>
      <c r="BY25" s="10">
        <f t="shared" si="4"/>
        <v>8.497368421052634</v>
      </c>
      <c r="BZ25" s="10">
        <f t="shared" si="1"/>
        <v>9.349999999999998</v>
      </c>
      <c r="CA25" s="10">
        <f t="shared" si="2"/>
        <v>9.473333333333333</v>
      </c>
      <c r="CB25" s="10">
        <f t="shared" si="3"/>
        <v>9.226666666666665</v>
      </c>
    </row>
    <row r="26" spans="1:80" ht="11.25">
      <c r="A26" s="5">
        <v>24</v>
      </c>
      <c r="B26" s="24">
        <v>7.7</v>
      </c>
      <c r="C26" s="15">
        <v>4.3</v>
      </c>
      <c r="D26" s="15">
        <v>14.3</v>
      </c>
      <c r="E26" s="15">
        <v>7.6</v>
      </c>
      <c r="F26" s="15">
        <v>8.5</v>
      </c>
      <c r="G26" s="15">
        <v>7</v>
      </c>
      <c r="H26" s="15">
        <v>8.3</v>
      </c>
      <c r="I26" s="15">
        <v>1.4</v>
      </c>
      <c r="J26" s="15">
        <v>6.7</v>
      </c>
      <c r="K26" s="4">
        <v>7.9</v>
      </c>
      <c r="L26" s="4">
        <v>4.9</v>
      </c>
      <c r="M26" s="4">
        <v>5.3</v>
      </c>
      <c r="N26" s="4">
        <v>7.3</v>
      </c>
      <c r="O26" s="4">
        <v>5.2</v>
      </c>
      <c r="P26" s="4">
        <v>12.6</v>
      </c>
      <c r="Q26" s="4">
        <v>10.1</v>
      </c>
      <c r="R26" s="4">
        <v>10.9</v>
      </c>
      <c r="S26" s="4">
        <v>8.9</v>
      </c>
      <c r="T26" s="4">
        <v>8</v>
      </c>
      <c r="U26" s="4">
        <v>10</v>
      </c>
      <c r="V26" s="4">
        <v>15.3</v>
      </c>
      <c r="W26" s="4">
        <v>5.7</v>
      </c>
      <c r="X26" s="4">
        <v>12.5</v>
      </c>
      <c r="Y26" s="4">
        <v>5.9</v>
      </c>
      <c r="Z26" s="4">
        <v>5.2</v>
      </c>
      <c r="AA26" s="4">
        <v>9.3</v>
      </c>
      <c r="AB26" s="4">
        <v>11.5</v>
      </c>
      <c r="AC26" s="4">
        <v>8.6</v>
      </c>
      <c r="AD26" s="4">
        <v>8.2</v>
      </c>
      <c r="AE26" s="4">
        <v>9.6</v>
      </c>
      <c r="AF26" s="4">
        <v>10.1</v>
      </c>
      <c r="AG26" s="4">
        <v>5.9</v>
      </c>
      <c r="AH26" s="4">
        <v>4</v>
      </c>
      <c r="AI26" s="4">
        <v>6.6</v>
      </c>
      <c r="AJ26" s="4">
        <v>14.2</v>
      </c>
      <c r="AK26" s="4">
        <v>7.4</v>
      </c>
      <c r="AL26" s="4">
        <v>11.9</v>
      </c>
      <c r="AM26" s="4">
        <v>7.3</v>
      </c>
      <c r="AN26" s="4">
        <v>6.9</v>
      </c>
      <c r="AO26" s="4">
        <v>8.2</v>
      </c>
      <c r="AP26" s="4">
        <v>6</v>
      </c>
      <c r="AQ26" s="4">
        <v>7.2</v>
      </c>
      <c r="AR26" s="4">
        <v>13.8</v>
      </c>
      <c r="AS26" s="4">
        <v>7.1</v>
      </c>
      <c r="AT26" s="4">
        <v>12.9</v>
      </c>
      <c r="AU26" s="4">
        <v>9.9</v>
      </c>
      <c r="AV26" s="4">
        <v>9.1</v>
      </c>
      <c r="AW26" s="4">
        <v>11.3</v>
      </c>
      <c r="AX26" s="4">
        <v>9.4</v>
      </c>
      <c r="AY26" s="4">
        <v>11.8</v>
      </c>
      <c r="AZ26" s="4">
        <v>8.7</v>
      </c>
      <c r="BA26" s="4">
        <v>7.8</v>
      </c>
      <c r="BB26" s="4">
        <v>9.3</v>
      </c>
      <c r="BC26" s="4">
        <v>8.7</v>
      </c>
      <c r="BD26" s="4">
        <v>11.1</v>
      </c>
      <c r="BE26" s="4">
        <v>7.4</v>
      </c>
      <c r="BF26" s="4">
        <v>10.5</v>
      </c>
      <c r="BG26" s="4">
        <v>8.8</v>
      </c>
      <c r="BH26" s="4">
        <v>7.1</v>
      </c>
      <c r="BI26" s="4">
        <v>5.4</v>
      </c>
      <c r="BJ26" s="4">
        <v>7.7</v>
      </c>
      <c r="BK26" s="4">
        <v>11.7</v>
      </c>
      <c r="BL26" s="4">
        <v>9.2</v>
      </c>
      <c r="BM26" s="4">
        <v>6.8</v>
      </c>
      <c r="BN26" s="4">
        <v>5.1</v>
      </c>
      <c r="BO26" s="4">
        <v>6.2</v>
      </c>
      <c r="BP26" s="4">
        <v>8.8</v>
      </c>
      <c r="BQ26" s="4">
        <v>14.1</v>
      </c>
      <c r="BR26" s="4">
        <v>7.5</v>
      </c>
      <c r="BS26" s="4">
        <v>9.5</v>
      </c>
      <c r="BT26" s="4">
        <v>9.2</v>
      </c>
      <c r="BU26" s="4"/>
      <c r="BV26" s="4"/>
      <c r="BW26" s="4"/>
      <c r="BY26" s="10">
        <f t="shared" si="4"/>
        <v>8.318421052631578</v>
      </c>
      <c r="BZ26" s="10">
        <f t="shared" si="1"/>
        <v>8.986666666666668</v>
      </c>
      <c r="CA26" s="10">
        <f t="shared" si="2"/>
        <v>9.036666666666669</v>
      </c>
      <c r="CB26" s="10">
        <f t="shared" si="3"/>
        <v>8.933333333333334</v>
      </c>
    </row>
    <row r="27" spans="1:80" ht="11.25">
      <c r="A27" s="5">
        <v>25</v>
      </c>
      <c r="B27" s="24">
        <v>12.7</v>
      </c>
      <c r="C27" s="15">
        <v>3.4</v>
      </c>
      <c r="D27" s="15">
        <v>15.9</v>
      </c>
      <c r="E27" s="15">
        <v>6.2</v>
      </c>
      <c r="F27" s="15">
        <v>7.4</v>
      </c>
      <c r="G27" s="15">
        <v>5.2</v>
      </c>
      <c r="H27" s="15">
        <v>15.6</v>
      </c>
      <c r="I27" s="15">
        <v>6.5</v>
      </c>
      <c r="J27" s="15">
        <v>12.5</v>
      </c>
      <c r="K27" s="4">
        <v>8.5</v>
      </c>
      <c r="L27" s="4">
        <v>5.5</v>
      </c>
      <c r="M27" s="4">
        <v>7.2</v>
      </c>
      <c r="N27" s="4">
        <v>5.8</v>
      </c>
      <c r="O27" s="4">
        <v>8.3</v>
      </c>
      <c r="P27" s="4">
        <v>10.5</v>
      </c>
      <c r="Q27" s="4">
        <v>8.8</v>
      </c>
      <c r="R27" s="4">
        <v>7.3</v>
      </c>
      <c r="S27" s="4">
        <v>8.1</v>
      </c>
      <c r="T27" s="4">
        <v>9.5</v>
      </c>
      <c r="U27" s="4">
        <v>14.8</v>
      </c>
      <c r="V27" s="4">
        <v>15.8</v>
      </c>
      <c r="W27" s="4">
        <v>3.7</v>
      </c>
      <c r="X27" s="4">
        <v>15.3</v>
      </c>
      <c r="Y27" s="4">
        <v>8.3</v>
      </c>
      <c r="Z27" s="4">
        <v>9.1</v>
      </c>
      <c r="AA27" s="4">
        <v>5.5</v>
      </c>
      <c r="AB27" s="4">
        <v>10.6</v>
      </c>
      <c r="AC27" s="4">
        <v>8.2</v>
      </c>
      <c r="AD27" s="4">
        <v>9.1</v>
      </c>
      <c r="AE27" s="4">
        <v>9.5</v>
      </c>
      <c r="AF27" s="4">
        <v>8.7</v>
      </c>
      <c r="AG27" s="4">
        <v>4.8</v>
      </c>
      <c r="AH27" s="4">
        <v>4.6</v>
      </c>
      <c r="AI27" s="4">
        <v>4.5</v>
      </c>
      <c r="AJ27" s="4">
        <v>6.5</v>
      </c>
      <c r="AK27" s="4">
        <v>10.3</v>
      </c>
      <c r="AL27" s="4">
        <v>9</v>
      </c>
      <c r="AM27" s="4">
        <v>4.9</v>
      </c>
      <c r="AN27" s="4">
        <v>15.1</v>
      </c>
      <c r="AO27" s="4">
        <v>11.4</v>
      </c>
      <c r="AP27" s="4">
        <v>8.4</v>
      </c>
      <c r="AQ27" s="4">
        <v>12.2</v>
      </c>
      <c r="AR27" s="4">
        <v>9.6</v>
      </c>
      <c r="AS27" s="4">
        <v>7.5</v>
      </c>
      <c r="AT27" s="4">
        <v>7.9</v>
      </c>
      <c r="AU27" s="4">
        <v>7.1</v>
      </c>
      <c r="AV27" s="4">
        <v>11.5</v>
      </c>
      <c r="AW27" s="4">
        <v>8.5</v>
      </c>
      <c r="AX27" s="4">
        <v>7.8</v>
      </c>
      <c r="AY27" s="4">
        <v>10.7</v>
      </c>
      <c r="AZ27" s="4">
        <v>9.6</v>
      </c>
      <c r="BA27" s="4">
        <v>9.9</v>
      </c>
      <c r="BB27" s="4">
        <v>11.6</v>
      </c>
      <c r="BC27" s="4">
        <v>10.7</v>
      </c>
      <c r="BD27" s="4">
        <v>12.7</v>
      </c>
      <c r="BE27" s="4">
        <v>7.4</v>
      </c>
      <c r="BF27" s="4">
        <v>9.2</v>
      </c>
      <c r="BG27" s="4">
        <v>10.7</v>
      </c>
      <c r="BH27" s="4">
        <v>7.7</v>
      </c>
      <c r="BI27" s="4">
        <v>7.8</v>
      </c>
      <c r="BJ27" s="4">
        <v>9.9</v>
      </c>
      <c r="BK27" s="4">
        <v>14.3</v>
      </c>
      <c r="BL27" s="4">
        <v>8.9</v>
      </c>
      <c r="BM27" s="4">
        <v>6.9</v>
      </c>
      <c r="BN27" s="4">
        <v>7.6</v>
      </c>
      <c r="BO27" s="4">
        <v>2.9</v>
      </c>
      <c r="BP27" s="4">
        <v>8</v>
      </c>
      <c r="BQ27" s="4">
        <v>9.1</v>
      </c>
      <c r="BR27" s="4">
        <v>11.5</v>
      </c>
      <c r="BS27" s="4">
        <v>6.9</v>
      </c>
      <c r="BT27" s="4">
        <v>-0.6</v>
      </c>
      <c r="BU27" s="4"/>
      <c r="BV27" s="4"/>
      <c r="BW27" s="4"/>
      <c r="BY27" s="10">
        <f t="shared" si="4"/>
        <v>8.634210526315792</v>
      </c>
      <c r="BZ27" s="10">
        <f t="shared" si="1"/>
        <v>9.063333333333333</v>
      </c>
      <c r="CA27" s="10">
        <f t="shared" si="2"/>
        <v>9.046666666666665</v>
      </c>
      <c r="CB27" s="10">
        <f t="shared" si="3"/>
        <v>9.419999999999998</v>
      </c>
    </row>
    <row r="28" spans="1:80" ht="11.25">
      <c r="A28" s="5">
        <v>26</v>
      </c>
      <c r="B28" s="24">
        <v>6.1</v>
      </c>
      <c r="C28" s="15">
        <v>4.9</v>
      </c>
      <c r="D28" s="15">
        <v>9.4</v>
      </c>
      <c r="E28" s="15">
        <v>8.6</v>
      </c>
      <c r="F28" s="15">
        <v>12.4</v>
      </c>
      <c r="G28" s="15">
        <v>13.1</v>
      </c>
      <c r="H28" s="15">
        <v>11.1</v>
      </c>
      <c r="I28" s="15">
        <v>8.9</v>
      </c>
      <c r="J28" s="15">
        <v>6.6</v>
      </c>
      <c r="K28" s="4">
        <v>7.6</v>
      </c>
      <c r="L28" s="4">
        <v>7</v>
      </c>
      <c r="M28" s="4">
        <v>8.3</v>
      </c>
      <c r="N28" s="4">
        <v>9.2</v>
      </c>
      <c r="O28" s="4">
        <v>11</v>
      </c>
      <c r="P28" s="4">
        <v>11</v>
      </c>
      <c r="Q28" s="4">
        <v>7</v>
      </c>
      <c r="R28" s="4">
        <v>17.7</v>
      </c>
      <c r="S28" s="4">
        <v>6.8</v>
      </c>
      <c r="T28" s="4">
        <v>9.5</v>
      </c>
      <c r="U28" s="4">
        <v>9.6</v>
      </c>
      <c r="V28" s="4">
        <v>9.8</v>
      </c>
      <c r="W28" s="4">
        <v>5.8</v>
      </c>
      <c r="X28" s="4">
        <v>7.1</v>
      </c>
      <c r="Y28" s="4">
        <v>7.1</v>
      </c>
      <c r="Z28" s="4">
        <v>10.7</v>
      </c>
      <c r="AA28" s="4">
        <v>6.8</v>
      </c>
      <c r="AB28" s="4">
        <v>14.4</v>
      </c>
      <c r="AC28" s="4">
        <v>9</v>
      </c>
      <c r="AD28" s="4">
        <v>7.1</v>
      </c>
      <c r="AE28" s="4">
        <v>7.8</v>
      </c>
      <c r="AF28" s="4">
        <v>12.3</v>
      </c>
      <c r="AG28" s="4">
        <v>6.1</v>
      </c>
      <c r="AH28" s="4">
        <v>5.1</v>
      </c>
      <c r="AI28" s="4">
        <v>4.9</v>
      </c>
      <c r="AJ28" s="4">
        <v>5.1</v>
      </c>
      <c r="AK28" s="4">
        <v>12</v>
      </c>
      <c r="AL28" s="4">
        <v>10.3</v>
      </c>
      <c r="AM28" s="4">
        <v>4.4</v>
      </c>
      <c r="AN28" s="4">
        <v>10.6</v>
      </c>
      <c r="AO28" s="4">
        <v>10.4</v>
      </c>
      <c r="AP28" s="4">
        <v>7.1</v>
      </c>
      <c r="AQ28" s="4">
        <v>13.8</v>
      </c>
      <c r="AR28" s="4">
        <v>8.9</v>
      </c>
      <c r="AS28" s="4">
        <v>6.3</v>
      </c>
      <c r="AT28" s="4">
        <v>10.8</v>
      </c>
      <c r="AU28" s="4">
        <v>12.3</v>
      </c>
      <c r="AV28" s="4">
        <v>17</v>
      </c>
      <c r="AW28" s="4">
        <v>7.7</v>
      </c>
      <c r="AX28" s="4">
        <v>7</v>
      </c>
      <c r="AY28" s="4">
        <v>8.2</v>
      </c>
      <c r="AZ28" s="4">
        <v>7.7</v>
      </c>
      <c r="BA28" s="4">
        <v>10.7</v>
      </c>
      <c r="BB28" s="4">
        <v>6.4</v>
      </c>
      <c r="BC28" s="4">
        <v>10.6</v>
      </c>
      <c r="BD28" s="4">
        <v>11.1</v>
      </c>
      <c r="BE28" s="4">
        <v>7.4</v>
      </c>
      <c r="BF28" s="4">
        <v>10</v>
      </c>
      <c r="BG28" s="4">
        <v>9.1</v>
      </c>
      <c r="BH28" s="4">
        <v>7.7</v>
      </c>
      <c r="BI28" s="4">
        <v>5.1</v>
      </c>
      <c r="BJ28" s="4">
        <v>5.6</v>
      </c>
      <c r="BK28" s="4">
        <v>15.4</v>
      </c>
      <c r="BL28" s="4">
        <v>9.8</v>
      </c>
      <c r="BM28" s="4">
        <v>8</v>
      </c>
      <c r="BN28" s="4">
        <v>9.5</v>
      </c>
      <c r="BO28" s="4">
        <v>4.3</v>
      </c>
      <c r="BP28" s="4">
        <v>8</v>
      </c>
      <c r="BQ28" s="4">
        <v>9.3</v>
      </c>
      <c r="BR28" s="4">
        <v>11.8</v>
      </c>
      <c r="BS28" s="4">
        <v>8</v>
      </c>
      <c r="BT28" s="4">
        <v>8.4</v>
      </c>
      <c r="BU28" s="4"/>
      <c r="BV28" s="4"/>
      <c r="BW28" s="4"/>
      <c r="BY28" s="10">
        <f t="shared" si="4"/>
        <v>8.726315789473686</v>
      </c>
      <c r="BZ28" s="10">
        <f t="shared" si="1"/>
        <v>8.993333333333334</v>
      </c>
      <c r="CA28" s="10">
        <f t="shared" si="2"/>
        <v>8.940000000000001</v>
      </c>
      <c r="CB28" s="10">
        <f t="shared" si="3"/>
        <v>9.193333333333333</v>
      </c>
    </row>
    <row r="29" spans="1:80" ht="11.25">
      <c r="A29" s="5">
        <v>27</v>
      </c>
      <c r="B29" s="24">
        <v>3.4</v>
      </c>
      <c r="C29" s="15">
        <v>7.2</v>
      </c>
      <c r="D29" s="15">
        <v>4.9</v>
      </c>
      <c r="E29" s="15">
        <v>11.8</v>
      </c>
      <c r="F29" s="15">
        <v>18.8</v>
      </c>
      <c r="G29" s="15">
        <v>13.3</v>
      </c>
      <c r="H29" s="15">
        <v>8.4</v>
      </c>
      <c r="I29" s="15">
        <v>7.2</v>
      </c>
      <c r="J29" s="15">
        <v>8.5</v>
      </c>
      <c r="K29" s="4">
        <v>7.2</v>
      </c>
      <c r="L29" s="4">
        <v>8.2</v>
      </c>
      <c r="M29" s="4">
        <v>9.7</v>
      </c>
      <c r="N29" s="4">
        <v>9.6</v>
      </c>
      <c r="O29" s="4">
        <v>5.1</v>
      </c>
      <c r="P29" s="4">
        <v>16.2</v>
      </c>
      <c r="Q29" s="4">
        <v>3.8</v>
      </c>
      <c r="R29" s="4">
        <v>23.1</v>
      </c>
      <c r="S29" s="4">
        <v>8</v>
      </c>
      <c r="T29" s="4">
        <v>6.6</v>
      </c>
      <c r="U29" s="4">
        <v>4.3</v>
      </c>
      <c r="V29" s="4">
        <v>7.3</v>
      </c>
      <c r="W29" s="4">
        <v>6.8</v>
      </c>
      <c r="X29" s="4">
        <v>7.1</v>
      </c>
      <c r="Y29" s="4">
        <v>7.5</v>
      </c>
      <c r="Z29" s="4">
        <v>2.8</v>
      </c>
      <c r="AA29" s="4">
        <v>12.4</v>
      </c>
      <c r="AB29" s="4">
        <v>13.4</v>
      </c>
      <c r="AC29" s="4">
        <v>12</v>
      </c>
      <c r="AD29" s="4">
        <v>6.3</v>
      </c>
      <c r="AE29" s="4">
        <v>7.2</v>
      </c>
      <c r="AF29" s="4">
        <v>12.4</v>
      </c>
      <c r="AG29" s="4">
        <v>7.4</v>
      </c>
      <c r="AH29" s="4">
        <v>4.6</v>
      </c>
      <c r="AI29" s="4">
        <v>6</v>
      </c>
      <c r="AJ29" s="4">
        <v>9.3</v>
      </c>
      <c r="AK29" s="4">
        <v>7.1</v>
      </c>
      <c r="AL29" s="4">
        <v>14.7</v>
      </c>
      <c r="AM29" s="4">
        <v>5.9</v>
      </c>
      <c r="AN29" s="4">
        <v>10.9</v>
      </c>
      <c r="AO29" s="4">
        <v>11.9</v>
      </c>
      <c r="AP29" s="4">
        <v>10.7</v>
      </c>
      <c r="AQ29" s="4">
        <v>12.4</v>
      </c>
      <c r="AR29" s="4">
        <v>9.9</v>
      </c>
      <c r="AS29" s="4">
        <v>8.7</v>
      </c>
      <c r="AT29" s="4">
        <v>12.1</v>
      </c>
      <c r="AU29" s="4">
        <v>8</v>
      </c>
      <c r="AV29" s="4">
        <v>11.7</v>
      </c>
      <c r="AW29" s="4">
        <v>5.4</v>
      </c>
      <c r="AX29" s="4">
        <v>4.2</v>
      </c>
      <c r="AY29" s="4">
        <v>11.6</v>
      </c>
      <c r="AZ29" s="4">
        <v>11.5</v>
      </c>
      <c r="BA29" s="4">
        <v>6.6</v>
      </c>
      <c r="BB29" s="4">
        <v>8.7</v>
      </c>
      <c r="BC29" s="4">
        <v>9.8</v>
      </c>
      <c r="BD29" s="4">
        <v>16.4</v>
      </c>
      <c r="BE29" s="4">
        <v>7.6</v>
      </c>
      <c r="BF29" s="4">
        <v>10.6</v>
      </c>
      <c r="BG29" s="4">
        <v>10.3</v>
      </c>
      <c r="BH29" s="4">
        <v>6.5</v>
      </c>
      <c r="BI29" s="4">
        <v>5.4</v>
      </c>
      <c r="BJ29" s="4">
        <v>7.9</v>
      </c>
      <c r="BK29" s="4">
        <v>5.9</v>
      </c>
      <c r="BL29" s="4">
        <v>11.7</v>
      </c>
      <c r="BM29" s="4">
        <v>13.6</v>
      </c>
      <c r="BN29" s="4">
        <v>13.6</v>
      </c>
      <c r="BO29" s="4">
        <v>7</v>
      </c>
      <c r="BP29" s="4">
        <v>9.9</v>
      </c>
      <c r="BQ29" s="4">
        <v>6.4</v>
      </c>
      <c r="BR29" s="4">
        <v>17.7</v>
      </c>
      <c r="BS29" s="4">
        <v>11</v>
      </c>
      <c r="BT29" s="4">
        <v>6.6</v>
      </c>
      <c r="BU29" s="4"/>
      <c r="BV29" s="4"/>
      <c r="BW29" s="4"/>
      <c r="BY29" s="10">
        <f t="shared" si="4"/>
        <v>8.828947368421053</v>
      </c>
      <c r="BZ29" s="10">
        <f t="shared" si="1"/>
        <v>8.759999999999998</v>
      </c>
      <c r="CA29" s="10">
        <f t="shared" si="2"/>
        <v>9.330000000000002</v>
      </c>
      <c r="CB29" s="10">
        <f t="shared" si="3"/>
        <v>9.563333333333333</v>
      </c>
    </row>
    <row r="30" spans="1:80" ht="11.25">
      <c r="A30" s="5">
        <v>28</v>
      </c>
      <c r="B30" s="24">
        <v>7.5</v>
      </c>
      <c r="C30" s="15">
        <v>10.2</v>
      </c>
      <c r="D30" s="15">
        <v>9.1</v>
      </c>
      <c r="E30" s="15">
        <v>11.6</v>
      </c>
      <c r="F30" s="15">
        <v>10.6</v>
      </c>
      <c r="G30" s="15">
        <v>5.1</v>
      </c>
      <c r="H30" s="15">
        <v>11</v>
      </c>
      <c r="I30" s="15">
        <v>4.9</v>
      </c>
      <c r="J30" s="15">
        <v>9</v>
      </c>
      <c r="K30" s="4">
        <v>7.2</v>
      </c>
      <c r="L30" s="4">
        <v>8.3</v>
      </c>
      <c r="M30" s="4">
        <v>7.5</v>
      </c>
      <c r="N30" s="4">
        <v>8.4</v>
      </c>
      <c r="O30" s="4">
        <v>6.3</v>
      </c>
      <c r="P30" s="4">
        <v>8.4</v>
      </c>
      <c r="Q30" s="4">
        <v>5.5</v>
      </c>
      <c r="R30" s="4">
        <v>9.8</v>
      </c>
      <c r="S30" s="4">
        <v>8.2</v>
      </c>
      <c r="T30" s="4">
        <v>8</v>
      </c>
      <c r="U30" s="4">
        <v>9.2</v>
      </c>
      <c r="V30" s="4">
        <v>5.9</v>
      </c>
      <c r="W30" s="4">
        <v>5.2</v>
      </c>
      <c r="X30" s="4">
        <v>8.5</v>
      </c>
      <c r="Y30" s="4">
        <v>7.8</v>
      </c>
      <c r="Z30" s="4">
        <v>6.1</v>
      </c>
      <c r="AA30" s="4">
        <v>6.2</v>
      </c>
      <c r="AB30" s="4">
        <v>6</v>
      </c>
      <c r="AC30" s="4">
        <v>17.3</v>
      </c>
      <c r="AD30" s="4">
        <v>6.6</v>
      </c>
      <c r="AE30" s="4">
        <v>8.3</v>
      </c>
      <c r="AF30" s="4">
        <v>11.7</v>
      </c>
      <c r="AG30" s="4">
        <v>7.1</v>
      </c>
      <c r="AH30" s="4">
        <v>11.2</v>
      </c>
      <c r="AI30" s="4">
        <v>7.4</v>
      </c>
      <c r="AJ30" s="4">
        <v>11.8</v>
      </c>
      <c r="AK30" s="4">
        <v>10.2</v>
      </c>
      <c r="AL30" s="4">
        <v>5.2</v>
      </c>
      <c r="AM30" s="4">
        <v>6.4</v>
      </c>
      <c r="AN30" s="4">
        <v>7.3</v>
      </c>
      <c r="AO30" s="4">
        <v>12.2</v>
      </c>
      <c r="AP30" s="4">
        <v>8.1</v>
      </c>
      <c r="AQ30" s="4">
        <v>3.8</v>
      </c>
      <c r="AR30" s="4">
        <v>8.2</v>
      </c>
      <c r="AS30" s="4">
        <v>10.9</v>
      </c>
      <c r="AT30" s="4">
        <v>10.9</v>
      </c>
      <c r="AU30" s="4">
        <v>9.3</v>
      </c>
      <c r="AV30" s="4">
        <v>17</v>
      </c>
      <c r="AW30" s="4">
        <v>7.9</v>
      </c>
      <c r="AX30" s="4">
        <v>11.3</v>
      </c>
      <c r="AY30" s="4">
        <v>11.2</v>
      </c>
      <c r="AZ30" s="4">
        <v>13.2</v>
      </c>
      <c r="BA30" s="4">
        <v>10.8</v>
      </c>
      <c r="BB30" s="4">
        <v>9.8</v>
      </c>
      <c r="BC30" s="4">
        <v>8.6</v>
      </c>
      <c r="BD30" s="4">
        <v>11.4</v>
      </c>
      <c r="BE30" s="4">
        <v>8.9</v>
      </c>
      <c r="BF30" s="4">
        <v>7.6</v>
      </c>
      <c r="BG30" s="4">
        <v>15.5</v>
      </c>
      <c r="BH30" s="4">
        <v>5.9</v>
      </c>
      <c r="BI30" s="4">
        <v>5.3</v>
      </c>
      <c r="BJ30" s="4">
        <v>8.9</v>
      </c>
      <c r="BK30" s="4">
        <v>13</v>
      </c>
      <c r="BL30" s="4">
        <v>7.9</v>
      </c>
      <c r="BM30" s="4">
        <v>13.7</v>
      </c>
      <c r="BN30" s="4">
        <v>10.5</v>
      </c>
      <c r="BO30" s="4">
        <v>5</v>
      </c>
      <c r="BP30" s="4">
        <v>10.8</v>
      </c>
      <c r="BQ30" s="4">
        <v>11</v>
      </c>
      <c r="BR30" s="4">
        <v>5.5</v>
      </c>
      <c r="BS30" s="4">
        <v>10.5</v>
      </c>
      <c r="BT30" s="4">
        <v>5.5</v>
      </c>
      <c r="BU30" s="4"/>
      <c r="BV30" s="4"/>
      <c r="BW30" s="4"/>
      <c r="BY30" s="10">
        <f t="shared" si="4"/>
        <v>8.28157894736842</v>
      </c>
      <c r="BZ30" s="10">
        <f t="shared" si="1"/>
        <v>8.723333333333333</v>
      </c>
      <c r="CA30" s="10">
        <f t="shared" si="2"/>
        <v>9.66</v>
      </c>
      <c r="CB30" s="10">
        <f t="shared" si="3"/>
        <v>9.863333333333337</v>
      </c>
    </row>
    <row r="31" spans="1:80" ht="11.25">
      <c r="A31" s="5">
        <v>29</v>
      </c>
      <c r="B31" s="24">
        <v>9.2</v>
      </c>
      <c r="C31" s="15">
        <v>6</v>
      </c>
      <c r="D31" s="15">
        <v>9.7</v>
      </c>
      <c r="E31" s="15">
        <v>5.9</v>
      </c>
      <c r="F31" s="15">
        <v>13.8</v>
      </c>
      <c r="G31" s="15">
        <v>10.2</v>
      </c>
      <c r="H31" s="15">
        <v>7.4</v>
      </c>
      <c r="I31" s="15">
        <v>7.7</v>
      </c>
      <c r="J31" s="15">
        <v>7.4</v>
      </c>
      <c r="K31" s="4">
        <v>7.5</v>
      </c>
      <c r="L31" s="4">
        <v>10</v>
      </c>
      <c r="M31" s="4">
        <v>8</v>
      </c>
      <c r="N31" s="4">
        <v>10.2</v>
      </c>
      <c r="O31" s="4">
        <v>10.6</v>
      </c>
      <c r="P31" s="4">
        <v>10.2</v>
      </c>
      <c r="Q31" s="4">
        <v>6.6</v>
      </c>
      <c r="R31" s="4">
        <v>3.2</v>
      </c>
      <c r="S31" s="4">
        <v>10.8</v>
      </c>
      <c r="T31" s="4">
        <v>7</v>
      </c>
      <c r="U31" s="4">
        <v>9.6</v>
      </c>
      <c r="V31" s="4">
        <v>7.4</v>
      </c>
      <c r="W31" s="4">
        <v>6.4</v>
      </c>
      <c r="X31" s="4">
        <v>5.9</v>
      </c>
      <c r="Y31" s="4">
        <v>10.4</v>
      </c>
      <c r="Z31" s="4">
        <v>4.7</v>
      </c>
      <c r="AA31" s="4">
        <v>3.6</v>
      </c>
      <c r="AB31" s="4">
        <v>4.4</v>
      </c>
      <c r="AC31" s="4">
        <v>9.2</v>
      </c>
      <c r="AD31" s="4">
        <v>8.1</v>
      </c>
      <c r="AE31" s="4">
        <v>5.6</v>
      </c>
      <c r="AF31" s="4">
        <v>15.3</v>
      </c>
      <c r="AG31" s="4">
        <v>5.9</v>
      </c>
      <c r="AH31" s="4">
        <v>3.1</v>
      </c>
      <c r="AI31" s="4">
        <v>5.8</v>
      </c>
      <c r="AJ31" s="4">
        <v>13.1</v>
      </c>
      <c r="AK31" s="4">
        <v>14.8</v>
      </c>
      <c r="AL31" s="4">
        <v>9.2</v>
      </c>
      <c r="AM31" s="4">
        <v>5.4</v>
      </c>
      <c r="AN31" s="4">
        <v>9.8</v>
      </c>
      <c r="AO31" s="4">
        <v>15</v>
      </c>
      <c r="AP31" s="4">
        <v>9.9</v>
      </c>
      <c r="AQ31" s="4">
        <v>6.2</v>
      </c>
      <c r="AR31" s="4">
        <v>11</v>
      </c>
      <c r="AS31" s="4">
        <v>12.6</v>
      </c>
      <c r="AT31" s="4">
        <v>11</v>
      </c>
      <c r="AU31" s="4">
        <v>7</v>
      </c>
      <c r="AV31" s="4">
        <v>8.3</v>
      </c>
      <c r="AW31" s="4">
        <v>11.1</v>
      </c>
      <c r="AX31" s="4">
        <v>9.9</v>
      </c>
      <c r="AY31" s="4">
        <v>9.7</v>
      </c>
      <c r="AZ31" s="4">
        <v>7.8</v>
      </c>
      <c r="BA31" s="4">
        <v>10.7</v>
      </c>
      <c r="BB31" s="4">
        <v>12.5</v>
      </c>
      <c r="BC31" s="4">
        <v>10.4</v>
      </c>
      <c r="BD31" s="4">
        <v>10.1</v>
      </c>
      <c r="BE31" s="4">
        <v>6.9</v>
      </c>
      <c r="BF31" s="4">
        <v>10.6</v>
      </c>
      <c r="BG31" s="4">
        <v>9.7</v>
      </c>
      <c r="BH31" s="4">
        <v>3.6</v>
      </c>
      <c r="BI31" s="4">
        <v>5.2</v>
      </c>
      <c r="BJ31" s="4">
        <v>10.2</v>
      </c>
      <c r="BK31" s="4">
        <v>9.1</v>
      </c>
      <c r="BL31" s="4">
        <v>6.5</v>
      </c>
      <c r="BM31" s="4">
        <v>6.6</v>
      </c>
      <c r="BN31" s="4">
        <v>9.4</v>
      </c>
      <c r="BO31" s="4">
        <v>7</v>
      </c>
      <c r="BP31" s="4">
        <v>9.3</v>
      </c>
      <c r="BQ31" s="4">
        <v>17.8</v>
      </c>
      <c r="BR31" s="4">
        <v>9.2</v>
      </c>
      <c r="BS31" s="4">
        <v>7.3</v>
      </c>
      <c r="BT31" s="4">
        <v>7.1</v>
      </c>
      <c r="BU31" s="4"/>
      <c r="BV31" s="4"/>
      <c r="BW31" s="4"/>
      <c r="BY31" s="10">
        <f t="shared" si="4"/>
        <v>8.139473684210527</v>
      </c>
      <c r="BZ31" s="10">
        <f t="shared" si="1"/>
        <v>8.56</v>
      </c>
      <c r="CA31" s="10">
        <f t="shared" si="2"/>
        <v>9.55</v>
      </c>
      <c r="CB31" s="10">
        <f t="shared" si="3"/>
        <v>9.496666666666666</v>
      </c>
    </row>
    <row r="32" spans="1:80" ht="11.25">
      <c r="A32" s="5">
        <v>30</v>
      </c>
      <c r="B32" s="24">
        <v>6.2</v>
      </c>
      <c r="C32" s="15">
        <v>3.4</v>
      </c>
      <c r="D32" s="15">
        <v>14.6</v>
      </c>
      <c r="E32" s="15">
        <v>10.6</v>
      </c>
      <c r="F32" s="15">
        <v>18.5</v>
      </c>
      <c r="G32" s="15">
        <v>6.3</v>
      </c>
      <c r="H32" s="15">
        <v>13.7</v>
      </c>
      <c r="I32" s="15">
        <v>9</v>
      </c>
      <c r="J32" s="15">
        <v>4.5</v>
      </c>
      <c r="K32" s="4">
        <v>8.7</v>
      </c>
      <c r="L32" s="4">
        <v>7.6</v>
      </c>
      <c r="M32" s="4">
        <v>7.4</v>
      </c>
      <c r="N32" s="4">
        <v>6.7</v>
      </c>
      <c r="O32" s="4">
        <v>7.8</v>
      </c>
      <c r="P32" s="4">
        <v>8.1</v>
      </c>
      <c r="Q32" s="4">
        <v>9.6</v>
      </c>
      <c r="R32" s="4">
        <v>6.4</v>
      </c>
      <c r="S32" s="4">
        <v>14.3</v>
      </c>
      <c r="T32" s="4">
        <v>8</v>
      </c>
      <c r="U32" s="4">
        <v>11</v>
      </c>
      <c r="V32" s="4">
        <v>9.7</v>
      </c>
      <c r="W32" s="4">
        <v>5.5</v>
      </c>
      <c r="X32" s="4">
        <v>5.6</v>
      </c>
      <c r="Y32" s="4">
        <v>7.7</v>
      </c>
      <c r="Z32" s="4">
        <v>5.4</v>
      </c>
      <c r="AA32" s="4">
        <v>4.8</v>
      </c>
      <c r="AB32" s="4">
        <v>14.6</v>
      </c>
      <c r="AC32" s="4">
        <v>11.9</v>
      </c>
      <c r="AD32" s="4">
        <v>7.5</v>
      </c>
      <c r="AE32" s="4">
        <v>5</v>
      </c>
      <c r="AF32" s="4">
        <v>12.1</v>
      </c>
      <c r="AG32" s="4">
        <v>5.5</v>
      </c>
      <c r="AH32" s="4">
        <v>2.3</v>
      </c>
      <c r="AI32" s="4">
        <v>4.2</v>
      </c>
      <c r="AJ32" s="4">
        <v>16.1</v>
      </c>
      <c r="AK32" s="4">
        <v>8.9</v>
      </c>
      <c r="AL32" s="4">
        <v>10.4</v>
      </c>
      <c r="AM32" s="4">
        <v>10.6</v>
      </c>
      <c r="AN32" s="4">
        <v>9.5</v>
      </c>
      <c r="AO32" s="4">
        <v>7.1</v>
      </c>
      <c r="AP32" s="4">
        <v>12</v>
      </c>
      <c r="AQ32" s="4">
        <v>4.9</v>
      </c>
      <c r="AR32" s="4">
        <v>8</v>
      </c>
      <c r="AS32" s="4">
        <v>7.3</v>
      </c>
      <c r="AT32" s="4">
        <v>7.7</v>
      </c>
      <c r="AU32" s="4">
        <v>7.8</v>
      </c>
      <c r="AV32" s="4">
        <v>6.1</v>
      </c>
      <c r="AW32" s="4">
        <v>14.5</v>
      </c>
      <c r="AX32" s="4">
        <v>11.8</v>
      </c>
      <c r="AY32" s="4">
        <v>9.6</v>
      </c>
      <c r="AZ32" s="4">
        <v>7.6</v>
      </c>
      <c r="BA32" s="4">
        <v>8.8</v>
      </c>
      <c r="BB32" s="4">
        <v>10.8</v>
      </c>
      <c r="BC32" s="4">
        <v>12.7</v>
      </c>
      <c r="BD32" s="4">
        <v>12.8</v>
      </c>
      <c r="BE32" s="4">
        <v>12.7</v>
      </c>
      <c r="BF32" s="4">
        <v>10.8</v>
      </c>
      <c r="BG32" s="4">
        <v>13.8</v>
      </c>
      <c r="BH32" s="4">
        <v>4.3</v>
      </c>
      <c r="BI32" s="4">
        <v>5.3</v>
      </c>
      <c r="BJ32" s="4">
        <v>10</v>
      </c>
      <c r="BK32" s="4">
        <v>12</v>
      </c>
      <c r="BL32" s="4">
        <v>6.4</v>
      </c>
      <c r="BM32" s="4">
        <v>4.1</v>
      </c>
      <c r="BN32" s="4">
        <v>14.3</v>
      </c>
      <c r="BO32" s="4">
        <v>5.8</v>
      </c>
      <c r="BP32" s="4">
        <v>10.1</v>
      </c>
      <c r="BQ32" s="4">
        <v>17.2</v>
      </c>
      <c r="BR32" s="4">
        <v>7.5</v>
      </c>
      <c r="BS32" s="4">
        <v>9.5</v>
      </c>
      <c r="BT32" s="4">
        <v>10.1</v>
      </c>
      <c r="BU32" s="4"/>
      <c r="BV32" s="4"/>
      <c r="BW32" s="4"/>
      <c r="BY32" s="10">
        <f t="shared" si="4"/>
        <v>8.689473684210528</v>
      </c>
      <c r="BZ32" s="10">
        <f t="shared" si="1"/>
        <v>8.39</v>
      </c>
      <c r="CA32" s="10">
        <f t="shared" si="2"/>
        <v>9.296666666666669</v>
      </c>
      <c r="CB32" s="10">
        <f t="shared" si="3"/>
        <v>9.526666666666667</v>
      </c>
    </row>
    <row r="33" spans="1:80" ht="11.25">
      <c r="A33" s="5">
        <v>31</v>
      </c>
      <c r="B33" s="24">
        <v>5.4</v>
      </c>
      <c r="C33" s="15">
        <v>6.7</v>
      </c>
      <c r="D33" s="15">
        <v>12.3</v>
      </c>
      <c r="E33" s="15">
        <v>12.3</v>
      </c>
      <c r="F33" s="15">
        <v>6.2</v>
      </c>
      <c r="G33" s="15">
        <v>9</v>
      </c>
      <c r="H33" s="15">
        <v>4.4</v>
      </c>
      <c r="I33" s="15">
        <v>12.8</v>
      </c>
      <c r="J33" s="15">
        <v>10.7</v>
      </c>
      <c r="K33" s="4">
        <v>10.2</v>
      </c>
      <c r="L33" s="4">
        <v>8.8</v>
      </c>
      <c r="M33" s="4">
        <v>8.3</v>
      </c>
      <c r="N33" s="4">
        <v>8.5</v>
      </c>
      <c r="O33" s="4">
        <v>12.1</v>
      </c>
      <c r="P33" s="4">
        <v>5.5</v>
      </c>
      <c r="Q33" s="4">
        <v>6.1</v>
      </c>
      <c r="R33" s="4">
        <v>12</v>
      </c>
      <c r="S33" s="4">
        <v>14.9</v>
      </c>
      <c r="T33" s="4">
        <v>6</v>
      </c>
      <c r="U33" s="4">
        <v>9.5</v>
      </c>
      <c r="V33" s="4">
        <v>10.7</v>
      </c>
      <c r="W33" s="4">
        <v>5.4</v>
      </c>
      <c r="X33" s="4">
        <v>8.8</v>
      </c>
      <c r="Y33" s="4">
        <v>9</v>
      </c>
      <c r="Z33" s="4">
        <v>4.7</v>
      </c>
      <c r="AA33" s="4">
        <v>6.6</v>
      </c>
      <c r="AB33" s="4">
        <v>10.7</v>
      </c>
      <c r="AC33" s="4">
        <v>9.7</v>
      </c>
      <c r="AD33" s="4">
        <v>7.2</v>
      </c>
      <c r="AE33" s="4">
        <v>6.6</v>
      </c>
      <c r="AF33" s="4">
        <v>8.4</v>
      </c>
      <c r="AG33" s="4">
        <v>2.3</v>
      </c>
      <c r="AH33" s="4">
        <v>5.9</v>
      </c>
      <c r="AI33" s="4">
        <v>9.1</v>
      </c>
      <c r="AJ33" s="4">
        <v>6.2</v>
      </c>
      <c r="AK33" s="4">
        <v>8.1</v>
      </c>
      <c r="AL33" s="4">
        <v>14.2</v>
      </c>
      <c r="AM33" s="4">
        <v>2.1</v>
      </c>
      <c r="AN33" s="4">
        <v>9.6</v>
      </c>
      <c r="AO33" s="4">
        <v>4.6</v>
      </c>
      <c r="AP33" s="4">
        <v>10.2</v>
      </c>
      <c r="AQ33" s="4">
        <v>7.7</v>
      </c>
      <c r="AR33" s="4">
        <v>7</v>
      </c>
      <c r="AS33" s="4">
        <v>5.1</v>
      </c>
      <c r="AT33" s="4">
        <v>9.3</v>
      </c>
      <c r="AU33" s="4">
        <v>14.7</v>
      </c>
      <c r="AV33" s="4">
        <v>10.6</v>
      </c>
      <c r="AW33" s="4">
        <v>9.9</v>
      </c>
      <c r="AX33" s="4">
        <v>8.4</v>
      </c>
      <c r="AY33" s="4">
        <v>9.1</v>
      </c>
      <c r="AZ33" s="4">
        <v>11.5</v>
      </c>
      <c r="BA33" s="4">
        <v>12.1</v>
      </c>
      <c r="BB33" s="4">
        <v>8.9</v>
      </c>
      <c r="BC33" s="4">
        <v>8.6</v>
      </c>
      <c r="BD33" s="4">
        <v>17.2</v>
      </c>
      <c r="BE33" s="4">
        <v>9.6</v>
      </c>
      <c r="BF33" s="4">
        <v>8.2</v>
      </c>
      <c r="BG33" s="4">
        <v>10.4</v>
      </c>
      <c r="BH33" s="4">
        <v>5.7</v>
      </c>
      <c r="BI33" s="4">
        <v>7.4</v>
      </c>
      <c r="BJ33" s="4">
        <v>7.2</v>
      </c>
      <c r="BK33" s="4">
        <v>11.5</v>
      </c>
      <c r="BL33" s="4">
        <v>9.5</v>
      </c>
      <c r="BM33" s="4">
        <v>8.8</v>
      </c>
      <c r="BN33" s="4">
        <v>9.1</v>
      </c>
      <c r="BO33" s="4">
        <v>10.1</v>
      </c>
      <c r="BP33" s="4">
        <v>13</v>
      </c>
      <c r="BQ33" s="4">
        <v>11.8</v>
      </c>
      <c r="BR33" s="4">
        <v>10.4</v>
      </c>
      <c r="BS33" s="4">
        <v>7.9</v>
      </c>
      <c r="BT33" s="4">
        <v>8.5</v>
      </c>
      <c r="BU33" s="4"/>
      <c r="BV33" s="4"/>
      <c r="BW33" s="4"/>
      <c r="BY33" s="10">
        <f t="shared" si="4"/>
        <v>8.352631578947367</v>
      </c>
      <c r="BZ33" s="10">
        <f t="shared" si="1"/>
        <v>7.996666666666665</v>
      </c>
      <c r="CA33" s="10">
        <f t="shared" si="2"/>
        <v>8.759999999999998</v>
      </c>
      <c r="CB33" s="10">
        <f t="shared" si="3"/>
        <v>9.56</v>
      </c>
    </row>
    <row r="34" spans="1:80" ht="11.25">
      <c r="A34" s="1" t="s">
        <v>3</v>
      </c>
      <c r="B34" s="26">
        <f aca="true" t="shared" si="5" ref="B34:J34">AVERAGE(B3:B33)</f>
        <v>8.293548387096774</v>
      </c>
      <c r="C34" s="13">
        <f t="shared" si="5"/>
        <v>8.77741935483871</v>
      </c>
      <c r="D34" s="13">
        <f t="shared" si="5"/>
        <v>9.619354838709679</v>
      </c>
      <c r="E34" s="13">
        <f t="shared" si="5"/>
        <v>9.280645161290321</v>
      </c>
      <c r="F34" s="13">
        <f t="shared" si="5"/>
        <v>10.054838709677421</v>
      </c>
      <c r="G34" s="13">
        <f t="shared" si="5"/>
        <v>9.525806451612903</v>
      </c>
      <c r="H34" s="13">
        <f t="shared" si="5"/>
        <v>8.293548387096775</v>
      </c>
      <c r="I34" s="13">
        <f t="shared" si="5"/>
        <v>9.422580645161291</v>
      </c>
      <c r="J34" s="13">
        <f t="shared" si="5"/>
        <v>8.37741935483871</v>
      </c>
      <c r="K34" s="13">
        <f aca="true" t="shared" si="6" ref="K34:Z34">AVERAGE(K3:K33)</f>
        <v>8.880645161290321</v>
      </c>
      <c r="L34" s="13">
        <f t="shared" si="6"/>
        <v>8.316129032258065</v>
      </c>
      <c r="M34" s="13">
        <f t="shared" si="6"/>
        <v>8.670967741935485</v>
      </c>
      <c r="N34" s="13">
        <f t="shared" si="6"/>
        <v>9.112903225806452</v>
      </c>
      <c r="O34" s="13">
        <f t="shared" si="6"/>
        <v>9.080645161290324</v>
      </c>
      <c r="P34" s="13">
        <f t="shared" si="6"/>
        <v>8.570967741935481</v>
      </c>
      <c r="Q34" s="13">
        <f t="shared" si="6"/>
        <v>9.183870967741939</v>
      </c>
      <c r="R34" s="13">
        <f t="shared" si="6"/>
        <v>9.532258064516132</v>
      </c>
      <c r="S34" s="13">
        <f t="shared" si="6"/>
        <v>7.958064516129035</v>
      </c>
      <c r="T34" s="13">
        <f t="shared" si="6"/>
        <v>8.496774193548386</v>
      </c>
      <c r="U34" s="13">
        <f t="shared" si="6"/>
        <v>10.409677419354841</v>
      </c>
      <c r="V34" s="13">
        <f t="shared" si="6"/>
        <v>10.035483870967742</v>
      </c>
      <c r="W34" s="13">
        <f t="shared" si="6"/>
        <v>7.867741935483871</v>
      </c>
      <c r="X34" s="13">
        <f t="shared" si="6"/>
        <v>8.064516129032258</v>
      </c>
      <c r="Y34" s="13">
        <f t="shared" si="6"/>
        <v>8.783870967741938</v>
      </c>
      <c r="Z34" s="13">
        <f t="shared" si="6"/>
        <v>6.396774193548388</v>
      </c>
      <c r="AA34" s="13">
        <f aca="true" t="shared" si="7" ref="AA34:AP34">AVERAGE(AA3:AA33)</f>
        <v>8.777419354838711</v>
      </c>
      <c r="AB34" s="13">
        <f t="shared" si="7"/>
        <v>10.461290322580643</v>
      </c>
      <c r="AC34" s="13">
        <f t="shared" si="7"/>
        <v>9.512903225806449</v>
      </c>
      <c r="AD34" s="13">
        <f t="shared" si="7"/>
        <v>7.493548387096775</v>
      </c>
      <c r="AE34" s="13">
        <f t="shared" si="7"/>
        <v>8.661290322580646</v>
      </c>
      <c r="AF34" s="13">
        <f t="shared" si="7"/>
        <v>8.648387096774192</v>
      </c>
      <c r="AG34" s="13">
        <f t="shared" si="7"/>
        <v>6.538709677419356</v>
      </c>
      <c r="AH34" s="13">
        <f t="shared" si="7"/>
        <v>6.767741935483871</v>
      </c>
      <c r="AI34" s="13">
        <f t="shared" si="7"/>
        <v>7.161290322580645</v>
      </c>
      <c r="AJ34" s="13">
        <f t="shared" si="7"/>
        <v>8.951612903225806</v>
      </c>
      <c r="AK34" s="13">
        <f t="shared" si="7"/>
        <v>10.751612903225807</v>
      </c>
      <c r="AL34" s="13">
        <f t="shared" si="7"/>
        <v>10.399999999999997</v>
      </c>
      <c r="AM34" s="13">
        <f t="shared" si="7"/>
        <v>8.474193548387099</v>
      </c>
      <c r="AN34" s="13">
        <f t="shared" si="7"/>
        <v>10.03225806451613</v>
      </c>
      <c r="AO34" s="13">
        <f t="shared" si="7"/>
        <v>10.412903225806451</v>
      </c>
      <c r="AP34" s="13">
        <f t="shared" si="7"/>
        <v>9.438709677419354</v>
      </c>
      <c r="AQ34" s="13">
        <f aca="true" t="shared" si="8" ref="AQ34:BY34">AVERAGE(AQ3:AQ33)</f>
        <v>9.264516129032256</v>
      </c>
      <c r="AR34" s="13">
        <f t="shared" si="8"/>
        <v>10.170967741935485</v>
      </c>
      <c r="AS34" s="13">
        <f t="shared" si="8"/>
        <v>9.496774193548386</v>
      </c>
      <c r="AT34" s="13">
        <f t="shared" si="8"/>
        <v>10.996774193548385</v>
      </c>
      <c r="AU34" s="13">
        <f t="shared" si="8"/>
        <v>9.719354838709679</v>
      </c>
      <c r="AV34" s="13">
        <f t="shared" si="8"/>
        <v>10.945161290322583</v>
      </c>
      <c r="AW34" s="13">
        <f t="shared" si="8"/>
        <v>11.625806451612902</v>
      </c>
      <c r="AX34" s="13">
        <f t="shared" si="8"/>
        <v>8.674193548387095</v>
      </c>
      <c r="AY34" s="13">
        <f t="shared" si="8"/>
        <v>11.519354838709678</v>
      </c>
      <c r="AZ34" s="13">
        <f t="shared" si="8"/>
        <v>9.474193548387099</v>
      </c>
      <c r="BA34" s="13">
        <f t="shared" si="8"/>
        <v>9.603225806451613</v>
      </c>
      <c r="BB34" s="13">
        <f t="shared" si="8"/>
        <v>10.05483870967742</v>
      </c>
      <c r="BC34" s="13">
        <f t="shared" si="8"/>
        <v>8.7</v>
      </c>
      <c r="BD34" s="13">
        <f t="shared" si="8"/>
        <v>11.46774193548387</v>
      </c>
      <c r="BE34" s="13">
        <f t="shared" si="8"/>
        <v>8.677419354838712</v>
      </c>
      <c r="BF34" s="13">
        <f t="shared" si="8"/>
        <v>9.55161290322581</v>
      </c>
      <c r="BG34" s="13">
        <f t="shared" si="8"/>
        <v>9.561290322580644</v>
      </c>
      <c r="BH34" s="13">
        <f t="shared" si="8"/>
        <v>7.632258064516128</v>
      </c>
      <c r="BI34" s="13">
        <f t="shared" si="8"/>
        <v>7.13225806451613</v>
      </c>
      <c r="BJ34" s="13">
        <f t="shared" si="8"/>
        <v>8.048387096774194</v>
      </c>
      <c r="BK34" s="13">
        <f t="shared" si="8"/>
        <v>9.04516129032258</v>
      </c>
      <c r="BL34" s="13">
        <f t="shared" si="8"/>
        <v>9.174193548387095</v>
      </c>
      <c r="BM34" s="13">
        <f aca="true" t="shared" si="9" ref="BM34:BS34">AVERAGE(BM3:BM33)</f>
        <v>9.290322580645164</v>
      </c>
      <c r="BN34" s="13">
        <f t="shared" si="9"/>
        <v>9.516129032258062</v>
      </c>
      <c r="BO34" s="13">
        <f t="shared" si="9"/>
        <v>8.464516129032258</v>
      </c>
      <c r="BP34" s="13">
        <f t="shared" si="9"/>
        <v>10.122580645161293</v>
      </c>
      <c r="BQ34" s="13">
        <f t="shared" si="9"/>
        <v>10.864516129032259</v>
      </c>
      <c r="BR34" s="13">
        <f t="shared" si="9"/>
        <v>9.187096774193545</v>
      </c>
      <c r="BS34" s="13">
        <f t="shared" si="9"/>
        <v>8.699999999999998</v>
      </c>
      <c r="BT34" s="13">
        <f>AVERAGE(BT3:BT33)</f>
        <v>9.641935483870967</v>
      </c>
      <c r="BU34" s="13"/>
      <c r="BV34" s="13"/>
      <c r="BW34" s="13"/>
      <c r="BY34" s="12">
        <f t="shared" si="8"/>
        <v>8.77911714770798</v>
      </c>
      <c r="BZ34" s="12">
        <f>AVERAGE(BZ3:BZ33)</f>
        <v>9.158602150537636</v>
      </c>
      <c r="CA34" s="12">
        <f>AVERAGE(CA3:CA33)</f>
        <v>9.441182795698925</v>
      </c>
      <c r="CB34" s="12">
        <f>AVERAGE(CB3:CB33)</f>
        <v>9.622580645161289</v>
      </c>
    </row>
    <row r="36" spans="1:77" ht="11.25">
      <c r="A36" s="17" t="s">
        <v>4</v>
      </c>
      <c r="B36" s="21">
        <f aca="true" t="shared" si="10" ref="B36:J36">MAX(B3:B33)</f>
        <v>15.3</v>
      </c>
      <c r="C36" s="18">
        <f t="shared" si="10"/>
        <v>15</v>
      </c>
      <c r="D36" s="18">
        <f t="shared" si="10"/>
        <v>15.9</v>
      </c>
      <c r="E36" s="18">
        <f t="shared" si="10"/>
        <v>14.1</v>
      </c>
      <c r="F36" s="18">
        <f t="shared" si="10"/>
        <v>18.8</v>
      </c>
      <c r="G36" s="18">
        <f t="shared" si="10"/>
        <v>18.3</v>
      </c>
      <c r="H36" s="18">
        <f t="shared" si="10"/>
        <v>15.6</v>
      </c>
      <c r="I36" s="18">
        <f t="shared" si="10"/>
        <v>18.2</v>
      </c>
      <c r="J36" s="18">
        <f t="shared" si="10"/>
        <v>12.5</v>
      </c>
      <c r="K36" s="18">
        <f aca="true" t="shared" si="11" ref="K36:Z36">MAX(K3:K33)</f>
        <v>13.1</v>
      </c>
      <c r="L36" s="18">
        <f t="shared" si="11"/>
        <v>11.2</v>
      </c>
      <c r="M36" s="18">
        <f t="shared" si="11"/>
        <v>17.1</v>
      </c>
      <c r="N36" s="18">
        <f t="shared" si="11"/>
        <v>13.5</v>
      </c>
      <c r="O36" s="18">
        <f t="shared" si="11"/>
        <v>16.4</v>
      </c>
      <c r="P36" s="18">
        <f t="shared" si="11"/>
        <v>16.2</v>
      </c>
      <c r="Q36" s="18">
        <f t="shared" si="11"/>
        <v>14</v>
      </c>
      <c r="R36" s="18">
        <f t="shared" si="11"/>
        <v>23.1</v>
      </c>
      <c r="S36" s="18">
        <f t="shared" si="11"/>
        <v>14.9</v>
      </c>
      <c r="T36" s="18">
        <f t="shared" si="11"/>
        <v>12.9</v>
      </c>
      <c r="U36" s="18">
        <f t="shared" si="11"/>
        <v>15.1</v>
      </c>
      <c r="V36" s="18">
        <f t="shared" si="11"/>
        <v>15.8</v>
      </c>
      <c r="W36" s="18">
        <f t="shared" si="11"/>
        <v>13.9</v>
      </c>
      <c r="X36" s="18">
        <f t="shared" si="11"/>
        <v>15.3</v>
      </c>
      <c r="Y36" s="18">
        <f t="shared" si="11"/>
        <v>16.8</v>
      </c>
      <c r="Z36" s="18">
        <f t="shared" si="11"/>
        <v>11.9</v>
      </c>
      <c r="AA36" s="18">
        <f aca="true" t="shared" si="12" ref="AA36:AP36">MAX(AA3:AA33)</f>
        <v>16.3</v>
      </c>
      <c r="AB36" s="18">
        <f t="shared" si="12"/>
        <v>16.4</v>
      </c>
      <c r="AC36" s="18">
        <f t="shared" si="12"/>
        <v>17.3</v>
      </c>
      <c r="AD36" s="18">
        <f t="shared" si="12"/>
        <v>10.4</v>
      </c>
      <c r="AE36" s="18">
        <f t="shared" si="12"/>
        <v>16.6</v>
      </c>
      <c r="AF36" s="18">
        <f t="shared" si="12"/>
        <v>15.3</v>
      </c>
      <c r="AG36" s="18">
        <f t="shared" si="12"/>
        <v>11.9</v>
      </c>
      <c r="AH36" s="18">
        <f t="shared" si="12"/>
        <v>13.4</v>
      </c>
      <c r="AI36" s="18">
        <f t="shared" si="12"/>
        <v>11.4</v>
      </c>
      <c r="AJ36" s="18">
        <f t="shared" si="12"/>
        <v>17.3</v>
      </c>
      <c r="AK36" s="18">
        <f t="shared" si="12"/>
        <v>16.7</v>
      </c>
      <c r="AL36" s="18">
        <f t="shared" si="12"/>
        <v>14.9</v>
      </c>
      <c r="AM36" s="18">
        <f t="shared" si="12"/>
        <v>14.4</v>
      </c>
      <c r="AN36" s="18">
        <f t="shared" si="12"/>
        <v>15.1</v>
      </c>
      <c r="AO36" s="18">
        <f t="shared" si="12"/>
        <v>15</v>
      </c>
      <c r="AP36" s="18">
        <f t="shared" si="12"/>
        <v>15.1</v>
      </c>
      <c r="AQ36" s="18">
        <f aca="true" t="shared" si="13" ref="AQ36:AV36">MAX(AQ3:AQ33)</f>
        <v>16.4</v>
      </c>
      <c r="AR36" s="18">
        <f t="shared" si="13"/>
        <v>15.9</v>
      </c>
      <c r="AS36" s="18">
        <f t="shared" si="13"/>
        <v>19.5</v>
      </c>
      <c r="AT36" s="18">
        <f t="shared" si="13"/>
        <v>15.6</v>
      </c>
      <c r="AU36" s="18">
        <f t="shared" si="13"/>
        <v>14.7</v>
      </c>
      <c r="AV36" s="18">
        <f t="shared" si="13"/>
        <v>17</v>
      </c>
      <c r="AW36" s="18">
        <f aca="true" t="shared" si="14" ref="AW36:BB36">MAX(AW3:AW33)</f>
        <v>18.4</v>
      </c>
      <c r="AX36" s="18">
        <f t="shared" si="14"/>
        <v>15.5</v>
      </c>
      <c r="AY36" s="18">
        <f t="shared" si="14"/>
        <v>18.4</v>
      </c>
      <c r="AZ36" s="18">
        <f t="shared" si="14"/>
        <v>16</v>
      </c>
      <c r="BA36" s="18">
        <f t="shared" si="14"/>
        <v>15.4</v>
      </c>
      <c r="BB36" s="18">
        <f t="shared" si="14"/>
        <v>17</v>
      </c>
      <c r="BC36" s="18">
        <f aca="true" t="shared" si="15" ref="BC36:BH36">MAX(BC3:BC33)</f>
        <v>15.4</v>
      </c>
      <c r="BD36" s="18">
        <f t="shared" si="15"/>
        <v>17.2</v>
      </c>
      <c r="BE36" s="18">
        <f t="shared" si="15"/>
        <v>14.2</v>
      </c>
      <c r="BF36" s="18">
        <f t="shared" si="15"/>
        <v>15</v>
      </c>
      <c r="BG36" s="18">
        <f t="shared" si="15"/>
        <v>16.2</v>
      </c>
      <c r="BH36" s="18">
        <f t="shared" si="15"/>
        <v>11.3</v>
      </c>
      <c r="BI36" s="18">
        <f aca="true" t="shared" si="16" ref="BI36:BN36">MAX(BI3:BI33)</f>
        <v>11.4</v>
      </c>
      <c r="BJ36" s="18">
        <f t="shared" si="16"/>
        <v>14.1</v>
      </c>
      <c r="BK36" s="18">
        <f t="shared" si="16"/>
        <v>15.4</v>
      </c>
      <c r="BL36" s="18">
        <f t="shared" si="16"/>
        <v>13.5</v>
      </c>
      <c r="BM36" s="18">
        <f t="shared" si="16"/>
        <v>15.7</v>
      </c>
      <c r="BN36" s="18">
        <f t="shared" si="16"/>
        <v>14.3</v>
      </c>
      <c r="BO36" s="18">
        <f aca="true" t="shared" si="17" ref="BO36:BT36">MAX(BO3:BO33)</f>
        <v>13.4</v>
      </c>
      <c r="BP36" s="18">
        <f t="shared" si="17"/>
        <v>13.6</v>
      </c>
      <c r="BQ36" s="18">
        <f t="shared" si="17"/>
        <v>17.8</v>
      </c>
      <c r="BR36" s="18">
        <f t="shared" si="17"/>
        <v>17.7</v>
      </c>
      <c r="BS36" s="18">
        <f t="shared" si="17"/>
        <v>14.8</v>
      </c>
      <c r="BT36" s="18">
        <f t="shared" si="17"/>
        <v>16.7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3.4</v>
      </c>
      <c r="C37" s="20">
        <f t="shared" si="18"/>
        <v>3.4</v>
      </c>
      <c r="D37" s="20">
        <f t="shared" si="18"/>
        <v>4.1</v>
      </c>
      <c r="E37" s="20">
        <f t="shared" si="18"/>
        <v>4.1</v>
      </c>
      <c r="F37" s="20">
        <f t="shared" si="18"/>
        <v>5</v>
      </c>
      <c r="G37" s="20">
        <f t="shared" si="18"/>
        <v>4.5</v>
      </c>
      <c r="H37" s="20">
        <f t="shared" si="18"/>
        <v>4.4</v>
      </c>
      <c r="I37" s="20">
        <f t="shared" si="18"/>
        <v>1.4</v>
      </c>
      <c r="J37" s="20">
        <f t="shared" si="18"/>
        <v>2.6</v>
      </c>
      <c r="K37" s="20">
        <f aca="true" t="shared" si="19" ref="K37:Z37">MIN(K3:K33)</f>
        <v>5.4</v>
      </c>
      <c r="L37" s="20">
        <f t="shared" si="19"/>
        <v>4.9</v>
      </c>
      <c r="M37" s="20">
        <f t="shared" si="19"/>
        <v>4.8</v>
      </c>
      <c r="N37" s="20">
        <f t="shared" si="19"/>
        <v>5.6</v>
      </c>
      <c r="O37" s="20">
        <f t="shared" si="19"/>
        <v>4.8</v>
      </c>
      <c r="P37" s="20">
        <f t="shared" si="19"/>
        <v>2.6</v>
      </c>
      <c r="Q37" s="20">
        <f t="shared" si="19"/>
        <v>3.8</v>
      </c>
      <c r="R37" s="20">
        <f t="shared" si="19"/>
        <v>2.7</v>
      </c>
      <c r="S37" s="20">
        <f t="shared" si="19"/>
        <v>2.2</v>
      </c>
      <c r="T37" s="20">
        <f t="shared" si="19"/>
        <v>5.2</v>
      </c>
      <c r="U37" s="20">
        <f t="shared" si="19"/>
        <v>4.3</v>
      </c>
      <c r="V37" s="20">
        <f t="shared" si="19"/>
        <v>5.9</v>
      </c>
      <c r="W37" s="20">
        <f t="shared" si="19"/>
        <v>3.7</v>
      </c>
      <c r="X37" s="20">
        <f t="shared" si="19"/>
        <v>3.9</v>
      </c>
      <c r="Y37" s="20">
        <f t="shared" si="19"/>
        <v>2.4</v>
      </c>
      <c r="Z37" s="20">
        <f t="shared" si="19"/>
        <v>2.8</v>
      </c>
      <c r="AA37" s="20">
        <f aca="true" t="shared" si="20" ref="AA37:AP37">MIN(AA3:AA33)</f>
        <v>3.6</v>
      </c>
      <c r="AB37" s="20">
        <f t="shared" si="20"/>
        <v>3.7</v>
      </c>
      <c r="AC37" s="20">
        <f t="shared" si="20"/>
        <v>5.2</v>
      </c>
      <c r="AD37" s="20">
        <f t="shared" si="20"/>
        <v>5.1</v>
      </c>
      <c r="AE37" s="20">
        <f t="shared" si="20"/>
        <v>1.5</v>
      </c>
      <c r="AF37" s="20">
        <f t="shared" si="20"/>
        <v>4.2</v>
      </c>
      <c r="AG37" s="20">
        <f t="shared" si="20"/>
        <v>1.4</v>
      </c>
      <c r="AH37" s="20">
        <f t="shared" si="20"/>
        <v>2.3</v>
      </c>
      <c r="AI37" s="20">
        <f t="shared" si="20"/>
        <v>4.2</v>
      </c>
      <c r="AJ37" s="20">
        <f t="shared" si="20"/>
        <v>3.7</v>
      </c>
      <c r="AK37" s="20">
        <f t="shared" si="20"/>
        <v>5.7</v>
      </c>
      <c r="AL37" s="20">
        <f t="shared" si="20"/>
        <v>4.7</v>
      </c>
      <c r="AM37" s="20">
        <f t="shared" si="20"/>
        <v>2.1</v>
      </c>
      <c r="AN37" s="20">
        <f t="shared" si="20"/>
        <v>4.6</v>
      </c>
      <c r="AO37" s="20">
        <f t="shared" si="20"/>
        <v>4.6</v>
      </c>
      <c r="AP37" s="20">
        <f t="shared" si="20"/>
        <v>4.6</v>
      </c>
      <c r="AQ37" s="20">
        <f aca="true" t="shared" si="21" ref="AQ37:AV37">MIN(AQ3:AQ33)</f>
        <v>3.3</v>
      </c>
      <c r="AR37" s="20">
        <f t="shared" si="21"/>
        <v>6</v>
      </c>
      <c r="AS37" s="20">
        <f t="shared" si="21"/>
        <v>3.1</v>
      </c>
      <c r="AT37" s="20">
        <f t="shared" si="21"/>
        <v>4.2</v>
      </c>
      <c r="AU37" s="20">
        <f t="shared" si="21"/>
        <v>4</v>
      </c>
      <c r="AV37" s="20">
        <f t="shared" si="21"/>
        <v>5.9</v>
      </c>
      <c r="AW37" s="20">
        <f aca="true" t="shared" si="22" ref="AW37:BB37">MIN(AW3:AW33)</f>
        <v>5.4</v>
      </c>
      <c r="AX37" s="20">
        <f t="shared" si="22"/>
        <v>4.2</v>
      </c>
      <c r="AY37" s="20">
        <f t="shared" si="22"/>
        <v>5.3</v>
      </c>
      <c r="AZ37" s="20">
        <f t="shared" si="22"/>
        <v>5.7</v>
      </c>
      <c r="BA37" s="20">
        <f t="shared" si="22"/>
        <v>5.5</v>
      </c>
      <c r="BB37" s="20">
        <f t="shared" si="22"/>
        <v>6.1</v>
      </c>
      <c r="BC37" s="20">
        <f aca="true" t="shared" si="23" ref="BC37:BH37">MIN(BC3:BC33)</f>
        <v>2.7</v>
      </c>
      <c r="BD37" s="20">
        <f t="shared" si="23"/>
        <v>8.5</v>
      </c>
      <c r="BE37" s="20">
        <f t="shared" si="23"/>
        <v>5.4</v>
      </c>
      <c r="BF37" s="20">
        <f t="shared" si="23"/>
        <v>7</v>
      </c>
      <c r="BG37" s="20">
        <f t="shared" si="23"/>
        <v>5.6</v>
      </c>
      <c r="BH37" s="20">
        <f t="shared" si="23"/>
        <v>3.6</v>
      </c>
      <c r="BI37" s="20">
        <f aca="true" t="shared" si="24" ref="BI37:BN37">MIN(BI3:BI33)</f>
        <v>4.8</v>
      </c>
      <c r="BJ37" s="20">
        <f t="shared" si="24"/>
        <v>4.6</v>
      </c>
      <c r="BK37" s="20">
        <f t="shared" si="24"/>
        <v>3.9</v>
      </c>
      <c r="BL37" s="20">
        <f t="shared" si="24"/>
        <v>4.2</v>
      </c>
      <c r="BM37" s="20">
        <f t="shared" si="24"/>
        <v>3.9</v>
      </c>
      <c r="BN37" s="20">
        <f t="shared" si="24"/>
        <v>4.9</v>
      </c>
      <c r="BO37" s="20">
        <f aca="true" t="shared" si="25" ref="BO37:BT37">MIN(BO3:BO33)</f>
        <v>2.6</v>
      </c>
      <c r="BP37" s="20">
        <f t="shared" si="25"/>
        <v>7.2</v>
      </c>
      <c r="BQ37" s="20">
        <f t="shared" si="25"/>
        <v>6.2</v>
      </c>
      <c r="BR37" s="20">
        <f t="shared" si="25"/>
        <v>5</v>
      </c>
      <c r="BS37" s="20">
        <f t="shared" si="25"/>
        <v>5.7</v>
      </c>
      <c r="BT37" s="20">
        <f t="shared" si="25"/>
        <v>-0.6</v>
      </c>
      <c r="BU37" s="20"/>
      <c r="BV37" s="20"/>
      <c r="BW37" s="20"/>
      <c r="BY37" s="52">
        <f>STDEV(J3:AM33)</f>
        <v>2.9117035134332325</v>
      </c>
      <c r="BZ37" s="52">
        <f>STDEV(T3:AW33)</f>
        <v>3.020745668676595</v>
      </c>
      <c r="CA37" s="52">
        <f>STDEV(AD3:BG33)</f>
        <v>2.923442368868503</v>
      </c>
      <c r="CB37" s="52">
        <f>STDEV(AN3:BQ33)</f>
        <v>2.7297519190900394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48</v>
      </c>
      <c r="CB41" s="94" t="str">
        <f>CB2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1">
        <f>AVERAGE(J42:AM42)</f>
        <v>0</v>
      </c>
      <c r="BZ42" s="91">
        <f>AVERAGE(T42:AW42)</f>
        <v>0</v>
      </c>
      <c r="CA42" s="91">
        <f>AVERAGE(AD42:BG42)</f>
        <v>0</v>
      </c>
      <c r="CB42" s="95">
        <f>AVERAGE(AN42:BQ42)</f>
        <v>0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23.1</v>
      </c>
    </row>
    <row r="46" spans="1:2" ht="11.25">
      <c r="A46" s="82">
        <v>2</v>
      </c>
      <c r="B46" s="83">
        <f>LARGE($B$3:$BW$33,2)</f>
        <v>19.5</v>
      </c>
    </row>
    <row r="47" spans="1:2" ht="11.25">
      <c r="A47" s="82">
        <v>3</v>
      </c>
      <c r="B47" s="83">
        <f>LARGE($B$3:$BW$33,3)</f>
        <v>18.8</v>
      </c>
    </row>
    <row r="48" spans="1:2" ht="11.25">
      <c r="A48" s="82">
        <v>4</v>
      </c>
      <c r="B48" s="83">
        <f>LARGE($B$3:$BW$33,4)</f>
        <v>18.5</v>
      </c>
    </row>
    <row r="49" spans="1:2" ht="11.25">
      <c r="A49" s="82">
        <v>5</v>
      </c>
      <c r="B49" s="83">
        <f>LARGE($B$3:$BW$33,5)</f>
        <v>18.4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-0.6</v>
      </c>
    </row>
    <row r="53" spans="1:2" ht="11.25">
      <c r="A53" s="82">
        <v>2</v>
      </c>
      <c r="B53" s="83">
        <f>SMALL($B$3:$BW$33,2)</f>
        <v>1.4</v>
      </c>
    </row>
    <row r="54" spans="1:2" ht="11.25">
      <c r="A54" s="82">
        <v>3</v>
      </c>
      <c r="B54" s="83">
        <f>SMALL($B$3:$BW$33,3)</f>
        <v>1.4</v>
      </c>
    </row>
    <row r="55" spans="1:2" ht="11.25">
      <c r="A55" s="82">
        <v>4</v>
      </c>
      <c r="B55" s="83">
        <f>SMALL($B$3:$BW$33,4)</f>
        <v>1.5</v>
      </c>
    </row>
    <row r="56" spans="1:2" ht="11.25">
      <c r="A56" s="82">
        <v>5</v>
      </c>
      <c r="B56" s="83">
        <f>SMALL($B$3:$BW$33,5)</f>
        <v>2.1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P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80" width="12.75390625" style="28" customWidth="1"/>
    <col min="81" max="16384" width="6.75390625" style="28" customWidth="1"/>
  </cols>
  <sheetData>
    <row r="1" spans="2:5" ht="10.5">
      <c r="B1" s="28" t="s">
        <v>28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11</v>
      </c>
      <c r="CA2" s="33" t="s">
        <v>42</v>
      </c>
      <c r="CB2" s="93" t="s">
        <v>51</v>
      </c>
    </row>
    <row r="3" spans="1:80" ht="11.25">
      <c r="A3" s="34">
        <v>1</v>
      </c>
      <c r="B3" s="35">
        <v>21.1</v>
      </c>
      <c r="C3" s="55">
        <v>21.9</v>
      </c>
      <c r="D3" s="55">
        <v>25.4</v>
      </c>
      <c r="E3" s="55">
        <v>20.6</v>
      </c>
      <c r="F3" s="55">
        <v>21.1</v>
      </c>
      <c r="G3" s="55">
        <v>21.5</v>
      </c>
      <c r="H3" s="55">
        <v>21.8</v>
      </c>
      <c r="I3" s="55">
        <v>25</v>
      </c>
      <c r="J3" s="55">
        <v>21.9</v>
      </c>
      <c r="K3" s="36">
        <v>21.1</v>
      </c>
      <c r="L3" s="36">
        <v>20.7</v>
      </c>
      <c r="M3" s="36">
        <v>20.5</v>
      </c>
      <c r="N3" s="36">
        <v>21</v>
      </c>
      <c r="O3" s="36">
        <v>23.2</v>
      </c>
      <c r="P3" s="36">
        <v>22.9</v>
      </c>
      <c r="Q3" s="36">
        <v>22.9</v>
      </c>
      <c r="R3" s="36">
        <v>21.4</v>
      </c>
      <c r="S3" s="36">
        <v>21.2</v>
      </c>
      <c r="T3" s="36">
        <v>20.6</v>
      </c>
      <c r="U3" s="36">
        <v>22.7</v>
      </c>
      <c r="V3" s="36">
        <v>23.3</v>
      </c>
      <c r="W3" s="36">
        <v>24.5</v>
      </c>
      <c r="X3" s="36">
        <v>20.2</v>
      </c>
      <c r="Y3" s="36">
        <v>22.2</v>
      </c>
      <c r="Z3" s="36">
        <v>24.6</v>
      </c>
      <c r="AA3" s="36">
        <v>23.8</v>
      </c>
      <c r="AB3" s="36">
        <v>32.8</v>
      </c>
      <c r="AC3" s="36">
        <v>21.5</v>
      </c>
      <c r="AD3" s="36">
        <v>18</v>
      </c>
      <c r="AE3" s="36">
        <v>22.3</v>
      </c>
      <c r="AF3" s="36">
        <v>26.5</v>
      </c>
      <c r="AG3" s="36">
        <v>22.8</v>
      </c>
      <c r="AH3" s="36">
        <v>24.3</v>
      </c>
      <c r="AI3" s="36">
        <v>21.8</v>
      </c>
      <c r="AJ3" s="36">
        <v>22.9</v>
      </c>
      <c r="AK3" s="36">
        <v>21.1</v>
      </c>
      <c r="AL3" s="36">
        <v>23.2</v>
      </c>
      <c r="AM3" s="36">
        <v>28.4</v>
      </c>
      <c r="AN3" s="36">
        <v>18.6</v>
      </c>
      <c r="AO3" s="36">
        <v>24</v>
      </c>
      <c r="AP3" s="36">
        <v>18.5</v>
      </c>
      <c r="AQ3" s="36">
        <v>27.2</v>
      </c>
      <c r="AR3" s="36">
        <v>25.7</v>
      </c>
      <c r="AS3" s="36">
        <v>19.7</v>
      </c>
      <c r="AT3" s="36">
        <v>23.5</v>
      </c>
      <c r="AU3" s="36">
        <v>21.9</v>
      </c>
      <c r="AV3" s="36">
        <v>24.1</v>
      </c>
      <c r="AW3" s="36">
        <v>25.3</v>
      </c>
      <c r="AX3" s="36">
        <v>19.4</v>
      </c>
      <c r="AY3" s="36">
        <v>24</v>
      </c>
      <c r="AZ3" s="36">
        <v>22.2</v>
      </c>
      <c r="BA3" s="36">
        <v>23.8</v>
      </c>
      <c r="BB3" s="36">
        <v>26.7</v>
      </c>
      <c r="BC3" s="36">
        <v>24.9</v>
      </c>
      <c r="BD3" s="36">
        <v>21.6</v>
      </c>
      <c r="BE3" s="36">
        <v>19.3</v>
      </c>
      <c r="BF3" s="36">
        <v>21.3</v>
      </c>
      <c r="BG3" s="36">
        <v>22.2</v>
      </c>
      <c r="BH3" s="36">
        <v>21.3</v>
      </c>
      <c r="BI3" s="36">
        <v>30.7</v>
      </c>
      <c r="BJ3" s="36">
        <v>23.2</v>
      </c>
      <c r="BK3" s="36">
        <v>20.9</v>
      </c>
      <c r="BL3" s="36">
        <v>23</v>
      </c>
      <c r="BM3" s="36">
        <v>21.1</v>
      </c>
      <c r="BN3" s="36">
        <v>23.2</v>
      </c>
      <c r="BO3" s="36">
        <v>33.9</v>
      </c>
      <c r="BP3" s="36">
        <v>25.2</v>
      </c>
      <c r="BQ3" s="36">
        <v>21.5</v>
      </c>
      <c r="BR3" s="36">
        <v>21.9</v>
      </c>
      <c r="BS3" s="36">
        <v>26.9</v>
      </c>
      <c r="BT3" s="36">
        <v>26.1</v>
      </c>
      <c r="BU3" s="36"/>
      <c r="BV3" s="36"/>
      <c r="BW3" s="36"/>
      <c r="BY3" s="37">
        <f aca="true" t="shared" si="0" ref="BY3:BY33">AVERAGE(B3:AM3)</f>
        <v>22.70263157894736</v>
      </c>
      <c r="BZ3" s="37">
        <f>AVERAGE(T3:AW3)</f>
        <v>23.200000000000003</v>
      </c>
      <c r="CA3" s="37">
        <f>AVERAGE(AD3:BG3)</f>
        <v>22.839999999999996</v>
      </c>
      <c r="CB3" s="10">
        <f>AVERAGE(AN3:BQ3)</f>
        <v>23.263333333333335</v>
      </c>
    </row>
    <row r="4" spans="1:80" ht="11.25">
      <c r="A4" s="34">
        <v>2</v>
      </c>
      <c r="B4" s="35">
        <v>21.3</v>
      </c>
      <c r="C4" s="55">
        <v>22.5</v>
      </c>
      <c r="D4" s="55">
        <v>20.7</v>
      </c>
      <c r="E4" s="55">
        <v>21.4</v>
      </c>
      <c r="F4" s="55">
        <v>20.9</v>
      </c>
      <c r="G4" s="55">
        <v>26.5</v>
      </c>
      <c r="H4" s="55">
        <v>20.9</v>
      </c>
      <c r="I4" s="55">
        <v>23.4</v>
      </c>
      <c r="J4" s="55">
        <v>21.7</v>
      </c>
      <c r="K4" s="36">
        <v>25.4</v>
      </c>
      <c r="L4" s="36">
        <v>23</v>
      </c>
      <c r="M4" s="36">
        <v>23</v>
      </c>
      <c r="N4" s="36">
        <v>19.3</v>
      </c>
      <c r="O4" s="36">
        <v>20.7</v>
      </c>
      <c r="P4" s="36">
        <v>14.7</v>
      </c>
      <c r="Q4" s="36">
        <v>21.5</v>
      </c>
      <c r="R4" s="36">
        <v>21.9</v>
      </c>
      <c r="S4" s="36">
        <v>21.6</v>
      </c>
      <c r="T4" s="36">
        <v>22.1</v>
      </c>
      <c r="U4" s="36">
        <v>24.5</v>
      </c>
      <c r="V4" s="36">
        <v>26.8</v>
      </c>
      <c r="W4" s="36">
        <v>20.5</v>
      </c>
      <c r="X4" s="36">
        <v>21</v>
      </c>
      <c r="Y4" s="36">
        <v>20.6</v>
      </c>
      <c r="Z4" s="36">
        <v>22.1</v>
      </c>
      <c r="AA4" s="36">
        <v>23.8</v>
      </c>
      <c r="AB4" s="36">
        <v>22</v>
      </c>
      <c r="AC4" s="36">
        <v>21.2</v>
      </c>
      <c r="AD4" s="36">
        <v>25.1</v>
      </c>
      <c r="AE4" s="36">
        <v>21.6</v>
      </c>
      <c r="AF4" s="36">
        <v>20.7</v>
      </c>
      <c r="AG4" s="36">
        <v>24.5</v>
      </c>
      <c r="AH4" s="36">
        <v>25.2</v>
      </c>
      <c r="AI4" s="36">
        <v>24.5</v>
      </c>
      <c r="AJ4" s="36">
        <v>23</v>
      </c>
      <c r="AK4" s="36">
        <v>22.1</v>
      </c>
      <c r="AL4" s="36">
        <v>18.8</v>
      </c>
      <c r="AM4" s="36">
        <v>24.2</v>
      </c>
      <c r="AN4" s="36">
        <v>23</v>
      </c>
      <c r="AO4" s="36">
        <v>21.3</v>
      </c>
      <c r="AP4" s="36">
        <v>23.9</v>
      </c>
      <c r="AQ4" s="36">
        <v>23.1</v>
      </c>
      <c r="AR4" s="36">
        <v>26.1</v>
      </c>
      <c r="AS4" s="36">
        <v>23</v>
      </c>
      <c r="AT4" s="36">
        <v>23.4</v>
      </c>
      <c r="AU4" s="36">
        <v>30.9</v>
      </c>
      <c r="AV4" s="36">
        <v>26.3</v>
      </c>
      <c r="AW4" s="36">
        <v>22.8</v>
      </c>
      <c r="AX4" s="36">
        <v>28.3</v>
      </c>
      <c r="AY4" s="36">
        <v>28.7</v>
      </c>
      <c r="AZ4" s="36">
        <v>28</v>
      </c>
      <c r="BA4" s="36">
        <v>26.4</v>
      </c>
      <c r="BB4" s="36">
        <v>28.1</v>
      </c>
      <c r="BC4" s="36">
        <v>21.3</v>
      </c>
      <c r="BD4" s="36">
        <v>22.7</v>
      </c>
      <c r="BE4" s="36">
        <v>21</v>
      </c>
      <c r="BF4" s="36">
        <v>23.1</v>
      </c>
      <c r="BG4" s="36">
        <v>22.5</v>
      </c>
      <c r="BH4" s="36">
        <v>17.9</v>
      </c>
      <c r="BI4" s="36">
        <v>24.5</v>
      </c>
      <c r="BJ4" s="36">
        <v>24.6</v>
      </c>
      <c r="BK4" s="36">
        <v>20.5</v>
      </c>
      <c r="BL4" s="36">
        <v>26.3</v>
      </c>
      <c r="BM4" s="36">
        <v>24.1</v>
      </c>
      <c r="BN4" s="36">
        <v>25.1</v>
      </c>
      <c r="BO4" s="36">
        <v>27.4</v>
      </c>
      <c r="BP4" s="36">
        <v>26</v>
      </c>
      <c r="BQ4" s="36">
        <v>23.9</v>
      </c>
      <c r="BR4" s="36">
        <v>29.2</v>
      </c>
      <c r="BS4" s="36">
        <v>26.3</v>
      </c>
      <c r="BT4" s="36">
        <v>25.1</v>
      </c>
      <c r="BU4" s="36"/>
      <c r="BV4" s="36"/>
      <c r="BW4" s="36"/>
      <c r="BY4" s="37">
        <f t="shared" si="0"/>
        <v>22.22894736842106</v>
      </c>
      <c r="BZ4" s="37">
        <f aca="true" t="shared" si="1" ref="BZ4:BZ33">AVERAGE(T4:AW4)</f>
        <v>23.269999999999996</v>
      </c>
      <c r="CA4" s="37">
        <f aca="true" t="shared" si="2" ref="CA4:CA33">AVERAGE(AD4:BG4)</f>
        <v>24.12</v>
      </c>
      <c r="CB4" s="10">
        <f aca="true" t="shared" si="3" ref="CB4:CB33">AVERAGE(AN4:BQ4)</f>
        <v>24.473333333333333</v>
      </c>
    </row>
    <row r="5" spans="1:80" ht="11.25">
      <c r="A5" s="34">
        <v>3</v>
      </c>
      <c r="B5" s="35">
        <v>24.9</v>
      </c>
      <c r="C5" s="55">
        <v>21.7</v>
      </c>
      <c r="D5" s="55">
        <v>20</v>
      </c>
      <c r="E5" s="55">
        <v>22.5</v>
      </c>
      <c r="F5" s="55">
        <v>23.2</v>
      </c>
      <c r="G5" s="55">
        <v>19.7</v>
      </c>
      <c r="H5" s="55">
        <v>22</v>
      </c>
      <c r="I5" s="55">
        <v>19.3</v>
      </c>
      <c r="J5" s="55">
        <v>20.2</v>
      </c>
      <c r="K5" s="36">
        <v>29.9</v>
      </c>
      <c r="L5" s="36">
        <v>19.3</v>
      </c>
      <c r="M5" s="36">
        <v>21.4</v>
      </c>
      <c r="N5" s="36">
        <v>18</v>
      </c>
      <c r="O5" s="36">
        <v>22.7</v>
      </c>
      <c r="P5" s="36">
        <v>18.2</v>
      </c>
      <c r="Q5" s="36">
        <v>22.9</v>
      </c>
      <c r="R5" s="36">
        <v>16.1</v>
      </c>
      <c r="S5" s="36">
        <v>20.4</v>
      </c>
      <c r="T5" s="36">
        <v>19.6</v>
      </c>
      <c r="U5" s="36">
        <v>21.4</v>
      </c>
      <c r="V5" s="36">
        <v>22.8</v>
      </c>
      <c r="W5" s="36">
        <v>20.2</v>
      </c>
      <c r="X5" s="36">
        <v>20.2</v>
      </c>
      <c r="Y5" s="36">
        <v>22.1</v>
      </c>
      <c r="Z5" s="36">
        <v>21.2</v>
      </c>
      <c r="AA5" s="36">
        <v>23.1</v>
      </c>
      <c r="AB5" s="36">
        <v>21.6</v>
      </c>
      <c r="AC5" s="36">
        <v>20.3</v>
      </c>
      <c r="AD5" s="36">
        <v>21.6</v>
      </c>
      <c r="AE5" s="36">
        <v>20.9</v>
      </c>
      <c r="AF5" s="36">
        <v>25.3</v>
      </c>
      <c r="AG5" s="36">
        <v>31.1</v>
      </c>
      <c r="AH5" s="36">
        <v>23</v>
      </c>
      <c r="AI5" s="36">
        <v>22.7</v>
      </c>
      <c r="AJ5" s="36">
        <v>24.6</v>
      </c>
      <c r="AK5" s="36">
        <v>22.3</v>
      </c>
      <c r="AL5" s="36">
        <v>20.3</v>
      </c>
      <c r="AM5" s="36">
        <v>24.3</v>
      </c>
      <c r="AN5" s="36">
        <v>24.1</v>
      </c>
      <c r="AO5" s="36">
        <v>24.6</v>
      </c>
      <c r="AP5" s="36">
        <v>20</v>
      </c>
      <c r="AQ5" s="36">
        <v>24.7</v>
      </c>
      <c r="AR5" s="36">
        <v>24.3</v>
      </c>
      <c r="AS5" s="36">
        <v>23.3</v>
      </c>
      <c r="AT5" s="36">
        <v>24</v>
      </c>
      <c r="AU5" s="36">
        <v>25.4</v>
      </c>
      <c r="AV5" s="36">
        <v>24.9</v>
      </c>
      <c r="AW5" s="36">
        <v>24.3</v>
      </c>
      <c r="AX5" s="36">
        <v>26.4</v>
      </c>
      <c r="AY5" s="36">
        <v>27</v>
      </c>
      <c r="AZ5" s="36">
        <v>22.8</v>
      </c>
      <c r="BA5" s="36">
        <v>20.9</v>
      </c>
      <c r="BB5" s="36">
        <v>25.2</v>
      </c>
      <c r="BC5" s="36">
        <v>24.8</v>
      </c>
      <c r="BD5" s="36">
        <v>23.7</v>
      </c>
      <c r="BE5" s="36">
        <v>21.9</v>
      </c>
      <c r="BF5" s="36">
        <v>23.7</v>
      </c>
      <c r="BG5" s="36">
        <v>21.9</v>
      </c>
      <c r="BH5" s="36">
        <v>21.1</v>
      </c>
      <c r="BI5" s="36">
        <v>21.7</v>
      </c>
      <c r="BJ5" s="36">
        <v>25.8</v>
      </c>
      <c r="BK5" s="36">
        <v>29</v>
      </c>
      <c r="BL5" s="36">
        <v>24.5</v>
      </c>
      <c r="BM5" s="36">
        <v>24.5</v>
      </c>
      <c r="BN5" s="36">
        <v>26.5</v>
      </c>
      <c r="BO5" s="36">
        <v>23.9</v>
      </c>
      <c r="BP5" s="36">
        <v>24.9</v>
      </c>
      <c r="BQ5" s="36">
        <v>25.4</v>
      </c>
      <c r="BR5" s="36">
        <v>24.6</v>
      </c>
      <c r="BS5" s="36">
        <v>24.7</v>
      </c>
      <c r="BT5" s="36">
        <v>24.8</v>
      </c>
      <c r="BU5" s="36"/>
      <c r="BV5" s="36"/>
      <c r="BW5" s="36"/>
      <c r="BY5" s="37">
        <f t="shared" si="0"/>
        <v>21.868421052631575</v>
      </c>
      <c r="BZ5" s="37">
        <f t="shared" si="1"/>
        <v>22.94</v>
      </c>
      <c r="CA5" s="37">
        <f t="shared" si="2"/>
        <v>23.8</v>
      </c>
      <c r="CB5" s="10">
        <f t="shared" si="3"/>
        <v>24.17333333333333</v>
      </c>
    </row>
    <row r="6" spans="1:80" ht="11.25">
      <c r="A6" s="34">
        <v>4</v>
      </c>
      <c r="B6" s="35">
        <v>23</v>
      </c>
      <c r="C6" s="55">
        <v>22.8</v>
      </c>
      <c r="D6" s="55">
        <v>25.3</v>
      </c>
      <c r="E6" s="55">
        <v>22.4</v>
      </c>
      <c r="F6" s="55">
        <v>19.3</v>
      </c>
      <c r="G6" s="55">
        <v>19.9</v>
      </c>
      <c r="H6" s="55">
        <v>24.9</v>
      </c>
      <c r="I6" s="55">
        <v>19.6</v>
      </c>
      <c r="J6" s="55">
        <v>19</v>
      </c>
      <c r="K6" s="36">
        <v>23.8</v>
      </c>
      <c r="L6" s="36">
        <v>20.9</v>
      </c>
      <c r="M6" s="36">
        <v>21.5</v>
      </c>
      <c r="N6" s="36">
        <v>21.5</v>
      </c>
      <c r="O6" s="36">
        <v>24.5</v>
      </c>
      <c r="P6" s="36">
        <v>20.1</v>
      </c>
      <c r="Q6" s="36">
        <v>19.8</v>
      </c>
      <c r="R6" s="36">
        <v>17.5</v>
      </c>
      <c r="S6" s="36">
        <v>19.3</v>
      </c>
      <c r="T6" s="36">
        <v>18.6</v>
      </c>
      <c r="U6" s="36">
        <v>23.5</v>
      </c>
      <c r="V6" s="36">
        <v>22.8</v>
      </c>
      <c r="W6" s="36">
        <v>22.6</v>
      </c>
      <c r="X6" s="36">
        <v>22.3</v>
      </c>
      <c r="Y6" s="36">
        <v>25.1</v>
      </c>
      <c r="Z6" s="36">
        <v>22.2</v>
      </c>
      <c r="AA6" s="36">
        <v>23.6</v>
      </c>
      <c r="AB6" s="36">
        <v>25.1</v>
      </c>
      <c r="AC6" s="36">
        <v>21.1</v>
      </c>
      <c r="AD6" s="36">
        <v>21.3</v>
      </c>
      <c r="AE6" s="36">
        <v>21.7</v>
      </c>
      <c r="AF6" s="36">
        <v>22.5</v>
      </c>
      <c r="AG6" s="36">
        <v>17.1</v>
      </c>
      <c r="AH6" s="36">
        <v>22.7</v>
      </c>
      <c r="AI6" s="36">
        <v>22.3</v>
      </c>
      <c r="AJ6" s="36">
        <v>20.8</v>
      </c>
      <c r="AK6" s="36">
        <v>20.4</v>
      </c>
      <c r="AL6" s="36">
        <v>20.4</v>
      </c>
      <c r="AM6" s="36">
        <v>25.3</v>
      </c>
      <c r="AN6" s="36">
        <v>24</v>
      </c>
      <c r="AO6" s="36">
        <v>26.8</v>
      </c>
      <c r="AP6" s="36">
        <v>22.4</v>
      </c>
      <c r="AQ6" s="36">
        <v>22.7</v>
      </c>
      <c r="AR6" s="36">
        <v>24.8</v>
      </c>
      <c r="AS6" s="36">
        <v>24.6</v>
      </c>
      <c r="AT6" s="36">
        <v>23.4</v>
      </c>
      <c r="AU6" s="36">
        <v>26.2</v>
      </c>
      <c r="AV6" s="36">
        <v>22.9</v>
      </c>
      <c r="AW6" s="36">
        <v>24.4</v>
      </c>
      <c r="AX6" s="36">
        <v>21.5</v>
      </c>
      <c r="AY6" s="36">
        <v>28.7</v>
      </c>
      <c r="AZ6" s="36">
        <v>20.8</v>
      </c>
      <c r="BA6" s="36">
        <v>19.2</v>
      </c>
      <c r="BB6" s="36">
        <v>20.3</v>
      </c>
      <c r="BC6" s="36">
        <v>24.2</v>
      </c>
      <c r="BD6" s="36">
        <v>23.9</v>
      </c>
      <c r="BE6" s="36">
        <v>23.8</v>
      </c>
      <c r="BF6" s="36">
        <v>23.6</v>
      </c>
      <c r="BG6" s="36">
        <v>23.4</v>
      </c>
      <c r="BH6" s="36">
        <v>19.1</v>
      </c>
      <c r="BI6" s="36">
        <v>24.7</v>
      </c>
      <c r="BJ6" s="36">
        <v>18.8</v>
      </c>
      <c r="BK6" s="36">
        <v>23</v>
      </c>
      <c r="BL6" s="36">
        <v>22.7</v>
      </c>
      <c r="BM6" s="36">
        <v>30</v>
      </c>
      <c r="BN6" s="36">
        <v>19.9</v>
      </c>
      <c r="BO6" s="36">
        <v>23.2</v>
      </c>
      <c r="BP6" s="36">
        <v>26.3</v>
      </c>
      <c r="BQ6" s="36">
        <v>23.2</v>
      </c>
      <c r="BR6" s="36">
        <v>28.8</v>
      </c>
      <c r="BS6" s="36">
        <v>29.6</v>
      </c>
      <c r="BT6" s="36">
        <v>24</v>
      </c>
      <c r="BU6" s="36"/>
      <c r="BV6" s="36"/>
      <c r="BW6" s="36"/>
      <c r="BY6" s="37">
        <f t="shared" si="0"/>
        <v>21.750000000000004</v>
      </c>
      <c r="BZ6" s="37">
        <f t="shared" si="1"/>
        <v>22.78666666666667</v>
      </c>
      <c r="CA6" s="37">
        <f t="shared" si="2"/>
        <v>22.869999999999997</v>
      </c>
      <c r="CB6" s="10">
        <f t="shared" si="3"/>
        <v>23.416666666666668</v>
      </c>
    </row>
    <row r="7" spans="1:80" ht="11.25">
      <c r="A7" s="34">
        <v>5</v>
      </c>
      <c r="B7" s="35">
        <v>21.3</v>
      </c>
      <c r="C7" s="55">
        <v>17.6</v>
      </c>
      <c r="D7" s="55">
        <v>26.9</v>
      </c>
      <c r="E7" s="55">
        <v>22.4</v>
      </c>
      <c r="F7" s="55">
        <v>20.6</v>
      </c>
      <c r="G7" s="55">
        <v>17.4</v>
      </c>
      <c r="H7" s="55">
        <v>21.7</v>
      </c>
      <c r="I7" s="55">
        <v>21.2</v>
      </c>
      <c r="J7" s="55">
        <v>20.4</v>
      </c>
      <c r="K7" s="36">
        <v>18.3</v>
      </c>
      <c r="L7" s="36">
        <v>20.9</v>
      </c>
      <c r="M7" s="36">
        <v>24.7</v>
      </c>
      <c r="N7" s="36">
        <v>26.9</v>
      </c>
      <c r="O7" s="36">
        <v>21.2</v>
      </c>
      <c r="P7" s="36">
        <v>19.1</v>
      </c>
      <c r="Q7" s="36">
        <v>24.1</v>
      </c>
      <c r="R7" s="36">
        <v>18.6</v>
      </c>
      <c r="S7" s="36">
        <v>20.6</v>
      </c>
      <c r="T7" s="36">
        <v>17.7</v>
      </c>
      <c r="U7" s="36">
        <v>21.1</v>
      </c>
      <c r="V7" s="36">
        <v>17.5</v>
      </c>
      <c r="W7" s="36">
        <v>24</v>
      </c>
      <c r="X7" s="36">
        <v>23.8</v>
      </c>
      <c r="Y7" s="36">
        <v>20.3</v>
      </c>
      <c r="Z7" s="36">
        <v>25.2</v>
      </c>
      <c r="AA7" s="36">
        <v>19</v>
      </c>
      <c r="AB7" s="36">
        <v>24.3</v>
      </c>
      <c r="AC7" s="36">
        <v>24.6</v>
      </c>
      <c r="AD7" s="36">
        <v>22</v>
      </c>
      <c r="AE7" s="36">
        <v>20.9</v>
      </c>
      <c r="AF7" s="36">
        <v>23.5</v>
      </c>
      <c r="AG7" s="36">
        <v>20.1</v>
      </c>
      <c r="AH7" s="36">
        <v>21.3</v>
      </c>
      <c r="AI7" s="36">
        <v>22.1</v>
      </c>
      <c r="AJ7" s="36">
        <v>24.5</v>
      </c>
      <c r="AK7" s="36">
        <v>18.6</v>
      </c>
      <c r="AL7" s="36">
        <v>21.9</v>
      </c>
      <c r="AM7" s="36">
        <v>26.4</v>
      </c>
      <c r="AN7" s="36">
        <v>22</v>
      </c>
      <c r="AO7" s="36">
        <v>15.8</v>
      </c>
      <c r="AP7" s="36">
        <v>20.9</v>
      </c>
      <c r="AQ7" s="36">
        <v>24.1</v>
      </c>
      <c r="AR7" s="36">
        <v>22.9</v>
      </c>
      <c r="AS7" s="36">
        <v>23.8</v>
      </c>
      <c r="AT7" s="36">
        <v>24.3</v>
      </c>
      <c r="AU7" s="36">
        <v>21.3</v>
      </c>
      <c r="AV7" s="36">
        <v>22.9</v>
      </c>
      <c r="AW7" s="36">
        <v>22</v>
      </c>
      <c r="AX7" s="36">
        <v>19.6</v>
      </c>
      <c r="AY7" s="36">
        <v>25.4</v>
      </c>
      <c r="AZ7" s="36">
        <v>20.9</v>
      </c>
      <c r="BA7" s="36">
        <v>17.8</v>
      </c>
      <c r="BB7" s="36">
        <v>20.5</v>
      </c>
      <c r="BC7" s="36">
        <v>21.7</v>
      </c>
      <c r="BD7" s="36">
        <v>22.8</v>
      </c>
      <c r="BE7" s="36">
        <v>21.7</v>
      </c>
      <c r="BF7" s="36">
        <v>21.1</v>
      </c>
      <c r="BG7" s="36">
        <v>24.8</v>
      </c>
      <c r="BH7" s="36">
        <v>18.1</v>
      </c>
      <c r="BI7" s="36">
        <v>24.9</v>
      </c>
      <c r="BJ7" s="36">
        <v>20.1</v>
      </c>
      <c r="BK7" s="36">
        <v>18.9</v>
      </c>
      <c r="BL7" s="36">
        <v>19.5</v>
      </c>
      <c r="BM7" s="36">
        <v>24.3</v>
      </c>
      <c r="BN7" s="36">
        <v>18.4</v>
      </c>
      <c r="BO7" s="36">
        <v>22.6</v>
      </c>
      <c r="BP7" s="36">
        <v>28.8</v>
      </c>
      <c r="BQ7" s="36">
        <v>24.5</v>
      </c>
      <c r="BR7" s="36">
        <v>26.7</v>
      </c>
      <c r="BS7" s="36">
        <v>23.4</v>
      </c>
      <c r="BT7" s="36">
        <v>24.3</v>
      </c>
      <c r="BU7" s="36"/>
      <c r="BV7" s="36"/>
      <c r="BW7" s="36"/>
      <c r="BY7" s="37">
        <f t="shared" si="0"/>
        <v>21.650000000000002</v>
      </c>
      <c r="BZ7" s="37">
        <f t="shared" si="1"/>
        <v>21.959999999999994</v>
      </c>
      <c r="CA7" s="37">
        <f t="shared" si="2"/>
        <v>21.92</v>
      </c>
      <c r="CB7" s="10">
        <f t="shared" si="3"/>
        <v>21.88</v>
      </c>
    </row>
    <row r="8" spans="1:80" ht="11.25">
      <c r="A8" s="34">
        <v>6</v>
      </c>
      <c r="B8" s="35">
        <v>19.4</v>
      </c>
      <c r="C8" s="55">
        <v>18.6</v>
      </c>
      <c r="D8" s="55">
        <v>20</v>
      </c>
      <c r="E8" s="55">
        <v>19.7</v>
      </c>
      <c r="F8" s="55">
        <v>19.5</v>
      </c>
      <c r="G8" s="55">
        <v>15.4</v>
      </c>
      <c r="H8" s="55">
        <v>20.1</v>
      </c>
      <c r="I8" s="55">
        <v>20.7</v>
      </c>
      <c r="J8" s="55">
        <v>23.2</v>
      </c>
      <c r="K8" s="36">
        <v>19.3</v>
      </c>
      <c r="L8" s="36">
        <v>18.1</v>
      </c>
      <c r="M8" s="36">
        <v>24.4</v>
      </c>
      <c r="N8" s="36">
        <v>24.2</v>
      </c>
      <c r="O8" s="36">
        <v>17.7</v>
      </c>
      <c r="P8" s="36">
        <v>19.9</v>
      </c>
      <c r="Q8" s="36">
        <v>27.1</v>
      </c>
      <c r="R8" s="36">
        <v>20.8</v>
      </c>
      <c r="S8" s="36">
        <v>21.8</v>
      </c>
      <c r="T8" s="36">
        <v>17.6</v>
      </c>
      <c r="U8" s="36">
        <v>19.5</v>
      </c>
      <c r="V8" s="36">
        <v>19.4</v>
      </c>
      <c r="W8" s="36">
        <v>21.1</v>
      </c>
      <c r="X8" s="36">
        <v>23.9</v>
      </c>
      <c r="Y8" s="36">
        <v>19.4</v>
      </c>
      <c r="Z8" s="36">
        <v>23.2</v>
      </c>
      <c r="AA8" s="36">
        <v>16.1</v>
      </c>
      <c r="AB8" s="36">
        <v>21.2</v>
      </c>
      <c r="AC8" s="36">
        <v>23.7</v>
      </c>
      <c r="AD8" s="36">
        <v>21.7</v>
      </c>
      <c r="AE8" s="36">
        <v>18.4</v>
      </c>
      <c r="AF8" s="36">
        <v>21.3</v>
      </c>
      <c r="AG8" s="36">
        <v>16.9</v>
      </c>
      <c r="AH8" s="36">
        <v>19</v>
      </c>
      <c r="AI8" s="36">
        <v>22.5</v>
      </c>
      <c r="AJ8" s="36">
        <v>20.1</v>
      </c>
      <c r="AK8" s="36">
        <v>21.2</v>
      </c>
      <c r="AL8" s="36">
        <v>19.6</v>
      </c>
      <c r="AM8" s="36">
        <v>23</v>
      </c>
      <c r="AN8" s="36">
        <v>18.8</v>
      </c>
      <c r="AO8" s="36">
        <v>18.2</v>
      </c>
      <c r="AP8" s="36">
        <v>19.9</v>
      </c>
      <c r="AQ8" s="36">
        <v>24.1</v>
      </c>
      <c r="AR8" s="36">
        <v>23.1</v>
      </c>
      <c r="AS8" s="36">
        <v>22.5</v>
      </c>
      <c r="AT8" s="36">
        <v>23.4</v>
      </c>
      <c r="AU8" s="36">
        <v>24.3</v>
      </c>
      <c r="AV8" s="36">
        <v>23.1</v>
      </c>
      <c r="AW8" s="36">
        <v>24.2</v>
      </c>
      <c r="AX8" s="36">
        <v>24.6</v>
      </c>
      <c r="AY8" s="36">
        <v>23.8</v>
      </c>
      <c r="AZ8" s="36">
        <v>18.1</v>
      </c>
      <c r="BA8" s="36">
        <v>22</v>
      </c>
      <c r="BB8" s="36">
        <v>20.5</v>
      </c>
      <c r="BC8" s="36">
        <v>20.2</v>
      </c>
      <c r="BD8" s="36">
        <v>22.4</v>
      </c>
      <c r="BE8" s="36">
        <v>20.5</v>
      </c>
      <c r="BF8" s="36">
        <v>18.7</v>
      </c>
      <c r="BG8" s="36">
        <v>23.3</v>
      </c>
      <c r="BH8" s="36">
        <v>23</v>
      </c>
      <c r="BI8" s="36">
        <v>25.3</v>
      </c>
      <c r="BJ8" s="36">
        <v>22.7</v>
      </c>
      <c r="BK8" s="36">
        <v>22.3</v>
      </c>
      <c r="BL8" s="36">
        <v>20</v>
      </c>
      <c r="BM8" s="36">
        <v>29.7</v>
      </c>
      <c r="BN8" s="36">
        <v>18</v>
      </c>
      <c r="BO8" s="36">
        <v>28</v>
      </c>
      <c r="BP8" s="36">
        <v>21.4</v>
      </c>
      <c r="BQ8" s="36">
        <v>24.3</v>
      </c>
      <c r="BR8" s="36">
        <v>25.8</v>
      </c>
      <c r="BS8" s="36">
        <v>14.3</v>
      </c>
      <c r="BT8" s="36">
        <v>24.1</v>
      </c>
      <c r="BU8" s="36"/>
      <c r="BV8" s="36"/>
      <c r="BW8" s="36"/>
      <c r="BY8" s="37">
        <f t="shared" si="0"/>
        <v>20.4921052631579</v>
      </c>
      <c r="BZ8" s="37">
        <f t="shared" si="1"/>
        <v>21.013333333333332</v>
      </c>
      <c r="CA8" s="37">
        <f t="shared" si="2"/>
        <v>21.313333333333336</v>
      </c>
      <c r="CB8" s="10">
        <f t="shared" si="3"/>
        <v>22.346666666666668</v>
      </c>
    </row>
    <row r="9" spans="1:80" ht="11.25">
      <c r="A9" s="34">
        <v>7</v>
      </c>
      <c r="B9" s="35">
        <v>20.8</v>
      </c>
      <c r="C9" s="55">
        <v>18.2</v>
      </c>
      <c r="D9" s="55">
        <v>17.9</v>
      </c>
      <c r="E9" s="55">
        <v>19.2</v>
      </c>
      <c r="F9" s="55">
        <v>20.1</v>
      </c>
      <c r="G9" s="55">
        <v>15.5</v>
      </c>
      <c r="H9" s="55">
        <v>19.3</v>
      </c>
      <c r="I9" s="55">
        <v>19.8</v>
      </c>
      <c r="J9" s="55">
        <v>23.1</v>
      </c>
      <c r="K9" s="36">
        <v>19.8</v>
      </c>
      <c r="L9" s="36">
        <v>20.6</v>
      </c>
      <c r="M9" s="36">
        <v>19.5</v>
      </c>
      <c r="N9" s="36">
        <v>19.1</v>
      </c>
      <c r="O9" s="36">
        <v>21.6</v>
      </c>
      <c r="P9" s="36">
        <v>19.3</v>
      </c>
      <c r="Q9" s="36">
        <v>19.1</v>
      </c>
      <c r="R9" s="36">
        <v>17.1</v>
      </c>
      <c r="S9" s="36">
        <v>21.6</v>
      </c>
      <c r="T9" s="36">
        <v>16.3</v>
      </c>
      <c r="U9" s="36">
        <v>20.9</v>
      </c>
      <c r="V9" s="36">
        <v>15.8</v>
      </c>
      <c r="W9" s="36">
        <v>21.2</v>
      </c>
      <c r="X9" s="36">
        <v>22.8</v>
      </c>
      <c r="Y9" s="36">
        <v>22.3</v>
      </c>
      <c r="Z9" s="36">
        <v>21.9</v>
      </c>
      <c r="AA9" s="36">
        <v>17.9</v>
      </c>
      <c r="AB9" s="36">
        <v>18.3</v>
      </c>
      <c r="AC9" s="36">
        <v>23.2</v>
      </c>
      <c r="AD9" s="36">
        <v>20.2</v>
      </c>
      <c r="AE9" s="36">
        <v>19.8</v>
      </c>
      <c r="AF9" s="36">
        <v>22.5</v>
      </c>
      <c r="AG9" s="36">
        <v>16.7</v>
      </c>
      <c r="AH9" s="36">
        <v>22.7</v>
      </c>
      <c r="AI9" s="36">
        <v>20.3</v>
      </c>
      <c r="AJ9" s="36">
        <v>22.7</v>
      </c>
      <c r="AK9" s="36">
        <v>22.8</v>
      </c>
      <c r="AL9" s="36">
        <v>18.6</v>
      </c>
      <c r="AM9" s="36">
        <v>21.3</v>
      </c>
      <c r="AN9" s="36">
        <v>18.3</v>
      </c>
      <c r="AO9" s="36">
        <v>18</v>
      </c>
      <c r="AP9" s="36">
        <v>19.8</v>
      </c>
      <c r="AQ9" s="36">
        <v>25</v>
      </c>
      <c r="AR9" s="36">
        <v>20</v>
      </c>
      <c r="AS9" s="36">
        <v>27</v>
      </c>
      <c r="AT9" s="36">
        <v>22.3</v>
      </c>
      <c r="AU9" s="36">
        <v>25.3</v>
      </c>
      <c r="AV9" s="36">
        <v>24.7</v>
      </c>
      <c r="AW9" s="36">
        <v>22.9</v>
      </c>
      <c r="AX9" s="36">
        <v>23.1</v>
      </c>
      <c r="AY9" s="36">
        <v>28</v>
      </c>
      <c r="AZ9" s="36">
        <v>20</v>
      </c>
      <c r="BA9" s="36">
        <v>23.2</v>
      </c>
      <c r="BB9" s="36">
        <v>24.2</v>
      </c>
      <c r="BC9" s="36">
        <v>21.3</v>
      </c>
      <c r="BD9" s="36">
        <v>22.8</v>
      </c>
      <c r="BE9" s="36">
        <v>23</v>
      </c>
      <c r="BF9" s="36">
        <v>18.3</v>
      </c>
      <c r="BG9" s="36">
        <v>22.8</v>
      </c>
      <c r="BH9" s="36">
        <v>23.8</v>
      </c>
      <c r="BI9" s="36">
        <v>20.4</v>
      </c>
      <c r="BJ9" s="36">
        <v>24.6</v>
      </c>
      <c r="BK9" s="36">
        <v>19.3</v>
      </c>
      <c r="BL9" s="36">
        <v>19.6</v>
      </c>
      <c r="BM9" s="36">
        <v>22.6</v>
      </c>
      <c r="BN9" s="36">
        <v>24</v>
      </c>
      <c r="BO9" s="36">
        <v>32.4</v>
      </c>
      <c r="BP9" s="36">
        <v>21.7</v>
      </c>
      <c r="BQ9" s="36">
        <v>21.5</v>
      </c>
      <c r="BR9" s="36">
        <v>22.2</v>
      </c>
      <c r="BS9" s="36">
        <v>15.2</v>
      </c>
      <c r="BT9" s="36">
        <v>24.4</v>
      </c>
      <c r="BU9" s="36"/>
      <c r="BV9" s="36"/>
      <c r="BW9" s="36"/>
      <c r="BY9" s="37">
        <f t="shared" si="0"/>
        <v>19.994736842105265</v>
      </c>
      <c r="BZ9" s="37">
        <f t="shared" si="1"/>
        <v>21.05</v>
      </c>
      <c r="CA9" s="37">
        <f t="shared" si="2"/>
        <v>21.919999999999998</v>
      </c>
      <c r="CB9" s="10">
        <f t="shared" si="3"/>
        <v>22.663333333333334</v>
      </c>
    </row>
    <row r="10" spans="1:80" ht="11.25">
      <c r="A10" s="34">
        <v>8</v>
      </c>
      <c r="B10" s="35">
        <v>22.4</v>
      </c>
      <c r="C10" s="55">
        <v>17.1</v>
      </c>
      <c r="D10" s="55">
        <v>22.4</v>
      </c>
      <c r="E10" s="55">
        <v>20.5</v>
      </c>
      <c r="F10" s="55">
        <v>22.5</v>
      </c>
      <c r="G10" s="55">
        <v>16.3</v>
      </c>
      <c r="H10" s="55">
        <v>25.6</v>
      </c>
      <c r="I10" s="55">
        <v>25.8</v>
      </c>
      <c r="J10" s="55">
        <v>20.7</v>
      </c>
      <c r="K10" s="36">
        <v>21.2</v>
      </c>
      <c r="L10" s="36">
        <v>18.2</v>
      </c>
      <c r="M10" s="36">
        <v>19.7</v>
      </c>
      <c r="N10" s="36">
        <v>18.7</v>
      </c>
      <c r="O10" s="36">
        <v>22.4</v>
      </c>
      <c r="P10" s="36">
        <v>23.6</v>
      </c>
      <c r="Q10" s="36">
        <v>19</v>
      </c>
      <c r="R10" s="36">
        <v>21.6</v>
      </c>
      <c r="S10" s="36">
        <v>23.7</v>
      </c>
      <c r="T10" s="36">
        <v>18.8</v>
      </c>
      <c r="U10" s="36">
        <v>22.7</v>
      </c>
      <c r="V10" s="36">
        <v>17</v>
      </c>
      <c r="W10" s="36">
        <v>21</v>
      </c>
      <c r="X10" s="36">
        <v>22.8</v>
      </c>
      <c r="Y10" s="36">
        <v>20.4</v>
      </c>
      <c r="Z10" s="36">
        <v>17.9</v>
      </c>
      <c r="AA10" s="36">
        <v>17.9</v>
      </c>
      <c r="AB10" s="36">
        <v>23.5</v>
      </c>
      <c r="AC10" s="36">
        <v>25</v>
      </c>
      <c r="AD10" s="36">
        <v>20.2</v>
      </c>
      <c r="AE10" s="36">
        <v>18.1</v>
      </c>
      <c r="AF10" s="36">
        <v>17.7</v>
      </c>
      <c r="AG10" s="36">
        <v>17.8</v>
      </c>
      <c r="AH10" s="36">
        <v>24.8</v>
      </c>
      <c r="AI10" s="36">
        <v>17.8</v>
      </c>
      <c r="AJ10" s="36">
        <v>24.7</v>
      </c>
      <c r="AK10" s="36">
        <v>18.6</v>
      </c>
      <c r="AL10" s="36">
        <v>19.1</v>
      </c>
      <c r="AM10" s="36">
        <v>19.7</v>
      </c>
      <c r="AN10" s="36">
        <v>17.7</v>
      </c>
      <c r="AO10" s="36">
        <v>19.3</v>
      </c>
      <c r="AP10" s="36">
        <v>18.1</v>
      </c>
      <c r="AQ10" s="36">
        <v>24.7</v>
      </c>
      <c r="AR10" s="36">
        <v>16.2</v>
      </c>
      <c r="AS10" s="36">
        <v>18.8</v>
      </c>
      <c r="AT10" s="36">
        <v>26.5</v>
      </c>
      <c r="AU10" s="36">
        <v>28.6</v>
      </c>
      <c r="AV10" s="36">
        <v>22.4</v>
      </c>
      <c r="AW10" s="36">
        <v>21.2</v>
      </c>
      <c r="AX10" s="36">
        <v>18.2</v>
      </c>
      <c r="AY10" s="36">
        <v>21.6</v>
      </c>
      <c r="AZ10" s="36">
        <v>19</v>
      </c>
      <c r="BA10" s="36">
        <v>19.7</v>
      </c>
      <c r="BB10" s="36">
        <v>26.2</v>
      </c>
      <c r="BC10" s="36">
        <v>25.1</v>
      </c>
      <c r="BD10" s="36">
        <v>22.2</v>
      </c>
      <c r="BE10" s="36">
        <v>19.4</v>
      </c>
      <c r="BF10" s="36">
        <v>24.2</v>
      </c>
      <c r="BG10" s="36">
        <v>22.2</v>
      </c>
      <c r="BH10" s="36">
        <v>21</v>
      </c>
      <c r="BI10" s="36">
        <v>21.1</v>
      </c>
      <c r="BJ10" s="36">
        <v>28.9</v>
      </c>
      <c r="BK10" s="36">
        <v>19.3</v>
      </c>
      <c r="BL10" s="36">
        <v>23.1</v>
      </c>
      <c r="BM10" s="36">
        <v>23.1</v>
      </c>
      <c r="BN10" s="36">
        <v>22.5</v>
      </c>
      <c r="BO10" s="36">
        <v>21.9</v>
      </c>
      <c r="BP10" s="36">
        <v>23.2</v>
      </c>
      <c r="BQ10" s="36">
        <v>15.7</v>
      </c>
      <c r="BR10" s="36">
        <v>28.9</v>
      </c>
      <c r="BS10" s="36">
        <v>23.3</v>
      </c>
      <c r="BT10" s="36">
        <v>21.3</v>
      </c>
      <c r="BU10" s="36"/>
      <c r="BV10" s="36"/>
      <c r="BW10" s="36"/>
      <c r="BY10" s="37">
        <f t="shared" si="0"/>
        <v>20.707894736842107</v>
      </c>
      <c r="BZ10" s="37">
        <f t="shared" si="1"/>
        <v>20.633333333333336</v>
      </c>
      <c r="CA10" s="37">
        <f t="shared" si="2"/>
        <v>20.993333333333336</v>
      </c>
      <c r="CB10" s="10">
        <f t="shared" si="3"/>
        <v>21.703333333333333</v>
      </c>
    </row>
    <row r="11" spans="1:80" ht="11.25">
      <c r="A11" s="34">
        <v>9</v>
      </c>
      <c r="B11" s="35">
        <v>19.4</v>
      </c>
      <c r="C11" s="55">
        <v>15.7</v>
      </c>
      <c r="D11" s="55">
        <v>20.1</v>
      </c>
      <c r="E11" s="55">
        <v>23.5</v>
      </c>
      <c r="F11" s="55">
        <v>20.6</v>
      </c>
      <c r="G11" s="55">
        <v>17.3</v>
      </c>
      <c r="H11" s="55">
        <v>20</v>
      </c>
      <c r="I11" s="55">
        <v>20.7</v>
      </c>
      <c r="J11" s="55">
        <v>17.5</v>
      </c>
      <c r="K11" s="36">
        <v>21.5</v>
      </c>
      <c r="L11" s="36">
        <v>19</v>
      </c>
      <c r="M11" s="36">
        <v>17.4</v>
      </c>
      <c r="N11" s="36">
        <v>20.8</v>
      </c>
      <c r="O11" s="36">
        <v>21.5</v>
      </c>
      <c r="P11" s="36">
        <v>19.5</v>
      </c>
      <c r="Q11" s="36">
        <v>17.1</v>
      </c>
      <c r="R11" s="36">
        <v>20</v>
      </c>
      <c r="S11" s="36">
        <v>26.3</v>
      </c>
      <c r="T11" s="36">
        <v>18.5</v>
      </c>
      <c r="U11" s="36">
        <v>21.4</v>
      </c>
      <c r="V11" s="36">
        <v>17.3</v>
      </c>
      <c r="W11" s="36">
        <v>22.9</v>
      </c>
      <c r="X11" s="36">
        <v>22.2</v>
      </c>
      <c r="Y11" s="36">
        <v>20.2</v>
      </c>
      <c r="Z11" s="36">
        <v>19.9</v>
      </c>
      <c r="AA11" s="36">
        <v>20.1</v>
      </c>
      <c r="AB11" s="36">
        <v>21.4</v>
      </c>
      <c r="AC11" s="36">
        <v>20</v>
      </c>
      <c r="AD11" s="36">
        <v>23.9</v>
      </c>
      <c r="AE11" s="36">
        <v>17.7</v>
      </c>
      <c r="AF11" s="36">
        <v>22</v>
      </c>
      <c r="AG11" s="36">
        <v>17.9</v>
      </c>
      <c r="AH11" s="36">
        <v>21.2</v>
      </c>
      <c r="AI11" s="36">
        <v>21.2</v>
      </c>
      <c r="AJ11" s="36">
        <v>19</v>
      </c>
      <c r="AK11" s="36">
        <v>20.1</v>
      </c>
      <c r="AL11" s="36">
        <v>17.8</v>
      </c>
      <c r="AM11" s="36">
        <v>20.7</v>
      </c>
      <c r="AN11" s="36">
        <v>17.4</v>
      </c>
      <c r="AO11" s="36">
        <v>24.2</v>
      </c>
      <c r="AP11" s="36">
        <v>22.1</v>
      </c>
      <c r="AQ11" s="36">
        <v>25.3</v>
      </c>
      <c r="AR11" s="36">
        <v>20.9</v>
      </c>
      <c r="AS11" s="36">
        <v>20.1</v>
      </c>
      <c r="AT11" s="36">
        <v>19.4</v>
      </c>
      <c r="AU11" s="36">
        <v>25.8</v>
      </c>
      <c r="AV11" s="36">
        <v>21.3</v>
      </c>
      <c r="AW11" s="36">
        <v>20.5</v>
      </c>
      <c r="AX11" s="36">
        <v>23.1</v>
      </c>
      <c r="AY11" s="36">
        <v>21.4</v>
      </c>
      <c r="AZ11" s="36">
        <v>20.7</v>
      </c>
      <c r="BA11" s="36">
        <v>19.5</v>
      </c>
      <c r="BB11" s="36">
        <v>20</v>
      </c>
      <c r="BC11" s="36">
        <v>26.1</v>
      </c>
      <c r="BD11" s="36">
        <v>18.8</v>
      </c>
      <c r="BE11" s="36">
        <v>24.1</v>
      </c>
      <c r="BF11" s="36">
        <v>23.3</v>
      </c>
      <c r="BG11" s="36">
        <v>21.2</v>
      </c>
      <c r="BH11" s="36">
        <v>20.2</v>
      </c>
      <c r="BI11" s="36">
        <v>21.3</v>
      </c>
      <c r="BJ11" s="36">
        <v>29.2</v>
      </c>
      <c r="BK11" s="36">
        <v>22</v>
      </c>
      <c r="BL11" s="36">
        <v>23.9</v>
      </c>
      <c r="BM11" s="36">
        <v>23.6</v>
      </c>
      <c r="BN11" s="36">
        <v>22.2</v>
      </c>
      <c r="BO11" s="36">
        <v>24</v>
      </c>
      <c r="BP11" s="36">
        <v>22.1</v>
      </c>
      <c r="BQ11" s="36">
        <v>17.1</v>
      </c>
      <c r="BR11" s="36">
        <v>23.3</v>
      </c>
      <c r="BS11" s="36">
        <v>21.1</v>
      </c>
      <c r="BT11" s="36">
        <v>19.8</v>
      </c>
      <c r="BU11" s="36"/>
      <c r="BV11" s="36"/>
      <c r="BW11" s="36"/>
      <c r="BY11" s="37">
        <f t="shared" si="0"/>
        <v>20.08684210526316</v>
      </c>
      <c r="BZ11" s="37">
        <f t="shared" si="1"/>
        <v>20.746666666666663</v>
      </c>
      <c r="CA11" s="37">
        <f t="shared" si="2"/>
        <v>21.223333333333336</v>
      </c>
      <c r="CB11" s="10">
        <f t="shared" si="3"/>
        <v>22.026666666666674</v>
      </c>
    </row>
    <row r="12" spans="1:80" ht="11.25">
      <c r="A12" s="34">
        <v>10</v>
      </c>
      <c r="B12" s="35">
        <v>21.4</v>
      </c>
      <c r="C12" s="55">
        <v>16.5</v>
      </c>
      <c r="D12" s="55">
        <v>17.3</v>
      </c>
      <c r="E12" s="55">
        <v>25.7</v>
      </c>
      <c r="F12" s="55">
        <v>23.1</v>
      </c>
      <c r="G12" s="55">
        <v>13.6</v>
      </c>
      <c r="H12" s="55">
        <v>21.8</v>
      </c>
      <c r="I12" s="55">
        <v>18.2</v>
      </c>
      <c r="J12" s="55">
        <v>20.9</v>
      </c>
      <c r="K12" s="36">
        <v>20.1</v>
      </c>
      <c r="L12" s="36">
        <v>20.5</v>
      </c>
      <c r="M12" s="36">
        <v>18.4</v>
      </c>
      <c r="N12" s="36">
        <v>19.1</v>
      </c>
      <c r="O12" s="36">
        <v>22.8</v>
      </c>
      <c r="P12" s="36">
        <v>19.9</v>
      </c>
      <c r="Q12" s="36">
        <v>22.6</v>
      </c>
      <c r="R12" s="36">
        <v>18.8</v>
      </c>
      <c r="S12" s="36">
        <v>22.5</v>
      </c>
      <c r="T12" s="36">
        <v>18</v>
      </c>
      <c r="U12" s="36">
        <v>22.2</v>
      </c>
      <c r="V12" s="36">
        <v>19.9</v>
      </c>
      <c r="W12" s="36">
        <v>22.4</v>
      </c>
      <c r="X12" s="36">
        <v>22</v>
      </c>
      <c r="Y12" s="36">
        <v>23.4</v>
      </c>
      <c r="Z12" s="36">
        <v>21.4</v>
      </c>
      <c r="AA12" s="36">
        <v>22</v>
      </c>
      <c r="AB12" s="36">
        <v>23.6</v>
      </c>
      <c r="AC12" s="36">
        <v>21.7</v>
      </c>
      <c r="AD12" s="36">
        <v>22.1</v>
      </c>
      <c r="AE12" s="36">
        <v>18.3</v>
      </c>
      <c r="AF12" s="36">
        <v>22</v>
      </c>
      <c r="AG12" s="36">
        <v>19.4</v>
      </c>
      <c r="AH12" s="36">
        <v>22</v>
      </c>
      <c r="AI12" s="36">
        <v>20.5</v>
      </c>
      <c r="AJ12" s="36">
        <v>20</v>
      </c>
      <c r="AK12" s="36">
        <v>20.8</v>
      </c>
      <c r="AL12" s="36">
        <v>19.7</v>
      </c>
      <c r="AM12" s="36">
        <v>20.1</v>
      </c>
      <c r="AN12" s="36">
        <v>18</v>
      </c>
      <c r="AO12" s="36">
        <v>25.5</v>
      </c>
      <c r="AP12" s="36">
        <v>24.3</v>
      </c>
      <c r="AQ12" s="36">
        <v>25.1</v>
      </c>
      <c r="AR12" s="36">
        <v>20.6</v>
      </c>
      <c r="AS12" s="36">
        <v>20.5</v>
      </c>
      <c r="AT12" s="36">
        <v>23.1</v>
      </c>
      <c r="AU12" s="36">
        <v>25.2</v>
      </c>
      <c r="AV12" s="36">
        <v>22</v>
      </c>
      <c r="AW12" s="36">
        <v>25</v>
      </c>
      <c r="AX12" s="36">
        <v>19</v>
      </c>
      <c r="AY12" s="36">
        <v>22.1</v>
      </c>
      <c r="AZ12" s="36">
        <v>22.4</v>
      </c>
      <c r="BA12" s="36">
        <v>20.7</v>
      </c>
      <c r="BB12" s="36">
        <v>19.1</v>
      </c>
      <c r="BC12" s="36">
        <v>25.5</v>
      </c>
      <c r="BD12" s="36">
        <v>20.8</v>
      </c>
      <c r="BE12" s="36">
        <v>23.3</v>
      </c>
      <c r="BF12" s="36">
        <v>18.8</v>
      </c>
      <c r="BG12" s="36">
        <v>24.8</v>
      </c>
      <c r="BH12" s="36">
        <v>22.5</v>
      </c>
      <c r="BI12" s="36">
        <v>21</v>
      </c>
      <c r="BJ12" s="36">
        <v>24.7</v>
      </c>
      <c r="BK12" s="36">
        <v>25.2</v>
      </c>
      <c r="BL12" s="36">
        <v>23.7</v>
      </c>
      <c r="BM12" s="36">
        <v>19.4</v>
      </c>
      <c r="BN12" s="36">
        <v>26.1</v>
      </c>
      <c r="BO12" s="36">
        <v>23.3</v>
      </c>
      <c r="BP12" s="36">
        <v>22.2</v>
      </c>
      <c r="BQ12" s="36">
        <v>19.2</v>
      </c>
      <c r="BR12" s="36">
        <v>25.4</v>
      </c>
      <c r="BS12" s="36">
        <v>22.7</v>
      </c>
      <c r="BT12" s="36">
        <v>24.4</v>
      </c>
      <c r="BU12" s="36"/>
      <c r="BV12" s="36"/>
      <c r="BW12" s="36"/>
      <c r="BY12" s="37">
        <f t="shared" si="0"/>
        <v>20.650000000000002</v>
      </c>
      <c r="BZ12" s="37">
        <f t="shared" si="1"/>
        <v>21.693333333333335</v>
      </c>
      <c r="CA12" s="37">
        <f t="shared" si="2"/>
        <v>21.689999999999998</v>
      </c>
      <c r="CB12" s="10">
        <f t="shared" si="3"/>
        <v>22.43666666666667</v>
      </c>
    </row>
    <row r="13" spans="1:80" ht="11.25">
      <c r="A13" s="38">
        <v>11</v>
      </c>
      <c r="B13" s="39">
        <v>23.8</v>
      </c>
      <c r="C13" s="40">
        <v>14.1</v>
      </c>
      <c r="D13" s="40">
        <v>19.9</v>
      </c>
      <c r="E13" s="40">
        <v>25.7</v>
      </c>
      <c r="F13" s="40">
        <v>23</v>
      </c>
      <c r="G13" s="40">
        <v>17.2</v>
      </c>
      <c r="H13" s="40">
        <v>22.6</v>
      </c>
      <c r="I13" s="40">
        <v>20.7</v>
      </c>
      <c r="J13" s="40">
        <v>19</v>
      </c>
      <c r="K13" s="40">
        <v>20.6</v>
      </c>
      <c r="L13" s="40">
        <v>18.6</v>
      </c>
      <c r="M13" s="40">
        <v>19.3</v>
      </c>
      <c r="N13" s="40">
        <v>19.7</v>
      </c>
      <c r="O13" s="40">
        <v>21.9</v>
      </c>
      <c r="P13" s="40">
        <v>21.3</v>
      </c>
      <c r="Q13" s="40">
        <v>14.7</v>
      </c>
      <c r="R13" s="40">
        <v>18.3</v>
      </c>
      <c r="S13" s="40">
        <v>19.9</v>
      </c>
      <c r="T13" s="40">
        <v>20.6</v>
      </c>
      <c r="U13" s="40">
        <v>21.3</v>
      </c>
      <c r="V13" s="40">
        <v>21.6</v>
      </c>
      <c r="W13" s="40">
        <v>18.4</v>
      </c>
      <c r="X13" s="40">
        <v>20.1</v>
      </c>
      <c r="Y13" s="40">
        <v>18.6</v>
      </c>
      <c r="Z13" s="40">
        <v>18.6</v>
      </c>
      <c r="AA13" s="40">
        <v>18.6</v>
      </c>
      <c r="AB13" s="40">
        <v>21.8</v>
      </c>
      <c r="AC13" s="40">
        <v>22.3</v>
      </c>
      <c r="AD13" s="40">
        <v>20.4</v>
      </c>
      <c r="AE13" s="40">
        <v>17.9</v>
      </c>
      <c r="AF13" s="40">
        <v>20.3</v>
      </c>
      <c r="AG13" s="40">
        <v>19.1</v>
      </c>
      <c r="AH13" s="40">
        <v>20.5</v>
      </c>
      <c r="AI13" s="40">
        <v>18.5</v>
      </c>
      <c r="AJ13" s="40">
        <v>20.6</v>
      </c>
      <c r="AK13" s="40">
        <v>20.6</v>
      </c>
      <c r="AL13" s="40">
        <v>18</v>
      </c>
      <c r="AM13" s="40">
        <v>19.3</v>
      </c>
      <c r="AN13" s="40">
        <v>17.2</v>
      </c>
      <c r="AO13" s="40">
        <v>19.4</v>
      </c>
      <c r="AP13" s="40">
        <v>20.5</v>
      </c>
      <c r="AQ13" s="40">
        <v>20</v>
      </c>
      <c r="AR13" s="40">
        <v>21.2</v>
      </c>
      <c r="AS13" s="40">
        <v>21.2</v>
      </c>
      <c r="AT13" s="40">
        <v>23.4</v>
      </c>
      <c r="AU13" s="40">
        <v>22.5</v>
      </c>
      <c r="AV13" s="40">
        <v>24.9</v>
      </c>
      <c r="AW13" s="40">
        <v>25.4</v>
      </c>
      <c r="AX13" s="40">
        <v>26.3</v>
      </c>
      <c r="AY13" s="40">
        <v>20</v>
      </c>
      <c r="AZ13" s="40">
        <v>22.3</v>
      </c>
      <c r="BA13" s="40">
        <v>20</v>
      </c>
      <c r="BB13" s="40">
        <v>21.8</v>
      </c>
      <c r="BC13" s="40">
        <v>24.9</v>
      </c>
      <c r="BD13" s="40">
        <v>23.6</v>
      </c>
      <c r="BE13" s="40">
        <v>23.5</v>
      </c>
      <c r="BF13" s="40">
        <v>22.2</v>
      </c>
      <c r="BG13" s="40">
        <v>26.6</v>
      </c>
      <c r="BH13" s="40">
        <v>22.3</v>
      </c>
      <c r="BI13" s="40">
        <v>21.8</v>
      </c>
      <c r="BJ13" s="40">
        <v>29.4</v>
      </c>
      <c r="BK13" s="40">
        <v>19.4</v>
      </c>
      <c r="BL13" s="40">
        <v>20.1</v>
      </c>
      <c r="BM13" s="40">
        <v>17.8</v>
      </c>
      <c r="BN13" s="40">
        <v>19.8</v>
      </c>
      <c r="BO13" s="40">
        <v>21.2</v>
      </c>
      <c r="BP13" s="40">
        <v>22.8</v>
      </c>
      <c r="BQ13" s="40">
        <v>23.7</v>
      </c>
      <c r="BR13" s="40">
        <v>29</v>
      </c>
      <c r="BS13" s="40">
        <v>22.8</v>
      </c>
      <c r="BT13" s="40">
        <v>23.3</v>
      </c>
      <c r="BU13" s="40"/>
      <c r="BV13" s="40"/>
      <c r="BW13" s="40"/>
      <c r="BY13" s="41">
        <f t="shared" si="0"/>
        <v>19.93157894736842</v>
      </c>
      <c r="BZ13" s="41">
        <f t="shared" si="1"/>
        <v>20.426666666666666</v>
      </c>
      <c r="CA13" s="41">
        <f t="shared" si="2"/>
        <v>21.40333333333333</v>
      </c>
      <c r="CB13" s="10">
        <f t="shared" si="3"/>
        <v>22.173333333333336</v>
      </c>
    </row>
    <row r="14" spans="1:80" ht="11.25">
      <c r="A14" s="34">
        <v>12</v>
      </c>
      <c r="B14" s="35">
        <v>22.1</v>
      </c>
      <c r="C14" s="55">
        <v>17.3</v>
      </c>
      <c r="D14" s="55">
        <v>21.3</v>
      </c>
      <c r="E14" s="55">
        <v>20.3</v>
      </c>
      <c r="F14" s="55">
        <v>21.5</v>
      </c>
      <c r="G14" s="55">
        <v>18.7</v>
      </c>
      <c r="H14" s="55">
        <v>22.2</v>
      </c>
      <c r="I14" s="55">
        <v>19.4</v>
      </c>
      <c r="J14" s="55">
        <v>21.1</v>
      </c>
      <c r="K14" s="36">
        <v>23.3</v>
      </c>
      <c r="L14" s="36">
        <v>20.5</v>
      </c>
      <c r="M14" s="36">
        <v>20.3</v>
      </c>
      <c r="N14" s="36">
        <v>19.2</v>
      </c>
      <c r="O14" s="36">
        <v>21.7</v>
      </c>
      <c r="P14" s="36">
        <v>22.1</v>
      </c>
      <c r="Q14" s="36">
        <v>18</v>
      </c>
      <c r="R14" s="36">
        <v>14.8</v>
      </c>
      <c r="S14" s="36">
        <v>19.9</v>
      </c>
      <c r="T14" s="36">
        <v>17.6</v>
      </c>
      <c r="U14" s="36">
        <v>23.5</v>
      </c>
      <c r="V14" s="36">
        <v>22.4</v>
      </c>
      <c r="W14" s="36">
        <v>17.6</v>
      </c>
      <c r="X14" s="36">
        <v>20.1</v>
      </c>
      <c r="Y14" s="36">
        <v>17.3</v>
      </c>
      <c r="Z14" s="36">
        <v>17.8</v>
      </c>
      <c r="AA14" s="36">
        <v>21.3</v>
      </c>
      <c r="AB14" s="36">
        <v>22.1</v>
      </c>
      <c r="AC14" s="36">
        <v>21.4</v>
      </c>
      <c r="AD14" s="36">
        <v>20.5</v>
      </c>
      <c r="AE14" s="36">
        <v>21.3</v>
      </c>
      <c r="AF14" s="36">
        <v>17.8</v>
      </c>
      <c r="AG14" s="36">
        <v>19</v>
      </c>
      <c r="AH14" s="36">
        <v>25.4</v>
      </c>
      <c r="AI14" s="36">
        <v>16.8</v>
      </c>
      <c r="AJ14" s="36">
        <v>22.2</v>
      </c>
      <c r="AK14" s="36">
        <v>21.7</v>
      </c>
      <c r="AL14" s="36">
        <v>20.8</v>
      </c>
      <c r="AM14" s="36">
        <v>21.6</v>
      </c>
      <c r="AN14" s="36">
        <v>22.4</v>
      </c>
      <c r="AO14" s="36">
        <v>18.1</v>
      </c>
      <c r="AP14" s="36">
        <v>22.3</v>
      </c>
      <c r="AQ14" s="36">
        <v>24.5</v>
      </c>
      <c r="AR14" s="36">
        <v>19.6</v>
      </c>
      <c r="AS14" s="36">
        <v>21.3</v>
      </c>
      <c r="AT14" s="36">
        <v>22.1</v>
      </c>
      <c r="AU14" s="36">
        <v>21.8</v>
      </c>
      <c r="AV14" s="36">
        <v>30.3</v>
      </c>
      <c r="AW14" s="36">
        <v>26.4</v>
      </c>
      <c r="AX14" s="36">
        <v>23.9</v>
      </c>
      <c r="AY14" s="36">
        <v>21.5</v>
      </c>
      <c r="AZ14" s="36">
        <v>21.1</v>
      </c>
      <c r="BA14" s="36">
        <v>22.5</v>
      </c>
      <c r="BB14" s="36">
        <v>21.9</v>
      </c>
      <c r="BC14" s="36">
        <v>26.3</v>
      </c>
      <c r="BD14" s="36">
        <v>23.3</v>
      </c>
      <c r="BE14" s="36">
        <v>20.3</v>
      </c>
      <c r="BF14" s="36">
        <v>17.9</v>
      </c>
      <c r="BG14" s="36">
        <v>23.7</v>
      </c>
      <c r="BH14" s="36">
        <v>20.7</v>
      </c>
      <c r="BI14" s="36">
        <v>22.6</v>
      </c>
      <c r="BJ14" s="36">
        <v>30.1</v>
      </c>
      <c r="BK14" s="36">
        <v>17.8</v>
      </c>
      <c r="BL14" s="36">
        <v>21.6</v>
      </c>
      <c r="BM14" s="36">
        <v>21.4</v>
      </c>
      <c r="BN14" s="36">
        <v>26.4</v>
      </c>
      <c r="BO14" s="36">
        <v>20</v>
      </c>
      <c r="BP14" s="36">
        <v>24</v>
      </c>
      <c r="BQ14" s="36">
        <v>23.1</v>
      </c>
      <c r="BR14" s="36">
        <v>20.8</v>
      </c>
      <c r="BS14" s="36">
        <v>19.8</v>
      </c>
      <c r="BT14" s="36">
        <v>21.2</v>
      </c>
      <c r="BU14" s="36"/>
      <c r="BV14" s="36"/>
      <c r="BW14" s="36"/>
      <c r="BY14" s="37">
        <f t="shared" si="0"/>
        <v>20.313157894736843</v>
      </c>
      <c r="BZ14" s="37">
        <f t="shared" si="1"/>
        <v>21.23333333333333</v>
      </c>
      <c r="CA14" s="37">
        <f t="shared" si="2"/>
        <v>21.94333333333333</v>
      </c>
      <c r="CB14" s="10">
        <f t="shared" si="3"/>
        <v>22.63</v>
      </c>
    </row>
    <row r="15" spans="1:80" ht="11.25">
      <c r="A15" s="34">
        <v>13</v>
      </c>
      <c r="B15" s="35">
        <v>22.5</v>
      </c>
      <c r="C15" s="55">
        <v>20.4</v>
      </c>
      <c r="D15" s="55">
        <v>19.6</v>
      </c>
      <c r="E15" s="55">
        <v>16.9</v>
      </c>
      <c r="F15" s="55">
        <v>22.7</v>
      </c>
      <c r="G15" s="55">
        <v>23.8</v>
      </c>
      <c r="H15" s="55">
        <v>19.6</v>
      </c>
      <c r="I15" s="55">
        <v>18.3</v>
      </c>
      <c r="J15" s="55">
        <v>21.7</v>
      </c>
      <c r="K15" s="36">
        <v>21.1</v>
      </c>
      <c r="L15" s="36">
        <v>19.2</v>
      </c>
      <c r="M15" s="36">
        <v>21.3</v>
      </c>
      <c r="N15" s="36">
        <v>19.3</v>
      </c>
      <c r="O15" s="36">
        <v>24.9</v>
      </c>
      <c r="P15" s="36">
        <v>22.7</v>
      </c>
      <c r="Q15" s="36">
        <v>17.7</v>
      </c>
      <c r="R15" s="36">
        <v>17.1</v>
      </c>
      <c r="S15" s="36">
        <v>23.1</v>
      </c>
      <c r="T15" s="36">
        <v>17.2</v>
      </c>
      <c r="U15" s="36">
        <v>21</v>
      </c>
      <c r="V15" s="36">
        <v>21.8</v>
      </c>
      <c r="W15" s="36">
        <v>17.2</v>
      </c>
      <c r="X15" s="36">
        <v>17.4</v>
      </c>
      <c r="Y15" s="36">
        <v>19</v>
      </c>
      <c r="Z15" s="36">
        <v>19.2</v>
      </c>
      <c r="AA15" s="36">
        <v>18.9</v>
      </c>
      <c r="AB15" s="36">
        <v>19.3</v>
      </c>
      <c r="AC15" s="36">
        <v>20.2</v>
      </c>
      <c r="AD15" s="36">
        <v>20.7</v>
      </c>
      <c r="AE15" s="36">
        <v>21</v>
      </c>
      <c r="AF15" s="36">
        <v>18.8</v>
      </c>
      <c r="AG15" s="36">
        <v>23</v>
      </c>
      <c r="AH15" s="36">
        <v>29.7</v>
      </c>
      <c r="AI15" s="36">
        <v>18.4</v>
      </c>
      <c r="AJ15" s="36">
        <v>18.9</v>
      </c>
      <c r="AK15" s="36">
        <v>18.2</v>
      </c>
      <c r="AL15" s="36">
        <v>20.3</v>
      </c>
      <c r="AM15" s="36">
        <v>20</v>
      </c>
      <c r="AN15" s="36">
        <v>19.4</v>
      </c>
      <c r="AO15" s="36">
        <v>17.4</v>
      </c>
      <c r="AP15" s="36">
        <v>20.1</v>
      </c>
      <c r="AQ15" s="36">
        <v>25.8</v>
      </c>
      <c r="AR15" s="36">
        <v>22.8</v>
      </c>
      <c r="AS15" s="36">
        <v>22.1</v>
      </c>
      <c r="AT15" s="36">
        <v>21.1</v>
      </c>
      <c r="AU15" s="36">
        <v>22.3</v>
      </c>
      <c r="AV15" s="36">
        <v>25.7</v>
      </c>
      <c r="AW15" s="36">
        <v>18.7</v>
      </c>
      <c r="AX15" s="36">
        <v>26.3</v>
      </c>
      <c r="AY15" s="36">
        <v>23</v>
      </c>
      <c r="AZ15" s="36">
        <v>27.9</v>
      </c>
      <c r="BA15" s="36">
        <v>19.8</v>
      </c>
      <c r="BB15" s="36">
        <v>22.7</v>
      </c>
      <c r="BC15" s="36">
        <v>20.6</v>
      </c>
      <c r="BD15" s="36">
        <v>19.4</v>
      </c>
      <c r="BE15" s="36">
        <v>21.5</v>
      </c>
      <c r="BF15" s="36">
        <v>20.6</v>
      </c>
      <c r="BG15" s="36">
        <v>23.7</v>
      </c>
      <c r="BH15" s="36">
        <v>21.5</v>
      </c>
      <c r="BI15" s="36">
        <v>23.5</v>
      </c>
      <c r="BJ15" s="36">
        <v>24.3</v>
      </c>
      <c r="BK15" s="36">
        <v>20.4</v>
      </c>
      <c r="BL15" s="36">
        <v>23.5</v>
      </c>
      <c r="BM15" s="36">
        <v>15.7</v>
      </c>
      <c r="BN15" s="36">
        <v>16.2</v>
      </c>
      <c r="BO15" s="36">
        <v>18.8</v>
      </c>
      <c r="BP15" s="36">
        <v>28.3</v>
      </c>
      <c r="BQ15" s="36">
        <v>23.3</v>
      </c>
      <c r="BR15" s="36">
        <v>17.5</v>
      </c>
      <c r="BS15" s="36">
        <v>18.4</v>
      </c>
      <c r="BT15" s="36">
        <v>22.6</v>
      </c>
      <c r="BU15" s="36"/>
      <c r="BV15" s="36"/>
      <c r="BW15" s="36"/>
      <c r="BY15" s="37">
        <f t="shared" si="0"/>
        <v>20.318421052631578</v>
      </c>
      <c r="BZ15" s="37">
        <f t="shared" si="1"/>
        <v>20.52</v>
      </c>
      <c r="CA15" s="37">
        <f t="shared" si="2"/>
        <v>21.66333333333334</v>
      </c>
      <c r="CB15" s="10">
        <f t="shared" si="3"/>
        <v>21.88</v>
      </c>
    </row>
    <row r="16" spans="1:80" ht="11.25">
      <c r="A16" s="34">
        <v>14</v>
      </c>
      <c r="B16" s="35">
        <v>18.9</v>
      </c>
      <c r="C16" s="55">
        <v>20.5</v>
      </c>
      <c r="D16" s="55">
        <v>21.1</v>
      </c>
      <c r="E16" s="55">
        <v>20.3</v>
      </c>
      <c r="F16" s="55">
        <v>24.3</v>
      </c>
      <c r="G16" s="55">
        <v>20.9</v>
      </c>
      <c r="H16" s="55">
        <v>21.1</v>
      </c>
      <c r="I16" s="55">
        <v>17.2</v>
      </c>
      <c r="J16" s="55">
        <v>20.6</v>
      </c>
      <c r="K16" s="36">
        <v>19.8</v>
      </c>
      <c r="L16" s="36">
        <v>20.3</v>
      </c>
      <c r="M16" s="36">
        <v>19.3</v>
      </c>
      <c r="N16" s="36">
        <v>21</v>
      </c>
      <c r="O16" s="36">
        <v>24.7</v>
      </c>
      <c r="P16" s="36">
        <v>22.1</v>
      </c>
      <c r="Q16" s="36">
        <v>18.2</v>
      </c>
      <c r="R16" s="36">
        <v>20.4</v>
      </c>
      <c r="S16" s="36">
        <v>19.6</v>
      </c>
      <c r="T16" s="36">
        <v>15.9</v>
      </c>
      <c r="U16" s="36">
        <v>24.6</v>
      </c>
      <c r="V16" s="36">
        <v>16.7</v>
      </c>
      <c r="W16" s="36">
        <v>18.4</v>
      </c>
      <c r="X16" s="36">
        <v>19</v>
      </c>
      <c r="Y16" s="36">
        <v>18.1</v>
      </c>
      <c r="Z16" s="36">
        <v>21.1</v>
      </c>
      <c r="AA16" s="36">
        <v>16</v>
      </c>
      <c r="AB16" s="36">
        <v>21.5</v>
      </c>
      <c r="AC16" s="36">
        <v>23.7</v>
      </c>
      <c r="AD16" s="36">
        <v>21</v>
      </c>
      <c r="AE16" s="36">
        <v>26.6</v>
      </c>
      <c r="AF16" s="36">
        <v>22</v>
      </c>
      <c r="AG16" s="36">
        <v>22.3</v>
      </c>
      <c r="AH16" s="36">
        <v>21.1</v>
      </c>
      <c r="AI16" s="36">
        <v>20.8</v>
      </c>
      <c r="AJ16" s="36">
        <v>21.5</v>
      </c>
      <c r="AK16" s="36">
        <v>20.9</v>
      </c>
      <c r="AL16" s="36">
        <v>21.8</v>
      </c>
      <c r="AM16" s="36">
        <v>23.8</v>
      </c>
      <c r="AN16" s="36">
        <v>22.1</v>
      </c>
      <c r="AO16" s="36">
        <v>19.2</v>
      </c>
      <c r="AP16" s="36">
        <v>15.9</v>
      </c>
      <c r="AQ16" s="36">
        <v>24.6</v>
      </c>
      <c r="AR16" s="36">
        <v>22.1</v>
      </c>
      <c r="AS16" s="36">
        <v>21.7</v>
      </c>
      <c r="AT16" s="36">
        <v>22.3</v>
      </c>
      <c r="AU16" s="36">
        <v>22.9</v>
      </c>
      <c r="AV16" s="36">
        <v>27.4</v>
      </c>
      <c r="AW16" s="36">
        <v>25.1</v>
      </c>
      <c r="AX16" s="36">
        <v>23.2</v>
      </c>
      <c r="AY16" s="36">
        <v>23.6</v>
      </c>
      <c r="AZ16" s="36">
        <v>16.4</v>
      </c>
      <c r="BA16" s="36">
        <v>19.4</v>
      </c>
      <c r="BB16" s="36">
        <v>26</v>
      </c>
      <c r="BC16" s="36">
        <v>20.1</v>
      </c>
      <c r="BD16" s="36">
        <v>19.4</v>
      </c>
      <c r="BE16" s="36">
        <v>21.5</v>
      </c>
      <c r="BF16" s="36">
        <v>19.9</v>
      </c>
      <c r="BG16" s="36">
        <v>21.3</v>
      </c>
      <c r="BH16" s="36">
        <v>22</v>
      </c>
      <c r="BI16" s="36">
        <v>21.2</v>
      </c>
      <c r="BJ16" s="36">
        <v>20.9</v>
      </c>
      <c r="BK16" s="36">
        <v>25.3</v>
      </c>
      <c r="BL16" s="36">
        <v>20.9</v>
      </c>
      <c r="BM16" s="36">
        <v>19</v>
      </c>
      <c r="BN16" s="36">
        <v>15.8</v>
      </c>
      <c r="BO16" s="36">
        <v>20.4</v>
      </c>
      <c r="BP16" s="36">
        <v>19.2</v>
      </c>
      <c r="BQ16" s="36">
        <v>21.2</v>
      </c>
      <c r="BR16" s="36">
        <v>21.1</v>
      </c>
      <c r="BS16" s="36">
        <v>23.2</v>
      </c>
      <c r="BT16" s="36">
        <v>24.2</v>
      </c>
      <c r="BU16" s="36"/>
      <c r="BV16" s="36"/>
      <c r="BW16" s="36"/>
      <c r="BY16" s="37">
        <f t="shared" si="0"/>
        <v>20.713157894736838</v>
      </c>
      <c r="BZ16" s="37">
        <f t="shared" si="1"/>
        <v>21.336666666666666</v>
      </c>
      <c r="CA16" s="37">
        <f t="shared" si="2"/>
        <v>21.863333333333333</v>
      </c>
      <c r="CB16" s="10">
        <f t="shared" si="3"/>
        <v>21.33333333333333</v>
      </c>
    </row>
    <row r="17" spans="1:80" ht="11.25">
      <c r="A17" s="34">
        <v>15</v>
      </c>
      <c r="B17" s="35">
        <v>18.3</v>
      </c>
      <c r="C17" s="55">
        <v>17.5</v>
      </c>
      <c r="D17" s="55">
        <v>21.6</v>
      </c>
      <c r="E17" s="55">
        <v>19.1</v>
      </c>
      <c r="F17" s="55">
        <v>24.3</v>
      </c>
      <c r="G17" s="55">
        <v>27</v>
      </c>
      <c r="H17" s="55">
        <v>19.2</v>
      </c>
      <c r="I17" s="55">
        <v>19.3</v>
      </c>
      <c r="J17" s="55">
        <v>18.5</v>
      </c>
      <c r="K17" s="36">
        <v>15.4</v>
      </c>
      <c r="L17" s="36">
        <v>21.5</v>
      </c>
      <c r="M17" s="36">
        <v>20.8</v>
      </c>
      <c r="N17" s="36">
        <v>20.2</v>
      </c>
      <c r="O17" s="36">
        <v>23.3</v>
      </c>
      <c r="P17" s="36">
        <v>20.1</v>
      </c>
      <c r="Q17" s="36">
        <v>19.3</v>
      </c>
      <c r="R17" s="36">
        <v>22.1</v>
      </c>
      <c r="S17" s="36">
        <v>21</v>
      </c>
      <c r="T17" s="36">
        <v>18.3</v>
      </c>
      <c r="U17" s="36">
        <v>24</v>
      </c>
      <c r="V17" s="36">
        <v>17.9</v>
      </c>
      <c r="W17" s="36">
        <v>20.5</v>
      </c>
      <c r="X17" s="36">
        <v>18.1</v>
      </c>
      <c r="Y17" s="36">
        <v>20.9</v>
      </c>
      <c r="Z17" s="36">
        <v>22.5</v>
      </c>
      <c r="AA17" s="36">
        <v>16.6</v>
      </c>
      <c r="AB17" s="36">
        <v>22.6</v>
      </c>
      <c r="AC17" s="36">
        <v>17.5</v>
      </c>
      <c r="AD17" s="36">
        <v>15.6</v>
      </c>
      <c r="AE17" s="36">
        <v>22.9</v>
      </c>
      <c r="AF17" s="36">
        <v>19.4</v>
      </c>
      <c r="AG17" s="36">
        <v>21.2</v>
      </c>
      <c r="AH17" s="36">
        <v>17.7</v>
      </c>
      <c r="AI17" s="36">
        <v>22</v>
      </c>
      <c r="AJ17" s="36">
        <v>18.2</v>
      </c>
      <c r="AK17" s="36">
        <v>21.8</v>
      </c>
      <c r="AL17" s="36">
        <v>20.7</v>
      </c>
      <c r="AM17" s="36">
        <v>19.9</v>
      </c>
      <c r="AN17" s="36">
        <v>21</v>
      </c>
      <c r="AO17" s="36">
        <v>17</v>
      </c>
      <c r="AP17" s="36">
        <v>17.7</v>
      </c>
      <c r="AQ17" s="36">
        <v>24</v>
      </c>
      <c r="AR17" s="36">
        <v>23.5</v>
      </c>
      <c r="AS17" s="36">
        <v>22.9</v>
      </c>
      <c r="AT17" s="36">
        <v>23.1</v>
      </c>
      <c r="AU17" s="36">
        <v>29.3</v>
      </c>
      <c r="AV17" s="36">
        <v>17.5</v>
      </c>
      <c r="AW17" s="36">
        <v>21.6</v>
      </c>
      <c r="AX17" s="36">
        <v>20.8</v>
      </c>
      <c r="AY17" s="36">
        <v>25.1</v>
      </c>
      <c r="AZ17" s="36">
        <v>19.8</v>
      </c>
      <c r="BA17" s="36">
        <v>22.2</v>
      </c>
      <c r="BB17" s="36">
        <v>23.6</v>
      </c>
      <c r="BC17" s="36">
        <v>21.2</v>
      </c>
      <c r="BD17" s="36">
        <v>20.5</v>
      </c>
      <c r="BE17" s="36">
        <v>21.7</v>
      </c>
      <c r="BF17" s="36">
        <v>19.2</v>
      </c>
      <c r="BG17" s="36">
        <v>22.8</v>
      </c>
      <c r="BH17" s="36">
        <v>23.2</v>
      </c>
      <c r="BI17" s="36">
        <v>24.8</v>
      </c>
      <c r="BJ17" s="36">
        <v>21.8</v>
      </c>
      <c r="BK17" s="36">
        <v>17.4</v>
      </c>
      <c r="BL17" s="36">
        <v>19.5</v>
      </c>
      <c r="BM17" s="36">
        <v>21.6</v>
      </c>
      <c r="BN17" s="36">
        <v>15.6</v>
      </c>
      <c r="BO17" s="36">
        <v>20.3</v>
      </c>
      <c r="BP17" s="36">
        <v>19.9</v>
      </c>
      <c r="BQ17" s="36">
        <v>17.7</v>
      </c>
      <c r="BR17" s="36">
        <v>25</v>
      </c>
      <c r="BS17" s="36">
        <v>23</v>
      </c>
      <c r="BT17" s="36">
        <v>18.5</v>
      </c>
      <c r="BU17" s="36"/>
      <c r="BV17" s="36"/>
      <c r="BW17" s="36"/>
      <c r="BY17" s="37">
        <f t="shared" si="0"/>
        <v>20.178947368421056</v>
      </c>
      <c r="BZ17" s="37">
        <f t="shared" si="1"/>
        <v>20.529999999999994</v>
      </c>
      <c r="CA17" s="37">
        <f t="shared" si="2"/>
        <v>21.130000000000006</v>
      </c>
      <c r="CB17" s="10">
        <f t="shared" si="3"/>
        <v>21.21</v>
      </c>
    </row>
    <row r="18" spans="1:80" ht="11.25">
      <c r="A18" s="34">
        <v>16</v>
      </c>
      <c r="B18" s="35">
        <v>17.7</v>
      </c>
      <c r="C18" s="55">
        <v>19.3</v>
      </c>
      <c r="D18" s="55">
        <v>24</v>
      </c>
      <c r="E18" s="55">
        <v>18.1</v>
      </c>
      <c r="F18" s="55">
        <v>24.5</v>
      </c>
      <c r="G18" s="55">
        <v>17.4</v>
      </c>
      <c r="H18" s="55">
        <v>19.7</v>
      </c>
      <c r="I18" s="55">
        <v>22.9</v>
      </c>
      <c r="J18" s="55">
        <v>19.5</v>
      </c>
      <c r="K18" s="36">
        <v>18.1</v>
      </c>
      <c r="L18" s="36">
        <v>22.2</v>
      </c>
      <c r="M18" s="36">
        <v>19.8</v>
      </c>
      <c r="N18" s="36">
        <v>20.4</v>
      </c>
      <c r="O18" s="36">
        <v>23.5</v>
      </c>
      <c r="P18" s="36">
        <v>19.5</v>
      </c>
      <c r="Q18" s="36">
        <v>17.6</v>
      </c>
      <c r="R18" s="36">
        <v>23.3</v>
      </c>
      <c r="S18" s="36">
        <v>20.2</v>
      </c>
      <c r="T18" s="36">
        <v>19.3</v>
      </c>
      <c r="U18" s="36">
        <v>23.1</v>
      </c>
      <c r="V18" s="36">
        <v>17.3</v>
      </c>
      <c r="W18" s="36">
        <v>18.1</v>
      </c>
      <c r="X18" s="36">
        <v>17.5</v>
      </c>
      <c r="Y18" s="36">
        <v>17.1</v>
      </c>
      <c r="Z18" s="36">
        <v>25.2</v>
      </c>
      <c r="AA18" s="36">
        <v>22.6</v>
      </c>
      <c r="AB18" s="36">
        <v>22.4</v>
      </c>
      <c r="AC18" s="36">
        <v>20.9</v>
      </c>
      <c r="AD18" s="36">
        <v>19.3</v>
      </c>
      <c r="AE18" s="36">
        <v>23.1</v>
      </c>
      <c r="AF18" s="36">
        <v>18.8</v>
      </c>
      <c r="AG18" s="36">
        <v>17.8</v>
      </c>
      <c r="AH18" s="36">
        <v>19.7</v>
      </c>
      <c r="AI18" s="36">
        <v>22.1</v>
      </c>
      <c r="AJ18" s="36">
        <v>18</v>
      </c>
      <c r="AK18" s="36">
        <v>21.4</v>
      </c>
      <c r="AL18" s="36">
        <v>21.6</v>
      </c>
      <c r="AM18" s="36">
        <v>23</v>
      </c>
      <c r="AN18" s="36">
        <v>20</v>
      </c>
      <c r="AO18" s="36">
        <v>20.1</v>
      </c>
      <c r="AP18" s="36">
        <v>19.7</v>
      </c>
      <c r="AQ18" s="36">
        <v>25.3</v>
      </c>
      <c r="AR18" s="36">
        <v>24.1</v>
      </c>
      <c r="AS18" s="36">
        <v>19.5</v>
      </c>
      <c r="AT18" s="36">
        <v>20.9</v>
      </c>
      <c r="AU18" s="36">
        <v>24.7</v>
      </c>
      <c r="AV18" s="36">
        <v>21.2</v>
      </c>
      <c r="AW18" s="36">
        <v>21.4</v>
      </c>
      <c r="AX18" s="36">
        <v>21.7</v>
      </c>
      <c r="AY18" s="36">
        <v>25.6</v>
      </c>
      <c r="AZ18" s="36">
        <v>20.6</v>
      </c>
      <c r="BA18" s="36">
        <v>17.3</v>
      </c>
      <c r="BB18" s="36">
        <v>21.2</v>
      </c>
      <c r="BC18" s="36">
        <v>24.1</v>
      </c>
      <c r="BD18" s="36">
        <v>17.7</v>
      </c>
      <c r="BE18" s="36">
        <v>22.2</v>
      </c>
      <c r="BF18" s="36">
        <v>19.8</v>
      </c>
      <c r="BG18" s="36">
        <v>23</v>
      </c>
      <c r="BH18" s="36">
        <v>22.8</v>
      </c>
      <c r="BI18" s="36">
        <v>19.8</v>
      </c>
      <c r="BJ18" s="36">
        <v>22.8</v>
      </c>
      <c r="BK18" s="36">
        <v>17.7</v>
      </c>
      <c r="BL18" s="36">
        <v>16.9</v>
      </c>
      <c r="BM18" s="36">
        <v>23.5</v>
      </c>
      <c r="BN18" s="36">
        <v>13.8</v>
      </c>
      <c r="BO18" s="36">
        <v>20.7</v>
      </c>
      <c r="BP18" s="36">
        <v>17.8</v>
      </c>
      <c r="BQ18" s="36">
        <v>18.1</v>
      </c>
      <c r="BR18" s="36">
        <v>21.1</v>
      </c>
      <c r="BS18" s="36">
        <v>22.8</v>
      </c>
      <c r="BT18" s="36">
        <v>25.5</v>
      </c>
      <c r="BU18" s="36"/>
      <c r="BV18" s="36"/>
      <c r="BW18" s="36"/>
      <c r="BY18" s="37">
        <f t="shared" si="0"/>
        <v>20.42105263157895</v>
      </c>
      <c r="BZ18" s="37">
        <f t="shared" si="1"/>
        <v>20.84</v>
      </c>
      <c r="CA18" s="37">
        <f t="shared" si="2"/>
        <v>21.163333333333338</v>
      </c>
      <c r="CB18" s="10">
        <f t="shared" si="3"/>
        <v>20.8</v>
      </c>
    </row>
    <row r="19" spans="1:80" ht="11.25">
      <c r="A19" s="34">
        <v>17</v>
      </c>
      <c r="B19" s="35">
        <v>20.1</v>
      </c>
      <c r="C19" s="55">
        <v>20.1</v>
      </c>
      <c r="D19" s="55">
        <v>21.1</v>
      </c>
      <c r="E19" s="55">
        <v>19.7</v>
      </c>
      <c r="F19" s="55">
        <v>21.6</v>
      </c>
      <c r="G19" s="55">
        <v>15.3</v>
      </c>
      <c r="H19" s="55">
        <v>20.8</v>
      </c>
      <c r="I19" s="55">
        <v>21</v>
      </c>
      <c r="J19" s="55">
        <v>23.7</v>
      </c>
      <c r="K19" s="36">
        <v>19.3</v>
      </c>
      <c r="L19" s="36">
        <v>24.5</v>
      </c>
      <c r="M19" s="36">
        <v>21.5</v>
      </c>
      <c r="N19" s="36">
        <v>20.2</v>
      </c>
      <c r="O19" s="36">
        <v>22.1</v>
      </c>
      <c r="P19" s="36">
        <v>15.5</v>
      </c>
      <c r="Q19" s="36">
        <v>16.3</v>
      </c>
      <c r="R19" s="36">
        <v>23.7</v>
      </c>
      <c r="S19" s="36">
        <v>18.9</v>
      </c>
      <c r="T19" s="36">
        <v>22</v>
      </c>
      <c r="U19" s="36">
        <v>18.8</v>
      </c>
      <c r="V19" s="36">
        <v>19</v>
      </c>
      <c r="W19" s="36">
        <v>20</v>
      </c>
      <c r="X19" s="36">
        <v>18.4</v>
      </c>
      <c r="Y19" s="36">
        <v>18.6</v>
      </c>
      <c r="Z19" s="36">
        <v>17.8</v>
      </c>
      <c r="AA19" s="36">
        <v>20.2</v>
      </c>
      <c r="AB19" s="36">
        <v>23.2</v>
      </c>
      <c r="AC19" s="36">
        <v>20.2</v>
      </c>
      <c r="AD19" s="36">
        <v>20.2</v>
      </c>
      <c r="AE19" s="36">
        <v>15.1</v>
      </c>
      <c r="AF19" s="36">
        <v>22.6</v>
      </c>
      <c r="AG19" s="36">
        <v>18.3</v>
      </c>
      <c r="AH19" s="36">
        <v>19.7</v>
      </c>
      <c r="AI19" s="36">
        <v>19</v>
      </c>
      <c r="AJ19" s="36">
        <v>26.3</v>
      </c>
      <c r="AK19" s="36">
        <v>18.4</v>
      </c>
      <c r="AL19" s="36">
        <v>19.8</v>
      </c>
      <c r="AM19" s="36">
        <v>23.1</v>
      </c>
      <c r="AN19" s="36">
        <v>21.2</v>
      </c>
      <c r="AO19" s="36">
        <v>18.9</v>
      </c>
      <c r="AP19" s="36">
        <v>18.6</v>
      </c>
      <c r="AQ19" s="36">
        <v>24.2</v>
      </c>
      <c r="AR19" s="36">
        <v>26.2</v>
      </c>
      <c r="AS19" s="36">
        <v>20.5</v>
      </c>
      <c r="AT19" s="36">
        <v>21.5</v>
      </c>
      <c r="AU19" s="36">
        <v>17.7</v>
      </c>
      <c r="AV19" s="36">
        <v>18.7</v>
      </c>
      <c r="AW19" s="36">
        <v>21</v>
      </c>
      <c r="AX19" s="36">
        <v>19.2</v>
      </c>
      <c r="AY19" s="36">
        <v>23.1</v>
      </c>
      <c r="AZ19" s="36">
        <v>19.1</v>
      </c>
      <c r="BA19" s="36">
        <v>18.2</v>
      </c>
      <c r="BB19" s="36">
        <v>20.3</v>
      </c>
      <c r="BC19" s="36">
        <v>24.6</v>
      </c>
      <c r="BD19" s="36">
        <v>20.5</v>
      </c>
      <c r="BE19" s="36">
        <v>22.6</v>
      </c>
      <c r="BF19" s="36">
        <v>20.2</v>
      </c>
      <c r="BG19" s="36">
        <v>24</v>
      </c>
      <c r="BH19" s="36">
        <v>23.5</v>
      </c>
      <c r="BI19" s="36">
        <v>22.9</v>
      </c>
      <c r="BJ19" s="36">
        <v>20.6</v>
      </c>
      <c r="BK19" s="36">
        <v>22.7</v>
      </c>
      <c r="BL19" s="36">
        <v>20.7</v>
      </c>
      <c r="BM19" s="36">
        <v>21.1</v>
      </c>
      <c r="BN19" s="36">
        <v>17.6</v>
      </c>
      <c r="BO19" s="36">
        <v>21.2</v>
      </c>
      <c r="BP19" s="36">
        <v>19</v>
      </c>
      <c r="BQ19" s="36">
        <v>14.9</v>
      </c>
      <c r="BR19" s="36">
        <v>21.1</v>
      </c>
      <c r="BS19" s="36">
        <v>22.6</v>
      </c>
      <c r="BT19" s="36">
        <v>21.8</v>
      </c>
      <c r="BU19" s="36"/>
      <c r="BV19" s="36"/>
      <c r="BW19" s="36"/>
      <c r="BY19" s="37">
        <f t="shared" si="0"/>
        <v>20.16052631578948</v>
      </c>
      <c r="BZ19" s="37">
        <f t="shared" si="1"/>
        <v>20.30666666666667</v>
      </c>
      <c r="CA19" s="37">
        <f t="shared" si="2"/>
        <v>20.76</v>
      </c>
      <c r="CB19" s="10">
        <f t="shared" si="3"/>
        <v>20.81666666666667</v>
      </c>
    </row>
    <row r="20" spans="1:80" ht="11.25">
      <c r="A20" s="34">
        <v>18</v>
      </c>
      <c r="B20" s="35">
        <v>21.2</v>
      </c>
      <c r="C20" s="55">
        <v>16.7</v>
      </c>
      <c r="D20" s="55">
        <v>23.3</v>
      </c>
      <c r="E20" s="55">
        <v>19.4</v>
      </c>
      <c r="F20" s="55">
        <v>16.9</v>
      </c>
      <c r="G20" s="55">
        <v>18.9</v>
      </c>
      <c r="H20" s="55">
        <v>16.5</v>
      </c>
      <c r="I20" s="55">
        <v>18.9</v>
      </c>
      <c r="J20" s="55">
        <v>23.6</v>
      </c>
      <c r="K20" s="36">
        <v>18</v>
      </c>
      <c r="L20" s="36">
        <v>16.3</v>
      </c>
      <c r="M20" s="36">
        <v>15.9</v>
      </c>
      <c r="N20" s="36">
        <v>18.5</v>
      </c>
      <c r="O20" s="36">
        <v>23.6</v>
      </c>
      <c r="P20" s="36">
        <v>17</v>
      </c>
      <c r="Q20" s="36">
        <v>18.8</v>
      </c>
      <c r="R20" s="36">
        <v>19.8</v>
      </c>
      <c r="S20" s="36">
        <v>21</v>
      </c>
      <c r="T20" s="36">
        <v>16</v>
      </c>
      <c r="U20" s="36">
        <v>18.1</v>
      </c>
      <c r="V20" s="36">
        <v>19.8</v>
      </c>
      <c r="W20" s="36">
        <v>22</v>
      </c>
      <c r="X20" s="36">
        <v>18.3</v>
      </c>
      <c r="Y20" s="36">
        <v>20</v>
      </c>
      <c r="Z20" s="36">
        <v>18.7</v>
      </c>
      <c r="AA20" s="36">
        <v>17.8</v>
      </c>
      <c r="AB20" s="36">
        <v>22.4</v>
      </c>
      <c r="AC20" s="36">
        <v>23.2</v>
      </c>
      <c r="AD20" s="36">
        <v>19.9</v>
      </c>
      <c r="AE20" s="36">
        <v>18.7</v>
      </c>
      <c r="AF20" s="36">
        <v>17.2</v>
      </c>
      <c r="AG20" s="36">
        <v>21.7</v>
      </c>
      <c r="AH20" s="36">
        <v>14.1</v>
      </c>
      <c r="AI20" s="36">
        <v>15.4</v>
      </c>
      <c r="AJ20" s="36">
        <v>23.6</v>
      </c>
      <c r="AK20" s="36">
        <v>19.1</v>
      </c>
      <c r="AL20" s="36">
        <v>16.7</v>
      </c>
      <c r="AM20" s="36">
        <v>23.3</v>
      </c>
      <c r="AN20" s="36">
        <v>20.5</v>
      </c>
      <c r="AO20" s="36">
        <v>19.9</v>
      </c>
      <c r="AP20" s="36">
        <v>23.2</v>
      </c>
      <c r="AQ20" s="36">
        <v>20.4</v>
      </c>
      <c r="AR20" s="36">
        <v>22</v>
      </c>
      <c r="AS20" s="36">
        <v>22.2</v>
      </c>
      <c r="AT20" s="36">
        <v>23.9</v>
      </c>
      <c r="AU20" s="36">
        <v>29</v>
      </c>
      <c r="AV20" s="36">
        <v>18.1</v>
      </c>
      <c r="AW20" s="36">
        <v>20.2</v>
      </c>
      <c r="AX20" s="36">
        <v>14.7</v>
      </c>
      <c r="AY20" s="36">
        <v>21.4</v>
      </c>
      <c r="AZ20" s="36">
        <v>19.7</v>
      </c>
      <c r="BA20" s="36">
        <v>19.8</v>
      </c>
      <c r="BB20" s="36">
        <v>17.7</v>
      </c>
      <c r="BC20" s="36">
        <v>19.9</v>
      </c>
      <c r="BD20" s="36">
        <v>19.5</v>
      </c>
      <c r="BE20" s="36">
        <v>22.8</v>
      </c>
      <c r="BF20" s="36">
        <v>21.9</v>
      </c>
      <c r="BG20" s="36">
        <v>20.8</v>
      </c>
      <c r="BH20" s="36">
        <v>19.2</v>
      </c>
      <c r="BI20" s="36">
        <v>19</v>
      </c>
      <c r="BJ20" s="36">
        <v>18.1</v>
      </c>
      <c r="BK20" s="36">
        <v>18.6</v>
      </c>
      <c r="BL20" s="36">
        <v>20.9</v>
      </c>
      <c r="BM20" s="36">
        <v>24.3</v>
      </c>
      <c r="BN20" s="36">
        <v>17.2</v>
      </c>
      <c r="BO20" s="36">
        <v>18.7</v>
      </c>
      <c r="BP20" s="36">
        <v>18.1</v>
      </c>
      <c r="BQ20" s="36">
        <v>18.8</v>
      </c>
      <c r="BR20" s="36">
        <v>15.9</v>
      </c>
      <c r="BS20" s="36">
        <v>16.8</v>
      </c>
      <c r="BT20" s="36">
        <v>22.5</v>
      </c>
      <c r="BU20" s="36"/>
      <c r="BV20" s="36"/>
      <c r="BW20" s="36"/>
      <c r="BY20" s="37">
        <f t="shared" si="0"/>
        <v>19.218421052631587</v>
      </c>
      <c r="BZ20" s="37">
        <f t="shared" si="1"/>
        <v>20.180000000000003</v>
      </c>
      <c r="CA20" s="37">
        <f t="shared" si="2"/>
        <v>20.24333333333333</v>
      </c>
      <c r="CB20" s="10">
        <f t="shared" si="3"/>
        <v>20.35</v>
      </c>
    </row>
    <row r="21" spans="1:80" ht="11.25">
      <c r="A21" s="34">
        <v>19</v>
      </c>
      <c r="B21" s="35">
        <v>21.6</v>
      </c>
      <c r="C21" s="55">
        <v>18.7</v>
      </c>
      <c r="D21" s="55">
        <v>16.4</v>
      </c>
      <c r="E21" s="55">
        <v>19.3</v>
      </c>
      <c r="F21" s="55">
        <v>17.8</v>
      </c>
      <c r="G21" s="55">
        <v>23.1</v>
      </c>
      <c r="H21" s="55">
        <v>15.5</v>
      </c>
      <c r="I21" s="55">
        <v>17.9</v>
      </c>
      <c r="J21" s="55">
        <v>28.5</v>
      </c>
      <c r="K21" s="36">
        <v>18.4</v>
      </c>
      <c r="L21" s="36">
        <v>13.6</v>
      </c>
      <c r="M21" s="36">
        <v>17.1</v>
      </c>
      <c r="N21" s="36">
        <v>18</v>
      </c>
      <c r="O21" s="36">
        <v>22.7</v>
      </c>
      <c r="P21" s="36">
        <v>19.7</v>
      </c>
      <c r="Q21" s="36">
        <v>20.4</v>
      </c>
      <c r="R21" s="36">
        <v>18.9</v>
      </c>
      <c r="S21" s="36">
        <v>19.1</v>
      </c>
      <c r="T21" s="36">
        <v>17.5</v>
      </c>
      <c r="U21" s="36">
        <v>19</v>
      </c>
      <c r="V21" s="36">
        <v>18.6</v>
      </c>
      <c r="W21" s="36">
        <v>23.4</v>
      </c>
      <c r="X21" s="36">
        <v>20.3</v>
      </c>
      <c r="Y21" s="36">
        <v>21.7</v>
      </c>
      <c r="Z21" s="36">
        <v>21</v>
      </c>
      <c r="AA21" s="36">
        <v>16.9</v>
      </c>
      <c r="AB21" s="36">
        <v>24.9</v>
      </c>
      <c r="AC21" s="36">
        <v>19.9</v>
      </c>
      <c r="AD21" s="36">
        <v>22.6</v>
      </c>
      <c r="AE21" s="36">
        <v>19.5</v>
      </c>
      <c r="AF21" s="36">
        <v>13.9</v>
      </c>
      <c r="AG21" s="36">
        <v>16.8</v>
      </c>
      <c r="AH21" s="36">
        <v>17.2</v>
      </c>
      <c r="AI21" s="36">
        <v>15.5</v>
      </c>
      <c r="AJ21" s="36">
        <v>23.6</v>
      </c>
      <c r="AK21" s="36">
        <v>19.8</v>
      </c>
      <c r="AL21" s="36">
        <v>17.9</v>
      </c>
      <c r="AM21" s="36">
        <v>22.9</v>
      </c>
      <c r="AN21" s="36">
        <v>20.9</v>
      </c>
      <c r="AO21" s="36">
        <v>19.3</v>
      </c>
      <c r="AP21" s="36">
        <v>17.2</v>
      </c>
      <c r="AQ21" s="36">
        <v>21.9</v>
      </c>
      <c r="AR21" s="36">
        <v>20.6</v>
      </c>
      <c r="AS21" s="36">
        <v>23</v>
      </c>
      <c r="AT21" s="36">
        <v>21</v>
      </c>
      <c r="AU21" s="36">
        <v>25.2</v>
      </c>
      <c r="AV21" s="36">
        <v>17.8</v>
      </c>
      <c r="AW21" s="36">
        <v>18.8</v>
      </c>
      <c r="AX21" s="36">
        <v>18.1</v>
      </c>
      <c r="AY21" s="36">
        <v>23.2</v>
      </c>
      <c r="AZ21" s="36">
        <v>20.9</v>
      </c>
      <c r="BA21" s="36">
        <v>20.5</v>
      </c>
      <c r="BB21" s="36">
        <v>18.7</v>
      </c>
      <c r="BC21" s="36">
        <v>22.3</v>
      </c>
      <c r="BD21" s="36">
        <v>18.6</v>
      </c>
      <c r="BE21" s="36">
        <v>22.8</v>
      </c>
      <c r="BF21" s="36">
        <v>23</v>
      </c>
      <c r="BG21" s="36">
        <v>18.6</v>
      </c>
      <c r="BH21" s="36">
        <v>15.4</v>
      </c>
      <c r="BI21" s="36">
        <v>17.7</v>
      </c>
      <c r="BJ21" s="36">
        <v>17.9</v>
      </c>
      <c r="BK21" s="36">
        <v>19.6</v>
      </c>
      <c r="BL21" s="36">
        <v>21.9</v>
      </c>
      <c r="BM21" s="36">
        <v>21.8</v>
      </c>
      <c r="BN21" s="36">
        <v>12.4</v>
      </c>
      <c r="BO21" s="36">
        <v>19.8</v>
      </c>
      <c r="BP21" s="36">
        <v>22.3</v>
      </c>
      <c r="BQ21" s="36">
        <v>19.4</v>
      </c>
      <c r="BR21" s="36">
        <v>18.3</v>
      </c>
      <c r="BS21" s="36">
        <v>19.3</v>
      </c>
      <c r="BT21" s="36">
        <v>24.6</v>
      </c>
      <c r="BU21" s="36"/>
      <c r="BV21" s="36"/>
      <c r="BW21" s="36"/>
      <c r="BY21" s="37">
        <f t="shared" si="0"/>
        <v>19.463157894736838</v>
      </c>
      <c r="BZ21" s="37">
        <f t="shared" si="1"/>
        <v>19.95333333333333</v>
      </c>
      <c r="CA21" s="37">
        <f t="shared" si="2"/>
        <v>20.07</v>
      </c>
      <c r="CB21" s="10">
        <f t="shared" si="3"/>
        <v>20.019999999999992</v>
      </c>
    </row>
    <row r="22" spans="1:80" ht="11.25">
      <c r="A22" s="34">
        <v>20</v>
      </c>
      <c r="B22" s="35">
        <v>20.3</v>
      </c>
      <c r="C22" s="55">
        <v>17.7</v>
      </c>
      <c r="D22" s="55">
        <v>22.5</v>
      </c>
      <c r="E22" s="55">
        <v>19.2</v>
      </c>
      <c r="F22" s="55">
        <v>14.2</v>
      </c>
      <c r="G22" s="55">
        <v>18.9</v>
      </c>
      <c r="H22" s="55">
        <v>16.5</v>
      </c>
      <c r="I22" s="55">
        <v>16.2</v>
      </c>
      <c r="J22" s="55">
        <v>19.6</v>
      </c>
      <c r="K22" s="36">
        <v>18.3</v>
      </c>
      <c r="L22" s="36">
        <v>16.7</v>
      </c>
      <c r="M22" s="36">
        <v>18.4</v>
      </c>
      <c r="N22" s="36">
        <v>19.3</v>
      </c>
      <c r="O22" s="36">
        <v>22</v>
      </c>
      <c r="P22" s="36">
        <v>20.3</v>
      </c>
      <c r="Q22" s="36">
        <v>15.8</v>
      </c>
      <c r="R22" s="36">
        <v>20.8</v>
      </c>
      <c r="S22" s="36">
        <v>15.4</v>
      </c>
      <c r="T22" s="36">
        <v>18.4</v>
      </c>
      <c r="U22" s="36">
        <v>21</v>
      </c>
      <c r="V22" s="36">
        <v>19.7</v>
      </c>
      <c r="W22" s="36">
        <v>21.6</v>
      </c>
      <c r="X22" s="36">
        <v>22.2</v>
      </c>
      <c r="Y22" s="36">
        <v>22.5</v>
      </c>
      <c r="Z22" s="36">
        <v>15.7</v>
      </c>
      <c r="AA22" s="36">
        <v>18.6</v>
      </c>
      <c r="AB22" s="36">
        <v>24.2</v>
      </c>
      <c r="AC22" s="36">
        <v>16.8</v>
      </c>
      <c r="AD22" s="36">
        <v>17.8</v>
      </c>
      <c r="AE22" s="36">
        <v>23.1</v>
      </c>
      <c r="AF22" s="36">
        <v>21.5</v>
      </c>
      <c r="AG22" s="36">
        <v>16.3</v>
      </c>
      <c r="AH22" s="36">
        <v>14.9</v>
      </c>
      <c r="AI22" s="36">
        <v>15.4</v>
      </c>
      <c r="AJ22" s="36">
        <v>19</v>
      </c>
      <c r="AK22" s="36">
        <v>17.9</v>
      </c>
      <c r="AL22" s="36">
        <v>20.6</v>
      </c>
      <c r="AM22" s="36">
        <v>22.5</v>
      </c>
      <c r="AN22" s="36">
        <v>19.1</v>
      </c>
      <c r="AO22" s="36">
        <v>16.6</v>
      </c>
      <c r="AP22" s="36">
        <v>20.1</v>
      </c>
      <c r="AQ22" s="36">
        <v>20.1</v>
      </c>
      <c r="AR22" s="36">
        <v>23.8</v>
      </c>
      <c r="AS22" s="36">
        <v>17.8</v>
      </c>
      <c r="AT22" s="36">
        <v>25.4</v>
      </c>
      <c r="AU22" s="36">
        <v>23.1</v>
      </c>
      <c r="AV22" s="36">
        <v>17</v>
      </c>
      <c r="AW22" s="36">
        <v>20.6</v>
      </c>
      <c r="AX22" s="36">
        <v>19.6</v>
      </c>
      <c r="AY22" s="36">
        <v>17.8</v>
      </c>
      <c r="AZ22" s="36">
        <v>19.6</v>
      </c>
      <c r="BA22" s="36">
        <v>17.7</v>
      </c>
      <c r="BB22" s="36">
        <v>22.6</v>
      </c>
      <c r="BC22" s="36">
        <v>24.9</v>
      </c>
      <c r="BD22" s="36">
        <v>20.9</v>
      </c>
      <c r="BE22" s="36">
        <v>22.7</v>
      </c>
      <c r="BF22" s="36">
        <v>22.2</v>
      </c>
      <c r="BG22" s="36">
        <v>20.3</v>
      </c>
      <c r="BH22" s="36">
        <v>19.6</v>
      </c>
      <c r="BI22" s="36">
        <v>20.8</v>
      </c>
      <c r="BJ22" s="36">
        <v>17.3</v>
      </c>
      <c r="BK22" s="36">
        <v>22.1</v>
      </c>
      <c r="BL22" s="36">
        <v>23.4</v>
      </c>
      <c r="BM22" s="36">
        <v>28.4</v>
      </c>
      <c r="BN22" s="36">
        <v>18.3</v>
      </c>
      <c r="BO22" s="36">
        <v>20.8</v>
      </c>
      <c r="BP22" s="36">
        <v>21.1</v>
      </c>
      <c r="BQ22" s="36">
        <v>20.2</v>
      </c>
      <c r="BR22" s="36">
        <v>20.7</v>
      </c>
      <c r="BS22" s="36">
        <v>20</v>
      </c>
      <c r="BT22" s="36">
        <v>26.6</v>
      </c>
      <c r="BU22" s="36"/>
      <c r="BV22" s="36"/>
      <c r="BW22" s="36"/>
      <c r="BY22" s="37">
        <f t="shared" si="0"/>
        <v>18.994736842105258</v>
      </c>
      <c r="BZ22" s="37">
        <f t="shared" si="1"/>
        <v>19.776666666666674</v>
      </c>
      <c r="CA22" s="37">
        <f t="shared" si="2"/>
        <v>20.030000000000005</v>
      </c>
      <c r="CB22" s="10">
        <f t="shared" si="3"/>
        <v>20.796666666666667</v>
      </c>
    </row>
    <row r="23" spans="1:80" ht="11.25">
      <c r="A23" s="38">
        <v>21</v>
      </c>
      <c r="B23" s="39">
        <v>20.8</v>
      </c>
      <c r="C23" s="40">
        <v>19.5</v>
      </c>
      <c r="D23" s="40">
        <v>22.3</v>
      </c>
      <c r="E23" s="40">
        <v>17</v>
      </c>
      <c r="F23" s="40">
        <v>18.3</v>
      </c>
      <c r="G23" s="40">
        <v>17.2</v>
      </c>
      <c r="H23" s="40">
        <v>16.5</v>
      </c>
      <c r="I23" s="40">
        <v>18.4</v>
      </c>
      <c r="J23" s="40">
        <v>15</v>
      </c>
      <c r="K23" s="40">
        <v>17.6</v>
      </c>
      <c r="L23" s="40">
        <v>16.3</v>
      </c>
      <c r="M23" s="40">
        <v>20.7</v>
      </c>
      <c r="N23" s="40">
        <v>20.6</v>
      </c>
      <c r="O23" s="40">
        <v>20.7</v>
      </c>
      <c r="P23" s="40">
        <v>22.8</v>
      </c>
      <c r="Q23" s="40">
        <v>14.8</v>
      </c>
      <c r="R23" s="40">
        <v>19.6</v>
      </c>
      <c r="S23" s="40">
        <v>18.9</v>
      </c>
      <c r="T23" s="40">
        <v>17.5</v>
      </c>
      <c r="U23" s="40">
        <v>20.9</v>
      </c>
      <c r="V23" s="40">
        <v>19.4</v>
      </c>
      <c r="W23" s="40">
        <v>19.4</v>
      </c>
      <c r="X23" s="40">
        <v>20.8</v>
      </c>
      <c r="Y23" s="40">
        <v>25.6</v>
      </c>
      <c r="Z23" s="40">
        <v>18.8</v>
      </c>
      <c r="AA23" s="40">
        <v>18.3</v>
      </c>
      <c r="AB23" s="40">
        <v>23.7</v>
      </c>
      <c r="AC23" s="40">
        <v>17.2</v>
      </c>
      <c r="AD23" s="40">
        <v>17.4</v>
      </c>
      <c r="AE23" s="40">
        <v>21.2</v>
      </c>
      <c r="AF23" s="40">
        <v>15.1</v>
      </c>
      <c r="AG23" s="40">
        <v>17.8</v>
      </c>
      <c r="AH23" s="40">
        <v>17.1</v>
      </c>
      <c r="AI23" s="40">
        <v>18.1</v>
      </c>
      <c r="AJ23" s="40">
        <v>19.2</v>
      </c>
      <c r="AK23" s="40">
        <v>20.4</v>
      </c>
      <c r="AL23" s="40">
        <v>16.7</v>
      </c>
      <c r="AM23" s="40">
        <v>21.4</v>
      </c>
      <c r="AN23" s="36">
        <v>20.3</v>
      </c>
      <c r="AO23" s="36">
        <v>18.6</v>
      </c>
      <c r="AP23" s="36">
        <v>15.8</v>
      </c>
      <c r="AQ23" s="36">
        <v>13.9</v>
      </c>
      <c r="AR23" s="36">
        <v>21.5</v>
      </c>
      <c r="AS23" s="36">
        <v>18.2</v>
      </c>
      <c r="AT23" s="36">
        <v>26.3</v>
      </c>
      <c r="AU23" s="36">
        <v>17</v>
      </c>
      <c r="AV23" s="36">
        <v>23.2</v>
      </c>
      <c r="AW23" s="36">
        <v>24</v>
      </c>
      <c r="AX23" s="36">
        <v>20.2</v>
      </c>
      <c r="AY23" s="36">
        <v>17.7</v>
      </c>
      <c r="AZ23" s="36">
        <v>21.5</v>
      </c>
      <c r="BA23" s="36">
        <v>19.5</v>
      </c>
      <c r="BB23" s="36">
        <v>22.1</v>
      </c>
      <c r="BC23" s="36">
        <v>20.7</v>
      </c>
      <c r="BD23" s="36">
        <v>19.1</v>
      </c>
      <c r="BE23" s="36">
        <v>21.9</v>
      </c>
      <c r="BF23" s="36">
        <v>21.4</v>
      </c>
      <c r="BG23" s="36">
        <v>18.7</v>
      </c>
      <c r="BH23" s="36">
        <v>19.6</v>
      </c>
      <c r="BI23" s="36">
        <v>25.8</v>
      </c>
      <c r="BJ23" s="36">
        <v>21.5</v>
      </c>
      <c r="BK23" s="36">
        <v>20.9</v>
      </c>
      <c r="BL23" s="36">
        <v>17.7</v>
      </c>
      <c r="BM23" s="36">
        <v>20.1</v>
      </c>
      <c r="BN23" s="36">
        <v>18.2</v>
      </c>
      <c r="BO23" s="36">
        <v>21.4</v>
      </c>
      <c r="BP23" s="36">
        <v>18.8</v>
      </c>
      <c r="BQ23" s="36">
        <v>19.3</v>
      </c>
      <c r="BR23" s="36">
        <v>18.7</v>
      </c>
      <c r="BS23" s="36">
        <v>22.3</v>
      </c>
      <c r="BT23" s="36">
        <v>20.7</v>
      </c>
      <c r="BU23" s="36"/>
      <c r="BV23" s="36"/>
      <c r="BW23" s="36"/>
      <c r="BY23" s="41">
        <f t="shared" si="0"/>
        <v>19.02631578947369</v>
      </c>
      <c r="BZ23" s="41">
        <f t="shared" si="1"/>
        <v>19.493333333333332</v>
      </c>
      <c r="CA23" s="41">
        <f t="shared" si="2"/>
        <v>19.533333333333335</v>
      </c>
      <c r="CB23" s="10">
        <f t="shared" si="3"/>
        <v>20.16333333333333</v>
      </c>
    </row>
    <row r="24" spans="1:80" ht="11.25">
      <c r="A24" s="34">
        <v>22</v>
      </c>
      <c r="B24" s="35">
        <v>21.7</v>
      </c>
      <c r="C24" s="55">
        <v>21.1</v>
      </c>
      <c r="D24" s="55">
        <v>19.8</v>
      </c>
      <c r="E24" s="55">
        <v>22.3</v>
      </c>
      <c r="F24" s="55">
        <v>18.5</v>
      </c>
      <c r="G24" s="55">
        <v>17.6</v>
      </c>
      <c r="H24" s="55">
        <v>21.3</v>
      </c>
      <c r="I24" s="55">
        <v>19.7</v>
      </c>
      <c r="J24" s="55">
        <v>18.4</v>
      </c>
      <c r="K24" s="36">
        <v>15.8</v>
      </c>
      <c r="L24" s="36">
        <v>15.8</v>
      </c>
      <c r="M24" s="36">
        <v>19.1</v>
      </c>
      <c r="N24" s="36">
        <v>15.5</v>
      </c>
      <c r="O24" s="36">
        <v>21.9</v>
      </c>
      <c r="P24" s="36">
        <v>22.9</v>
      </c>
      <c r="Q24" s="36">
        <v>15.5</v>
      </c>
      <c r="R24" s="36">
        <v>20.8</v>
      </c>
      <c r="S24" s="36">
        <v>21.8</v>
      </c>
      <c r="T24" s="36">
        <v>19.8</v>
      </c>
      <c r="U24" s="36">
        <v>21.1</v>
      </c>
      <c r="V24" s="36">
        <v>23</v>
      </c>
      <c r="W24" s="36">
        <v>16.7</v>
      </c>
      <c r="X24" s="36">
        <v>19.6</v>
      </c>
      <c r="Y24" s="36">
        <v>20.7</v>
      </c>
      <c r="Z24" s="36">
        <v>20.6</v>
      </c>
      <c r="AA24" s="36">
        <v>17.6</v>
      </c>
      <c r="AB24" s="36">
        <v>19</v>
      </c>
      <c r="AC24" s="36">
        <v>18.4</v>
      </c>
      <c r="AD24" s="36">
        <v>20.3</v>
      </c>
      <c r="AE24" s="36">
        <v>20.3</v>
      </c>
      <c r="AF24" s="36">
        <v>20.2</v>
      </c>
      <c r="AG24" s="36">
        <v>17.3</v>
      </c>
      <c r="AH24" s="36">
        <v>19.2</v>
      </c>
      <c r="AI24" s="36">
        <v>20.3</v>
      </c>
      <c r="AJ24" s="36">
        <v>14.3</v>
      </c>
      <c r="AK24" s="36">
        <v>21.8</v>
      </c>
      <c r="AL24" s="36">
        <v>18.4</v>
      </c>
      <c r="AM24" s="36">
        <v>20.6</v>
      </c>
      <c r="AN24" s="36">
        <v>20.1</v>
      </c>
      <c r="AO24" s="36">
        <v>17.9</v>
      </c>
      <c r="AP24" s="36">
        <v>22.4</v>
      </c>
      <c r="AQ24" s="36">
        <v>20.1</v>
      </c>
      <c r="AR24" s="36">
        <v>20.7</v>
      </c>
      <c r="AS24" s="36">
        <v>20.7</v>
      </c>
      <c r="AT24" s="36">
        <v>22.1</v>
      </c>
      <c r="AU24" s="36">
        <v>19.6</v>
      </c>
      <c r="AV24" s="36">
        <v>20.5</v>
      </c>
      <c r="AW24" s="36">
        <v>19.5</v>
      </c>
      <c r="AX24" s="36">
        <v>23.1</v>
      </c>
      <c r="AY24" s="36">
        <v>22.1</v>
      </c>
      <c r="AZ24" s="36">
        <v>18.9</v>
      </c>
      <c r="BA24" s="36">
        <v>21.4</v>
      </c>
      <c r="BB24" s="36">
        <v>18.7</v>
      </c>
      <c r="BC24" s="36">
        <v>21.7</v>
      </c>
      <c r="BD24" s="36">
        <v>21.2</v>
      </c>
      <c r="BE24" s="36">
        <v>20.5</v>
      </c>
      <c r="BF24" s="36">
        <v>20</v>
      </c>
      <c r="BG24" s="36">
        <v>18.2</v>
      </c>
      <c r="BH24" s="36">
        <v>22.5</v>
      </c>
      <c r="BI24" s="36">
        <v>20.5</v>
      </c>
      <c r="BJ24" s="36">
        <v>16.3</v>
      </c>
      <c r="BK24" s="36">
        <v>19</v>
      </c>
      <c r="BL24" s="36">
        <v>18.7</v>
      </c>
      <c r="BM24" s="36">
        <v>18.3</v>
      </c>
      <c r="BN24" s="36">
        <v>18.4</v>
      </c>
      <c r="BO24" s="36">
        <v>20.3</v>
      </c>
      <c r="BP24" s="36">
        <v>17.2</v>
      </c>
      <c r="BQ24" s="36">
        <v>21.4</v>
      </c>
      <c r="BR24" s="36">
        <v>12.8</v>
      </c>
      <c r="BS24" s="36">
        <v>21.2</v>
      </c>
      <c r="BT24" s="36">
        <v>18.3</v>
      </c>
      <c r="BU24" s="36"/>
      <c r="BV24" s="36"/>
      <c r="BW24" s="36"/>
      <c r="BY24" s="37">
        <f t="shared" si="0"/>
        <v>19.439473684210526</v>
      </c>
      <c r="BZ24" s="37">
        <f t="shared" si="1"/>
        <v>19.76</v>
      </c>
      <c r="CA24" s="37">
        <f t="shared" si="2"/>
        <v>20.070000000000004</v>
      </c>
      <c r="CB24" s="10">
        <f t="shared" si="3"/>
        <v>20.066666666666663</v>
      </c>
    </row>
    <row r="25" spans="1:80" ht="11.25">
      <c r="A25" s="34">
        <v>23</v>
      </c>
      <c r="B25" s="35">
        <v>18.5</v>
      </c>
      <c r="C25" s="55">
        <v>19.2</v>
      </c>
      <c r="D25" s="55">
        <v>20.1</v>
      </c>
      <c r="E25" s="55">
        <v>20.9</v>
      </c>
      <c r="F25" s="55">
        <v>20.3</v>
      </c>
      <c r="G25" s="55">
        <v>14.3</v>
      </c>
      <c r="H25" s="55">
        <v>17.7</v>
      </c>
      <c r="I25" s="55">
        <v>18.5</v>
      </c>
      <c r="J25" s="55">
        <v>19.2</v>
      </c>
      <c r="K25" s="36">
        <v>17.1</v>
      </c>
      <c r="L25" s="36">
        <v>17.5</v>
      </c>
      <c r="M25" s="36">
        <v>15.2</v>
      </c>
      <c r="N25" s="36">
        <v>16.9</v>
      </c>
      <c r="O25" s="36">
        <v>19.5</v>
      </c>
      <c r="P25" s="36">
        <v>20.1</v>
      </c>
      <c r="Q25" s="36">
        <v>16</v>
      </c>
      <c r="R25" s="36">
        <v>21.8</v>
      </c>
      <c r="S25" s="36">
        <v>21.8</v>
      </c>
      <c r="T25" s="36">
        <v>19.8</v>
      </c>
      <c r="U25" s="36">
        <v>18.2</v>
      </c>
      <c r="V25" s="36">
        <v>22.4</v>
      </c>
      <c r="W25" s="36">
        <v>21.5</v>
      </c>
      <c r="X25" s="36">
        <v>17.2</v>
      </c>
      <c r="Y25" s="36">
        <v>25.1</v>
      </c>
      <c r="Z25" s="36">
        <v>21.7</v>
      </c>
      <c r="AA25" s="36">
        <v>18.6</v>
      </c>
      <c r="AB25" s="36">
        <v>18.7</v>
      </c>
      <c r="AC25" s="36">
        <v>16.2</v>
      </c>
      <c r="AD25" s="36">
        <v>22.2</v>
      </c>
      <c r="AE25" s="36">
        <v>20</v>
      </c>
      <c r="AF25" s="36">
        <v>16.7</v>
      </c>
      <c r="AG25" s="36">
        <v>18.1</v>
      </c>
      <c r="AH25" s="36">
        <v>20.3</v>
      </c>
      <c r="AI25" s="36">
        <v>16.1</v>
      </c>
      <c r="AJ25" s="36">
        <v>16.6</v>
      </c>
      <c r="AK25" s="36">
        <v>20.6</v>
      </c>
      <c r="AL25" s="36">
        <v>21</v>
      </c>
      <c r="AM25" s="36">
        <v>19.7</v>
      </c>
      <c r="AN25" s="36">
        <v>17.7</v>
      </c>
      <c r="AO25" s="36">
        <v>20.3</v>
      </c>
      <c r="AP25" s="36">
        <v>19.8</v>
      </c>
      <c r="AQ25" s="36">
        <v>21.8</v>
      </c>
      <c r="AR25" s="36">
        <v>19.6</v>
      </c>
      <c r="AS25" s="36">
        <v>20.9</v>
      </c>
      <c r="AT25" s="36">
        <v>21.4</v>
      </c>
      <c r="AU25" s="36">
        <v>16.3</v>
      </c>
      <c r="AV25" s="36">
        <v>24.4</v>
      </c>
      <c r="AW25" s="36">
        <v>19.3</v>
      </c>
      <c r="AX25" s="36">
        <v>24.8</v>
      </c>
      <c r="AY25" s="36">
        <v>18.4</v>
      </c>
      <c r="AZ25" s="36">
        <v>20.6</v>
      </c>
      <c r="BA25" s="36">
        <v>20.3</v>
      </c>
      <c r="BB25" s="36">
        <v>21</v>
      </c>
      <c r="BC25" s="36">
        <v>18.6</v>
      </c>
      <c r="BD25" s="36">
        <v>23.3</v>
      </c>
      <c r="BE25" s="36">
        <v>21.6</v>
      </c>
      <c r="BF25" s="36">
        <v>17.8</v>
      </c>
      <c r="BG25" s="36">
        <v>18.4</v>
      </c>
      <c r="BH25" s="36">
        <v>24</v>
      </c>
      <c r="BI25" s="36">
        <v>23.2</v>
      </c>
      <c r="BJ25" s="36">
        <v>17.2</v>
      </c>
      <c r="BK25" s="36">
        <v>15.6</v>
      </c>
      <c r="BL25" s="36">
        <v>18.1</v>
      </c>
      <c r="BM25" s="36">
        <v>19.5</v>
      </c>
      <c r="BN25" s="36">
        <v>22.6</v>
      </c>
      <c r="BO25" s="36">
        <v>18.9</v>
      </c>
      <c r="BP25" s="36">
        <v>24</v>
      </c>
      <c r="BQ25" s="36">
        <v>18.5</v>
      </c>
      <c r="BR25" s="36">
        <v>17.4</v>
      </c>
      <c r="BS25" s="36">
        <v>23.4</v>
      </c>
      <c r="BT25" s="36">
        <v>21.8</v>
      </c>
      <c r="BU25" s="36"/>
      <c r="BV25" s="36"/>
      <c r="BW25" s="36"/>
      <c r="BY25" s="37">
        <f t="shared" si="0"/>
        <v>19.086842105263166</v>
      </c>
      <c r="BZ25" s="37">
        <f t="shared" si="1"/>
        <v>19.74</v>
      </c>
      <c r="CA25" s="37">
        <f t="shared" si="2"/>
        <v>19.919999999999998</v>
      </c>
      <c r="CB25" s="10">
        <f t="shared" si="3"/>
        <v>20.263333333333335</v>
      </c>
    </row>
    <row r="26" spans="1:80" ht="11.25">
      <c r="A26" s="34">
        <v>24</v>
      </c>
      <c r="B26" s="35">
        <v>20.3</v>
      </c>
      <c r="C26" s="55">
        <v>18.3</v>
      </c>
      <c r="D26" s="55">
        <v>15.7</v>
      </c>
      <c r="E26" s="55">
        <v>18.9</v>
      </c>
      <c r="F26" s="55">
        <v>18.5</v>
      </c>
      <c r="G26" s="55">
        <v>15.9</v>
      </c>
      <c r="H26" s="55">
        <v>24.3</v>
      </c>
      <c r="I26" s="55">
        <v>18.8</v>
      </c>
      <c r="J26" s="55">
        <v>16</v>
      </c>
      <c r="K26" s="36">
        <v>17.9</v>
      </c>
      <c r="L26" s="36">
        <v>17.3</v>
      </c>
      <c r="M26" s="36">
        <v>12.9</v>
      </c>
      <c r="N26" s="36">
        <v>18.6</v>
      </c>
      <c r="O26" s="36">
        <v>20.2</v>
      </c>
      <c r="P26" s="36">
        <v>15.4</v>
      </c>
      <c r="Q26" s="36">
        <v>17.6</v>
      </c>
      <c r="R26" s="36">
        <v>17.6</v>
      </c>
      <c r="S26" s="36">
        <v>24.3</v>
      </c>
      <c r="T26" s="36">
        <v>17.6</v>
      </c>
      <c r="U26" s="36">
        <v>20.2</v>
      </c>
      <c r="V26" s="36">
        <v>17.9</v>
      </c>
      <c r="W26" s="36">
        <v>19.8</v>
      </c>
      <c r="X26" s="36">
        <v>17.1</v>
      </c>
      <c r="Y26" s="36">
        <v>19.4</v>
      </c>
      <c r="Z26" s="36">
        <v>21.8</v>
      </c>
      <c r="AA26" s="36">
        <v>21.2</v>
      </c>
      <c r="AB26" s="36">
        <v>20.2</v>
      </c>
      <c r="AC26" s="36">
        <v>14.9</v>
      </c>
      <c r="AD26" s="36">
        <v>18</v>
      </c>
      <c r="AE26" s="36">
        <v>19.3</v>
      </c>
      <c r="AF26" s="36">
        <v>16.1</v>
      </c>
      <c r="AG26" s="36">
        <v>20.4</v>
      </c>
      <c r="AH26" s="36">
        <v>23</v>
      </c>
      <c r="AI26" s="36">
        <v>15.6</v>
      </c>
      <c r="AJ26" s="36">
        <v>14.6</v>
      </c>
      <c r="AK26" s="36">
        <v>16.6</v>
      </c>
      <c r="AL26" s="36">
        <v>18</v>
      </c>
      <c r="AM26" s="36">
        <v>19.4</v>
      </c>
      <c r="AN26" s="36">
        <v>19.1</v>
      </c>
      <c r="AO26" s="36">
        <v>20.2</v>
      </c>
      <c r="AP26" s="36">
        <v>19.9</v>
      </c>
      <c r="AQ26" s="36">
        <v>17.2</v>
      </c>
      <c r="AR26" s="36">
        <v>20.3</v>
      </c>
      <c r="AS26" s="36">
        <v>22.9</v>
      </c>
      <c r="AT26" s="36">
        <v>24.4</v>
      </c>
      <c r="AU26" s="36">
        <v>15.9</v>
      </c>
      <c r="AV26" s="36">
        <v>19.4</v>
      </c>
      <c r="AW26" s="36">
        <v>21.3</v>
      </c>
      <c r="AX26" s="36">
        <v>24</v>
      </c>
      <c r="AY26" s="36">
        <v>14.7</v>
      </c>
      <c r="AZ26" s="36">
        <v>20.2</v>
      </c>
      <c r="BA26" s="36">
        <v>17.8</v>
      </c>
      <c r="BB26" s="36">
        <v>22.6</v>
      </c>
      <c r="BC26" s="36">
        <v>14.9</v>
      </c>
      <c r="BD26" s="36">
        <v>18.3</v>
      </c>
      <c r="BE26" s="36">
        <v>21.8</v>
      </c>
      <c r="BF26" s="36">
        <v>16.5</v>
      </c>
      <c r="BG26" s="36">
        <v>20.3</v>
      </c>
      <c r="BH26" s="36">
        <v>20.1</v>
      </c>
      <c r="BI26" s="36">
        <v>19.2</v>
      </c>
      <c r="BJ26" s="36">
        <v>17</v>
      </c>
      <c r="BK26" s="36">
        <v>17.3</v>
      </c>
      <c r="BL26" s="36">
        <v>23</v>
      </c>
      <c r="BM26" s="36">
        <v>17</v>
      </c>
      <c r="BN26" s="36">
        <v>15.7</v>
      </c>
      <c r="BO26" s="36">
        <v>21.9</v>
      </c>
      <c r="BP26" s="36">
        <v>19.1</v>
      </c>
      <c r="BQ26" s="36">
        <v>18.1</v>
      </c>
      <c r="BR26" s="36">
        <v>18.1</v>
      </c>
      <c r="BS26" s="36">
        <v>14.6</v>
      </c>
      <c r="BT26" s="36">
        <v>22</v>
      </c>
      <c r="BU26" s="36"/>
      <c r="BV26" s="36"/>
      <c r="BW26" s="36"/>
      <c r="BY26" s="37">
        <f t="shared" si="0"/>
        <v>18.410526315789475</v>
      </c>
      <c r="BZ26" s="37">
        <f t="shared" si="1"/>
        <v>19.056666666666665</v>
      </c>
      <c r="CA26" s="37">
        <f t="shared" si="2"/>
        <v>19.089999999999993</v>
      </c>
      <c r="CB26" s="10">
        <f t="shared" si="3"/>
        <v>19.33666666666667</v>
      </c>
    </row>
    <row r="27" spans="1:80" ht="11.25">
      <c r="A27" s="34">
        <v>25</v>
      </c>
      <c r="B27" s="35">
        <v>21.6</v>
      </c>
      <c r="C27" s="55">
        <v>16.7</v>
      </c>
      <c r="D27" s="55">
        <v>17.2</v>
      </c>
      <c r="E27" s="55">
        <v>14.5</v>
      </c>
      <c r="F27" s="55">
        <v>17</v>
      </c>
      <c r="G27" s="55">
        <v>19.6</v>
      </c>
      <c r="H27" s="55">
        <v>16.5</v>
      </c>
      <c r="I27" s="55">
        <v>20</v>
      </c>
      <c r="J27" s="55">
        <v>15</v>
      </c>
      <c r="K27" s="36">
        <v>18.1</v>
      </c>
      <c r="L27" s="36">
        <v>18.6</v>
      </c>
      <c r="M27" s="36">
        <v>13</v>
      </c>
      <c r="N27" s="36">
        <v>19.2</v>
      </c>
      <c r="O27" s="36">
        <v>22.2</v>
      </c>
      <c r="P27" s="36">
        <v>15.8</v>
      </c>
      <c r="Q27" s="36">
        <v>17.7</v>
      </c>
      <c r="R27" s="36">
        <v>20.8</v>
      </c>
      <c r="S27" s="36">
        <v>23.4</v>
      </c>
      <c r="T27" s="36">
        <v>17.5</v>
      </c>
      <c r="U27" s="36">
        <v>20.6</v>
      </c>
      <c r="V27" s="36">
        <v>19.2</v>
      </c>
      <c r="W27" s="36">
        <v>18.1</v>
      </c>
      <c r="X27" s="36">
        <v>15.3</v>
      </c>
      <c r="Y27" s="36">
        <v>16.8</v>
      </c>
      <c r="Z27" s="36">
        <v>19.9</v>
      </c>
      <c r="AA27" s="36">
        <v>22.2</v>
      </c>
      <c r="AB27" s="36">
        <v>21.9</v>
      </c>
      <c r="AC27" s="36">
        <v>19.5</v>
      </c>
      <c r="AD27" s="36">
        <v>19.7</v>
      </c>
      <c r="AE27" s="36">
        <v>15.5</v>
      </c>
      <c r="AF27" s="36">
        <v>16.9</v>
      </c>
      <c r="AG27" s="36">
        <v>19.4</v>
      </c>
      <c r="AH27" s="36">
        <v>17.4</v>
      </c>
      <c r="AI27" s="36">
        <v>17.9</v>
      </c>
      <c r="AJ27" s="36">
        <v>16.8</v>
      </c>
      <c r="AK27" s="36">
        <v>17.8</v>
      </c>
      <c r="AL27" s="36">
        <v>21</v>
      </c>
      <c r="AM27" s="36">
        <v>20.7</v>
      </c>
      <c r="AN27" s="36">
        <v>15.8</v>
      </c>
      <c r="AO27" s="36">
        <v>21.1</v>
      </c>
      <c r="AP27" s="36">
        <v>21.3</v>
      </c>
      <c r="AQ27" s="36">
        <v>19.8</v>
      </c>
      <c r="AR27" s="36">
        <v>22.4</v>
      </c>
      <c r="AS27" s="36">
        <v>23.1</v>
      </c>
      <c r="AT27" s="36">
        <v>25</v>
      </c>
      <c r="AU27" s="36">
        <v>23.5</v>
      </c>
      <c r="AV27" s="36">
        <v>19.3</v>
      </c>
      <c r="AW27" s="36">
        <v>20.5</v>
      </c>
      <c r="AX27" s="36">
        <v>21.9</v>
      </c>
      <c r="AY27" s="36">
        <v>19.7</v>
      </c>
      <c r="AZ27" s="36">
        <v>15.9</v>
      </c>
      <c r="BA27" s="36">
        <v>19.7</v>
      </c>
      <c r="BB27" s="36">
        <v>24.5</v>
      </c>
      <c r="BC27" s="36">
        <v>21.2</v>
      </c>
      <c r="BD27" s="36">
        <v>20.7</v>
      </c>
      <c r="BE27" s="36">
        <v>19.9</v>
      </c>
      <c r="BF27" s="36">
        <v>17.5</v>
      </c>
      <c r="BG27" s="36">
        <v>19.7</v>
      </c>
      <c r="BH27" s="36">
        <v>23.5</v>
      </c>
      <c r="BI27" s="36">
        <v>18</v>
      </c>
      <c r="BJ27" s="36">
        <v>21.3</v>
      </c>
      <c r="BK27" s="36">
        <v>22.1</v>
      </c>
      <c r="BL27" s="36">
        <v>19.1</v>
      </c>
      <c r="BM27" s="36">
        <v>19.5</v>
      </c>
      <c r="BN27" s="36">
        <v>17.9</v>
      </c>
      <c r="BO27" s="36">
        <v>20.6</v>
      </c>
      <c r="BP27" s="36">
        <v>20.1</v>
      </c>
      <c r="BQ27" s="36">
        <v>19.6</v>
      </c>
      <c r="BR27" s="36">
        <v>18.9</v>
      </c>
      <c r="BS27" s="36">
        <v>14.1</v>
      </c>
      <c r="BT27" s="36">
        <v>22.7</v>
      </c>
      <c r="BU27" s="36"/>
      <c r="BV27" s="36"/>
      <c r="BW27" s="36"/>
      <c r="BY27" s="37">
        <f t="shared" si="0"/>
        <v>18.447368421052627</v>
      </c>
      <c r="BZ27" s="37">
        <f t="shared" si="1"/>
        <v>19.529999999999998</v>
      </c>
      <c r="CA27" s="37">
        <f t="shared" si="2"/>
        <v>19.853333333333335</v>
      </c>
      <c r="CB27" s="10">
        <f t="shared" si="3"/>
        <v>20.473333333333336</v>
      </c>
    </row>
    <row r="28" spans="1:80" ht="11.25">
      <c r="A28" s="34">
        <v>26</v>
      </c>
      <c r="B28" s="35">
        <v>17</v>
      </c>
      <c r="C28" s="55">
        <v>17.3</v>
      </c>
      <c r="D28" s="55">
        <v>20.4</v>
      </c>
      <c r="E28" s="55">
        <v>14.3</v>
      </c>
      <c r="F28" s="55">
        <v>19.1</v>
      </c>
      <c r="G28" s="55">
        <v>14.9</v>
      </c>
      <c r="H28" s="55">
        <v>16.4</v>
      </c>
      <c r="I28" s="55">
        <v>13.9</v>
      </c>
      <c r="J28" s="55">
        <v>17.6</v>
      </c>
      <c r="K28" s="36">
        <v>20.1</v>
      </c>
      <c r="L28" s="36">
        <v>17.4</v>
      </c>
      <c r="M28" s="36">
        <v>14.7</v>
      </c>
      <c r="N28" s="36">
        <v>21.1</v>
      </c>
      <c r="O28" s="36">
        <v>18.9</v>
      </c>
      <c r="P28" s="36">
        <v>15.4</v>
      </c>
      <c r="Q28" s="36">
        <v>19.6</v>
      </c>
      <c r="R28" s="36">
        <v>23.9</v>
      </c>
      <c r="S28" s="36">
        <v>23.3</v>
      </c>
      <c r="T28" s="36">
        <v>16.4</v>
      </c>
      <c r="U28" s="36">
        <v>19.8</v>
      </c>
      <c r="V28" s="36">
        <v>19.9</v>
      </c>
      <c r="W28" s="36">
        <v>20.7</v>
      </c>
      <c r="X28" s="36">
        <v>15.3</v>
      </c>
      <c r="Y28" s="36">
        <v>15.5</v>
      </c>
      <c r="Z28" s="36">
        <v>21</v>
      </c>
      <c r="AA28" s="36">
        <v>21</v>
      </c>
      <c r="AB28" s="36">
        <v>22.8</v>
      </c>
      <c r="AC28" s="36">
        <v>21</v>
      </c>
      <c r="AD28" s="36">
        <v>16.9</v>
      </c>
      <c r="AE28" s="36">
        <v>17.8</v>
      </c>
      <c r="AF28" s="36">
        <v>15.3</v>
      </c>
      <c r="AG28" s="36">
        <v>21.3</v>
      </c>
      <c r="AH28" s="36">
        <v>13.4</v>
      </c>
      <c r="AI28" s="36">
        <v>20.2</v>
      </c>
      <c r="AJ28" s="36">
        <v>15.7</v>
      </c>
      <c r="AK28" s="36">
        <v>18.3</v>
      </c>
      <c r="AL28" s="36">
        <v>22.8</v>
      </c>
      <c r="AM28" s="36">
        <v>21.3</v>
      </c>
      <c r="AN28" s="36">
        <v>19.1</v>
      </c>
      <c r="AO28" s="36">
        <v>21.3</v>
      </c>
      <c r="AP28" s="36">
        <v>19.8</v>
      </c>
      <c r="AQ28" s="36">
        <v>21.1</v>
      </c>
      <c r="AR28" s="36">
        <v>22.2</v>
      </c>
      <c r="AS28" s="36">
        <v>21.9</v>
      </c>
      <c r="AT28" s="36">
        <v>21.8</v>
      </c>
      <c r="AU28" s="36">
        <v>21.4</v>
      </c>
      <c r="AV28" s="36">
        <v>20.8</v>
      </c>
      <c r="AW28" s="36">
        <v>22.6</v>
      </c>
      <c r="AX28" s="36">
        <v>19.7</v>
      </c>
      <c r="AY28" s="36">
        <v>16.3</v>
      </c>
      <c r="AZ28" s="36">
        <v>19</v>
      </c>
      <c r="BA28" s="36">
        <v>16.7</v>
      </c>
      <c r="BB28" s="36">
        <v>18.2</v>
      </c>
      <c r="BC28" s="36">
        <v>22</v>
      </c>
      <c r="BD28" s="36">
        <v>20.6</v>
      </c>
      <c r="BE28" s="36">
        <v>21.1</v>
      </c>
      <c r="BF28" s="36">
        <v>16.4</v>
      </c>
      <c r="BG28" s="36">
        <v>17.6</v>
      </c>
      <c r="BH28" s="36">
        <v>19.4</v>
      </c>
      <c r="BI28" s="36">
        <v>20.3</v>
      </c>
      <c r="BJ28" s="36">
        <v>17.4</v>
      </c>
      <c r="BK28" s="36">
        <v>22.4</v>
      </c>
      <c r="BL28" s="36">
        <v>19.8</v>
      </c>
      <c r="BM28" s="36">
        <v>24.5</v>
      </c>
      <c r="BN28" s="36">
        <v>18.5</v>
      </c>
      <c r="BO28" s="36">
        <v>19.1</v>
      </c>
      <c r="BP28" s="36">
        <v>24.4</v>
      </c>
      <c r="BQ28" s="36">
        <v>20.3</v>
      </c>
      <c r="BR28" s="36">
        <v>17.9</v>
      </c>
      <c r="BS28" s="36">
        <v>17.2</v>
      </c>
      <c r="BT28" s="36">
        <v>22.8</v>
      </c>
      <c r="BU28" s="36"/>
      <c r="BV28" s="36"/>
      <c r="BW28" s="36"/>
      <c r="BY28" s="37">
        <f t="shared" si="0"/>
        <v>18.465789473684207</v>
      </c>
      <c r="BZ28" s="37">
        <f t="shared" si="1"/>
        <v>19.613333333333333</v>
      </c>
      <c r="CA28" s="37">
        <f t="shared" si="2"/>
        <v>19.42</v>
      </c>
      <c r="CB28" s="10">
        <f t="shared" si="3"/>
        <v>20.189999999999998</v>
      </c>
    </row>
    <row r="29" spans="1:80" ht="11.25">
      <c r="A29" s="34">
        <v>27</v>
      </c>
      <c r="B29" s="35">
        <v>17.4</v>
      </c>
      <c r="C29" s="55">
        <v>17.4</v>
      </c>
      <c r="D29" s="55">
        <v>22.8</v>
      </c>
      <c r="E29" s="55">
        <v>15.9</v>
      </c>
      <c r="F29" s="55">
        <v>20.7</v>
      </c>
      <c r="G29" s="55">
        <v>17.9</v>
      </c>
      <c r="H29" s="55">
        <v>18.6</v>
      </c>
      <c r="I29" s="55">
        <v>19.3</v>
      </c>
      <c r="J29" s="55">
        <v>21.1</v>
      </c>
      <c r="K29" s="36">
        <v>17.6</v>
      </c>
      <c r="L29" s="36">
        <v>16.8</v>
      </c>
      <c r="M29" s="36">
        <v>17.2</v>
      </c>
      <c r="N29" s="36">
        <v>21.8</v>
      </c>
      <c r="O29" s="36">
        <v>19.8</v>
      </c>
      <c r="P29" s="36">
        <v>20.1</v>
      </c>
      <c r="Q29" s="36">
        <v>22.1</v>
      </c>
      <c r="R29" s="36">
        <v>18</v>
      </c>
      <c r="S29" s="36">
        <v>13.9</v>
      </c>
      <c r="T29" s="36">
        <v>17.5</v>
      </c>
      <c r="U29" s="36">
        <v>24.6</v>
      </c>
      <c r="V29" s="36">
        <v>16.7</v>
      </c>
      <c r="W29" s="36">
        <v>18.9</v>
      </c>
      <c r="X29" s="36">
        <v>16.2</v>
      </c>
      <c r="Y29" s="36">
        <v>18.8</v>
      </c>
      <c r="Z29" s="36">
        <v>20.9</v>
      </c>
      <c r="AA29" s="36">
        <v>17.4</v>
      </c>
      <c r="AB29" s="36">
        <v>23.6</v>
      </c>
      <c r="AC29" s="36">
        <v>19.6</v>
      </c>
      <c r="AD29" s="36">
        <v>16.5</v>
      </c>
      <c r="AE29" s="36">
        <v>18</v>
      </c>
      <c r="AF29" s="36">
        <v>20.9</v>
      </c>
      <c r="AG29" s="36">
        <v>17.1</v>
      </c>
      <c r="AH29" s="36">
        <v>21.4</v>
      </c>
      <c r="AI29" s="36">
        <v>15.6</v>
      </c>
      <c r="AJ29" s="36">
        <v>18.4</v>
      </c>
      <c r="AK29" s="36">
        <v>18.3</v>
      </c>
      <c r="AL29" s="36">
        <v>20.5</v>
      </c>
      <c r="AM29" s="36">
        <v>21.4</v>
      </c>
      <c r="AN29" s="36">
        <v>18.2</v>
      </c>
      <c r="AO29" s="36">
        <v>21.3</v>
      </c>
      <c r="AP29" s="36">
        <v>19.4</v>
      </c>
      <c r="AQ29" s="36">
        <v>22.7</v>
      </c>
      <c r="AR29" s="36">
        <v>22.1</v>
      </c>
      <c r="AS29" s="36">
        <v>16.3</v>
      </c>
      <c r="AT29" s="36">
        <v>21.4</v>
      </c>
      <c r="AU29" s="36">
        <v>19.4</v>
      </c>
      <c r="AV29" s="36">
        <v>20.9</v>
      </c>
      <c r="AW29" s="36">
        <v>19.4</v>
      </c>
      <c r="AX29" s="36">
        <v>20.5</v>
      </c>
      <c r="AY29" s="36">
        <v>19.7</v>
      </c>
      <c r="AZ29" s="36">
        <v>16.9</v>
      </c>
      <c r="BA29" s="36">
        <v>15.3</v>
      </c>
      <c r="BB29" s="36">
        <v>17.2</v>
      </c>
      <c r="BC29" s="36">
        <v>18.3</v>
      </c>
      <c r="BD29" s="36">
        <v>19.3</v>
      </c>
      <c r="BE29" s="36">
        <v>19.5</v>
      </c>
      <c r="BF29" s="36">
        <v>21.6</v>
      </c>
      <c r="BG29" s="36">
        <v>14.7</v>
      </c>
      <c r="BH29" s="36">
        <v>16.9</v>
      </c>
      <c r="BI29" s="36">
        <v>19.1</v>
      </c>
      <c r="BJ29" s="36">
        <v>19.6</v>
      </c>
      <c r="BK29" s="36">
        <v>24.2</v>
      </c>
      <c r="BL29" s="36">
        <v>24.3</v>
      </c>
      <c r="BM29" s="36">
        <v>22.6</v>
      </c>
      <c r="BN29" s="36">
        <v>18.1</v>
      </c>
      <c r="BO29" s="36">
        <v>23.4</v>
      </c>
      <c r="BP29" s="36">
        <v>18.5</v>
      </c>
      <c r="BQ29" s="36">
        <v>19.1</v>
      </c>
      <c r="BR29" s="36">
        <v>18.6</v>
      </c>
      <c r="BS29" s="36">
        <v>18</v>
      </c>
      <c r="BT29" s="36">
        <v>21.9</v>
      </c>
      <c r="BU29" s="36"/>
      <c r="BV29" s="36"/>
      <c r="BW29" s="36"/>
      <c r="BY29" s="37">
        <f t="shared" si="0"/>
        <v>18.965789473684207</v>
      </c>
      <c r="BZ29" s="37">
        <f t="shared" si="1"/>
        <v>19.446666666666662</v>
      </c>
      <c r="CA29" s="37">
        <f t="shared" si="2"/>
        <v>19.073333333333334</v>
      </c>
      <c r="CB29" s="10">
        <f t="shared" si="3"/>
        <v>19.663333333333338</v>
      </c>
    </row>
    <row r="30" spans="1:80" ht="11.25">
      <c r="A30" s="34">
        <v>28</v>
      </c>
      <c r="B30" s="35">
        <v>17.5</v>
      </c>
      <c r="C30" s="55">
        <v>19.7</v>
      </c>
      <c r="D30" s="55">
        <v>17.7</v>
      </c>
      <c r="E30" s="55">
        <v>17.2</v>
      </c>
      <c r="F30" s="55">
        <v>21.5</v>
      </c>
      <c r="G30" s="55">
        <v>13.6</v>
      </c>
      <c r="H30" s="55">
        <v>18.5</v>
      </c>
      <c r="I30" s="55">
        <v>17.3</v>
      </c>
      <c r="J30" s="55">
        <v>21.1</v>
      </c>
      <c r="K30" s="36">
        <v>15</v>
      </c>
      <c r="L30" s="36">
        <v>15.2</v>
      </c>
      <c r="M30" s="36">
        <v>18.9</v>
      </c>
      <c r="N30" s="36">
        <v>21.7</v>
      </c>
      <c r="O30" s="36">
        <v>20.9</v>
      </c>
      <c r="P30" s="36">
        <v>21.7</v>
      </c>
      <c r="Q30" s="36">
        <v>18</v>
      </c>
      <c r="R30" s="36">
        <v>20</v>
      </c>
      <c r="S30" s="36">
        <v>15.3</v>
      </c>
      <c r="T30" s="36">
        <v>16.7</v>
      </c>
      <c r="U30" s="36">
        <v>17.7</v>
      </c>
      <c r="V30" s="36">
        <v>17.5</v>
      </c>
      <c r="W30" s="36">
        <v>19.6</v>
      </c>
      <c r="X30" s="36">
        <v>18.6</v>
      </c>
      <c r="Y30" s="36">
        <v>16.8</v>
      </c>
      <c r="Z30" s="36">
        <v>19.9</v>
      </c>
      <c r="AA30" s="36">
        <v>17.8</v>
      </c>
      <c r="AB30" s="36">
        <v>21.7</v>
      </c>
      <c r="AC30" s="36">
        <v>18.3</v>
      </c>
      <c r="AD30" s="36">
        <v>17</v>
      </c>
      <c r="AE30" s="36">
        <v>18.6</v>
      </c>
      <c r="AF30" s="36">
        <v>16.7</v>
      </c>
      <c r="AG30" s="36">
        <v>18.6</v>
      </c>
      <c r="AH30" s="36">
        <v>16.3</v>
      </c>
      <c r="AI30" s="36">
        <v>17</v>
      </c>
      <c r="AJ30" s="36">
        <v>20.2</v>
      </c>
      <c r="AK30" s="36">
        <v>19.8</v>
      </c>
      <c r="AL30" s="36">
        <v>21.9</v>
      </c>
      <c r="AM30" s="36">
        <v>17.9</v>
      </c>
      <c r="AN30" s="36">
        <v>17.5</v>
      </c>
      <c r="AO30" s="36">
        <v>18.9</v>
      </c>
      <c r="AP30" s="36">
        <v>17.2</v>
      </c>
      <c r="AQ30" s="36">
        <v>23.2</v>
      </c>
      <c r="AR30" s="36">
        <v>17.9</v>
      </c>
      <c r="AS30" s="36">
        <v>18.7</v>
      </c>
      <c r="AT30" s="36">
        <v>18.7</v>
      </c>
      <c r="AU30" s="36">
        <v>25.8</v>
      </c>
      <c r="AV30" s="36">
        <v>24.8</v>
      </c>
      <c r="AW30" s="36">
        <v>17.7</v>
      </c>
      <c r="AX30" s="36">
        <v>19.2</v>
      </c>
      <c r="AY30" s="36">
        <v>19.7</v>
      </c>
      <c r="AZ30" s="36">
        <v>18.1</v>
      </c>
      <c r="BA30" s="36">
        <v>15.3</v>
      </c>
      <c r="BB30" s="36">
        <v>21.5</v>
      </c>
      <c r="BC30" s="36">
        <v>21.4</v>
      </c>
      <c r="BD30" s="36">
        <v>21.1</v>
      </c>
      <c r="BE30" s="36">
        <v>18.7</v>
      </c>
      <c r="BF30" s="36">
        <v>20.1</v>
      </c>
      <c r="BG30" s="36">
        <v>12.5</v>
      </c>
      <c r="BH30" s="36">
        <v>17.9</v>
      </c>
      <c r="BI30" s="36">
        <v>20.7</v>
      </c>
      <c r="BJ30" s="36">
        <v>18</v>
      </c>
      <c r="BK30" s="36">
        <v>17.9</v>
      </c>
      <c r="BL30" s="36">
        <v>25.4</v>
      </c>
      <c r="BM30" s="36">
        <v>14.8</v>
      </c>
      <c r="BN30" s="36">
        <v>17.2</v>
      </c>
      <c r="BO30" s="36">
        <v>19.2</v>
      </c>
      <c r="BP30" s="36">
        <v>18.3</v>
      </c>
      <c r="BQ30" s="36">
        <v>18.8</v>
      </c>
      <c r="BR30" s="36">
        <v>21.5</v>
      </c>
      <c r="BS30" s="36">
        <v>20.2</v>
      </c>
      <c r="BT30" s="36">
        <v>21.7</v>
      </c>
      <c r="BU30" s="36"/>
      <c r="BV30" s="36"/>
      <c r="BW30" s="36"/>
      <c r="BY30" s="37">
        <f t="shared" si="0"/>
        <v>18.405263157894737</v>
      </c>
      <c r="BZ30" s="37">
        <f t="shared" si="1"/>
        <v>18.966666666666658</v>
      </c>
      <c r="CA30" s="37">
        <f t="shared" si="2"/>
        <v>19.066666666666666</v>
      </c>
      <c r="CB30" s="10">
        <f t="shared" si="3"/>
        <v>19.206666666666663</v>
      </c>
    </row>
    <row r="31" spans="1:80" ht="11.25">
      <c r="A31" s="34">
        <v>29</v>
      </c>
      <c r="B31" s="35">
        <v>19</v>
      </c>
      <c r="C31" s="55">
        <v>19.9</v>
      </c>
      <c r="D31" s="55">
        <v>26.1</v>
      </c>
      <c r="E31" s="55">
        <v>16.3</v>
      </c>
      <c r="F31" s="55">
        <v>17.7</v>
      </c>
      <c r="G31" s="55">
        <v>14.8</v>
      </c>
      <c r="H31" s="55">
        <v>20.2</v>
      </c>
      <c r="I31" s="55">
        <v>14.1</v>
      </c>
      <c r="J31" s="55">
        <v>24.3</v>
      </c>
      <c r="K31" s="36">
        <v>18.1</v>
      </c>
      <c r="L31" s="36">
        <v>16.3</v>
      </c>
      <c r="M31" s="36">
        <v>18.7</v>
      </c>
      <c r="N31" s="36">
        <v>24.1</v>
      </c>
      <c r="O31" s="36">
        <v>20.1</v>
      </c>
      <c r="P31" s="36">
        <v>18.7</v>
      </c>
      <c r="Q31" s="36">
        <v>17.9</v>
      </c>
      <c r="R31" s="36">
        <v>19.1</v>
      </c>
      <c r="S31" s="36">
        <v>16.1</v>
      </c>
      <c r="T31" s="36">
        <v>15.8</v>
      </c>
      <c r="U31" s="36">
        <v>17.9</v>
      </c>
      <c r="V31" s="36">
        <v>20.1</v>
      </c>
      <c r="W31" s="36">
        <v>16.3</v>
      </c>
      <c r="X31" s="36">
        <v>22.5</v>
      </c>
      <c r="Y31" s="36">
        <v>20.2</v>
      </c>
      <c r="Z31" s="36">
        <v>21.9</v>
      </c>
      <c r="AA31" s="36">
        <v>15.2</v>
      </c>
      <c r="AB31" s="36">
        <v>21.3</v>
      </c>
      <c r="AC31" s="36">
        <v>14.5</v>
      </c>
      <c r="AD31" s="36">
        <v>18</v>
      </c>
      <c r="AE31" s="36">
        <v>20.9</v>
      </c>
      <c r="AF31" s="36">
        <v>20.8</v>
      </c>
      <c r="AG31" s="36">
        <v>13.6</v>
      </c>
      <c r="AH31" s="36">
        <v>18.7</v>
      </c>
      <c r="AI31" s="36">
        <v>17.9</v>
      </c>
      <c r="AJ31" s="36">
        <v>21.6</v>
      </c>
      <c r="AK31" s="36">
        <v>15.1</v>
      </c>
      <c r="AL31" s="36">
        <v>19.5</v>
      </c>
      <c r="AM31" s="36">
        <v>18.7</v>
      </c>
      <c r="AN31" s="36">
        <v>21.3</v>
      </c>
      <c r="AO31" s="36">
        <v>17.6</v>
      </c>
      <c r="AP31" s="36">
        <v>19.6</v>
      </c>
      <c r="AQ31" s="36">
        <v>21.8</v>
      </c>
      <c r="AR31" s="36">
        <v>19.3</v>
      </c>
      <c r="AS31" s="36">
        <v>22.1</v>
      </c>
      <c r="AT31" s="36">
        <v>19.9</v>
      </c>
      <c r="AU31" s="36">
        <v>22.2</v>
      </c>
      <c r="AV31" s="36">
        <v>23</v>
      </c>
      <c r="AW31" s="36">
        <v>13.7</v>
      </c>
      <c r="AX31" s="36">
        <v>24.2</v>
      </c>
      <c r="AY31" s="36">
        <v>16.4</v>
      </c>
      <c r="AZ31" s="36">
        <v>23.4</v>
      </c>
      <c r="BA31" s="36">
        <v>17</v>
      </c>
      <c r="BB31" s="36">
        <v>21.3</v>
      </c>
      <c r="BC31" s="36">
        <v>21</v>
      </c>
      <c r="BD31" s="36">
        <v>21.9</v>
      </c>
      <c r="BE31" s="36">
        <v>20.8</v>
      </c>
      <c r="BF31" s="36">
        <v>20.9</v>
      </c>
      <c r="BG31" s="36">
        <v>15.7</v>
      </c>
      <c r="BH31" s="36">
        <v>17.1</v>
      </c>
      <c r="BI31" s="36">
        <v>21.6</v>
      </c>
      <c r="BJ31" s="36">
        <v>19</v>
      </c>
      <c r="BK31" s="36">
        <v>20.4</v>
      </c>
      <c r="BL31" s="36">
        <v>17.3</v>
      </c>
      <c r="BM31" s="36">
        <v>21.2</v>
      </c>
      <c r="BN31" s="36">
        <v>16.3</v>
      </c>
      <c r="BO31" s="36">
        <v>21.5</v>
      </c>
      <c r="BP31" s="36">
        <v>15.9</v>
      </c>
      <c r="BQ31" s="36">
        <v>21.9</v>
      </c>
      <c r="BR31" s="36">
        <v>19.6</v>
      </c>
      <c r="BS31" s="36">
        <v>21.7</v>
      </c>
      <c r="BT31" s="36">
        <v>21.6</v>
      </c>
      <c r="BU31" s="36"/>
      <c r="BV31" s="36"/>
      <c r="BW31" s="36"/>
      <c r="BY31" s="37">
        <f t="shared" si="0"/>
        <v>18.736842105263158</v>
      </c>
      <c r="BZ31" s="37">
        <f t="shared" si="1"/>
        <v>19.033333333333342</v>
      </c>
      <c r="CA31" s="37">
        <f t="shared" si="2"/>
        <v>19.59666666666666</v>
      </c>
      <c r="CB31" s="10">
        <f t="shared" si="3"/>
        <v>19.84333333333333</v>
      </c>
    </row>
    <row r="32" spans="1:80" ht="11.25">
      <c r="A32" s="34">
        <v>30</v>
      </c>
      <c r="B32" s="35">
        <v>19.5</v>
      </c>
      <c r="C32" s="55">
        <v>18.8</v>
      </c>
      <c r="D32" s="55">
        <v>23.3</v>
      </c>
      <c r="E32" s="55">
        <v>19.7</v>
      </c>
      <c r="F32" s="55">
        <v>17.2</v>
      </c>
      <c r="G32" s="55">
        <v>17.6</v>
      </c>
      <c r="H32" s="55">
        <v>20.8</v>
      </c>
      <c r="I32" s="55">
        <v>18.1</v>
      </c>
      <c r="J32" s="55">
        <v>15</v>
      </c>
      <c r="K32" s="36">
        <v>19.4</v>
      </c>
      <c r="L32" s="36">
        <v>20.8</v>
      </c>
      <c r="M32" s="36">
        <v>15.2</v>
      </c>
      <c r="N32" s="36">
        <v>17.3</v>
      </c>
      <c r="O32" s="36">
        <v>21.2</v>
      </c>
      <c r="P32" s="36">
        <v>18.4</v>
      </c>
      <c r="Q32" s="36">
        <v>18</v>
      </c>
      <c r="R32" s="36">
        <v>20</v>
      </c>
      <c r="S32" s="36">
        <v>17.2</v>
      </c>
      <c r="T32" s="36">
        <v>18.3</v>
      </c>
      <c r="U32" s="36">
        <v>22</v>
      </c>
      <c r="V32" s="36">
        <v>19.6</v>
      </c>
      <c r="W32" s="36">
        <v>19.3</v>
      </c>
      <c r="X32" s="36">
        <v>13.4</v>
      </c>
      <c r="Y32" s="36">
        <v>16</v>
      </c>
      <c r="Z32" s="36">
        <v>22.4</v>
      </c>
      <c r="AA32" s="36">
        <v>16.6</v>
      </c>
      <c r="AB32" s="36">
        <v>20.7</v>
      </c>
      <c r="AC32" s="36">
        <v>15.4</v>
      </c>
      <c r="AD32" s="36">
        <v>17.3</v>
      </c>
      <c r="AE32" s="36">
        <v>19.3</v>
      </c>
      <c r="AF32" s="36">
        <v>14.5</v>
      </c>
      <c r="AG32" s="36">
        <v>14.7</v>
      </c>
      <c r="AH32" s="36">
        <v>19.8</v>
      </c>
      <c r="AI32" s="36">
        <v>14.5</v>
      </c>
      <c r="AJ32" s="36">
        <v>21.9</v>
      </c>
      <c r="AK32" s="36">
        <v>15.2</v>
      </c>
      <c r="AL32" s="36">
        <v>17.4</v>
      </c>
      <c r="AM32" s="36">
        <v>17.4</v>
      </c>
      <c r="AN32" s="36">
        <v>19.6</v>
      </c>
      <c r="AO32" s="36">
        <v>20.9</v>
      </c>
      <c r="AP32" s="36">
        <v>20.9</v>
      </c>
      <c r="AQ32" s="36">
        <v>20.3</v>
      </c>
      <c r="AR32" s="36">
        <v>23.3</v>
      </c>
      <c r="AS32" s="36">
        <v>23.4</v>
      </c>
      <c r="AT32" s="36">
        <v>19.4</v>
      </c>
      <c r="AU32" s="36">
        <v>23.1</v>
      </c>
      <c r="AV32" s="36">
        <v>23.5</v>
      </c>
      <c r="AW32" s="36">
        <v>19.4</v>
      </c>
      <c r="AX32" s="36">
        <v>18.1</v>
      </c>
      <c r="AY32" s="36">
        <v>18.6</v>
      </c>
      <c r="AZ32" s="36">
        <v>20.8</v>
      </c>
      <c r="BA32" s="36">
        <v>17</v>
      </c>
      <c r="BB32" s="36">
        <v>18.1</v>
      </c>
      <c r="BC32" s="36">
        <v>20</v>
      </c>
      <c r="BD32" s="36">
        <v>19.5</v>
      </c>
      <c r="BE32" s="36">
        <v>16.1</v>
      </c>
      <c r="BF32" s="36">
        <v>24.4</v>
      </c>
      <c r="BG32" s="36">
        <v>15.1</v>
      </c>
      <c r="BH32" s="36">
        <v>18.5</v>
      </c>
      <c r="BI32" s="36">
        <v>16.7</v>
      </c>
      <c r="BJ32" s="36">
        <v>20.7</v>
      </c>
      <c r="BK32" s="36">
        <v>19.6</v>
      </c>
      <c r="BL32" s="36">
        <v>18.4</v>
      </c>
      <c r="BM32" s="36">
        <v>14.2</v>
      </c>
      <c r="BN32" s="36">
        <v>19</v>
      </c>
      <c r="BO32" s="36">
        <v>22.6</v>
      </c>
      <c r="BP32" s="36">
        <v>20.3</v>
      </c>
      <c r="BQ32" s="36">
        <v>18.4</v>
      </c>
      <c r="BR32" s="36">
        <v>18.3</v>
      </c>
      <c r="BS32" s="36">
        <v>19.2</v>
      </c>
      <c r="BT32" s="36">
        <v>19.9</v>
      </c>
      <c r="BU32" s="36"/>
      <c r="BV32" s="36"/>
      <c r="BW32" s="36"/>
      <c r="BY32" s="37">
        <f t="shared" si="0"/>
        <v>18.242105263157892</v>
      </c>
      <c r="BZ32" s="37">
        <f t="shared" si="1"/>
        <v>18.98333333333333</v>
      </c>
      <c r="CA32" s="37">
        <f t="shared" si="2"/>
        <v>19.11666666666667</v>
      </c>
      <c r="CB32" s="10">
        <f t="shared" si="3"/>
        <v>19.663333333333334</v>
      </c>
    </row>
    <row r="33" spans="1:80" ht="11.25">
      <c r="A33" s="34">
        <v>31</v>
      </c>
      <c r="B33" s="35">
        <v>21.3</v>
      </c>
      <c r="C33" s="55">
        <v>20</v>
      </c>
      <c r="D33" s="55">
        <v>16.5</v>
      </c>
      <c r="E33" s="55">
        <v>23.3</v>
      </c>
      <c r="F33" s="55">
        <v>21.8</v>
      </c>
      <c r="G33" s="55">
        <v>19.1</v>
      </c>
      <c r="H33" s="55">
        <v>14.8</v>
      </c>
      <c r="I33" s="55">
        <v>18</v>
      </c>
      <c r="J33" s="55">
        <v>17</v>
      </c>
      <c r="K33" s="36">
        <v>18.3</v>
      </c>
      <c r="L33" s="36">
        <v>19.4</v>
      </c>
      <c r="M33" s="36">
        <v>19.3</v>
      </c>
      <c r="N33" s="36">
        <v>18.4</v>
      </c>
      <c r="O33" s="36">
        <v>22.6</v>
      </c>
      <c r="P33" s="36">
        <v>23.6</v>
      </c>
      <c r="Q33" s="36">
        <v>18.9</v>
      </c>
      <c r="R33" s="36">
        <v>19.4</v>
      </c>
      <c r="S33" s="36">
        <v>16.4</v>
      </c>
      <c r="T33" s="36">
        <v>22.2</v>
      </c>
      <c r="U33" s="36">
        <v>18.2</v>
      </c>
      <c r="V33" s="36">
        <v>19.5</v>
      </c>
      <c r="W33" s="36">
        <v>20.6</v>
      </c>
      <c r="X33" s="36">
        <v>12.7</v>
      </c>
      <c r="Y33" s="36">
        <v>19.3</v>
      </c>
      <c r="Z33" s="36">
        <v>25.4</v>
      </c>
      <c r="AA33" s="36">
        <v>16.7</v>
      </c>
      <c r="AB33" s="36">
        <v>18.3</v>
      </c>
      <c r="AC33" s="36">
        <v>17.3</v>
      </c>
      <c r="AD33" s="36">
        <v>18</v>
      </c>
      <c r="AE33" s="36">
        <v>19.6</v>
      </c>
      <c r="AF33" s="36">
        <v>13.1</v>
      </c>
      <c r="AG33" s="36">
        <v>14.3</v>
      </c>
      <c r="AH33" s="36">
        <v>18.9</v>
      </c>
      <c r="AI33" s="36">
        <v>14.3</v>
      </c>
      <c r="AJ33" s="36">
        <v>17.1</v>
      </c>
      <c r="AK33" s="36">
        <v>15.1</v>
      </c>
      <c r="AL33" s="36">
        <v>18.4</v>
      </c>
      <c r="AM33" s="36">
        <v>21.3</v>
      </c>
      <c r="AN33" s="36">
        <v>16.5</v>
      </c>
      <c r="AO33" s="36">
        <v>22.1</v>
      </c>
      <c r="AP33" s="36">
        <v>21.2</v>
      </c>
      <c r="AQ33" s="36">
        <v>20.7</v>
      </c>
      <c r="AR33" s="36">
        <v>21.2</v>
      </c>
      <c r="AS33" s="36">
        <v>23.7</v>
      </c>
      <c r="AT33" s="36">
        <v>16.6</v>
      </c>
      <c r="AU33" s="36">
        <v>22.6</v>
      </c>
      <c r="AV33" s="36">
        <v>18.7</v>
      </c>
      <c r="AW33" s="36">
        <v>17.1</v>
      </c>
      <c r="AX33" s="36">
        <v>19.3</v>
      </c>
      <c r="AY33" s="36">
        <v>16.4</v>
      </c>
      <c r="AZ33" s="36">
        <v>19.1</v>
      </c>
      <c r="BA33" s="36">
        <v>21.6</v>
      </c>
      <c r="BB33" s="36">
        <v>17</v>
      </c>
      <c r="BC33" s="36">
        <v>21.7</v>
      </c>
      <c r="BD33" s="36">
        <v>19.2</v>
      </c>
      <c r="BE33" s="36">
        <v>16.9</v>
      </c>
      <c r="BF33" s="36">
        <v>19</v>
      </c>
      <c r="BG33" s="36">
        <v>17.9</v>
      </c>
      <c r="BH33" s="36">
        <v>19.7</v>
      </c>
      <c r="BI33" s="36">
        <v>16.2</v>
      </c>
      <c r="BJ33" s="36">
        <v>19.7</v>
      </c>
      <c r="BK33" s="36">
        <v>21.6</v>
      </c>
      <c r="BL33" s="36">
        <v>14.4</v>
      </c>
      <c r="BM33" s="36">
        <v>19.8</v>
      </c>
      <c r="BN33" s="36">
        <v>18.6</v>
      </c>
      <c r="BO33" s="36">
        <v>20</v>
      </c>
      <c r="BP33" s="36">
        <v>19.9</v>
      </c>
      <c r="BQ33" s="36">
        <v>17.1</v>
      </c>
      <c r="BR33" s="36">
        <v>20.1</v>
      </c>
      <c r="BS33" s="36">
        <v>18.5</v>
      </c>
      <c r="BT33" s="36">
        <v>21.4</v>
      </c>
      <c r="BU33" s="36"/>
      <c r="BV33" s="36"/>
      <c r="BW33" s="36"/>
      <c r="BY33" s="37">
        <f t="shared" si="0"/>
        <v>18.64210526315789</v>
      </c>
      <c r="BZ33" s="37">
        <f t="shared" si="1"/>
        <v>18.690000000000005</v>
      </c>
      <c r="CA33" s="37">
        <f t="shared" si="2"/>
        <v>18.62</v>
      </c>
      <c r="CB33" s="10">
        <f t="shared" si="3"/>
        <v>19.18333333333333</v>
      </c>
    </row>
    <row r="34" spans="1:80" ht="11.25">
      <c r="A34" s="42" t="s">
        <v>3</v>
      </c>
      <c r="B34" s="43">
        <f aca="true" t="shared" si="4" ref="B34:J34">AVERAGE(B3:B33)</f>
        <v>20.519354838709678</v>
      </c>
      <c r="C34" s="44">
        <f t="shared" si="4"/>
        <v>18.799999999999997</v>
      </c>
      <c r="D34" s="44">
        <f t="shared" si="4"/>
        <v>20.925806451612903</v>
      </c>
      <c r="E34" s="44">
        <f t="shared" si="4"/>
        <v>19.877419354838707</v>
      </c>
      <c r="F34" s="44">
        <f t="shared" si="4"/>
        <v>20.39677419354839</v>
      </c>
      <c r="G34" s="44">
        <f t="shared" si="4"/>
        <v>18.283870967741933</v>
      </c>
      <c r="H34" s="44">
        <f t="shared" si="4"/>
        <v>19.916129032258066</v>
      </c>
      <c r="I34" s="44">
        <f t="shared" si="4"/>
        <v>19.406451612903222</v>
      </c>
      <c r="J34" s="44">
        <f t="shared" si="4"/>
        <v>20.13225806451613</v>
      </c>
      <c r="K34" s="44">
        <f aca="true" t="shared" si="5" ref="K34:S34">AVERAGE(K3:K33)</f>
        <v>19.603225806451615</v>
      </c>
      <c r="L34" s="44">
        <f t="shared" si="5"/>
        <v>18.903225806451612</v>
      </c>
      <c r="M34" s="44">
        <f t="shared" si="5"/>
        <v>19.003225806451614</v>
      </c>
      <c r="N34" s="44">
        <f t="shared" si="5"/>
        <v>19.987096774193546</v>
      </c>
      <c r="O34" s="44">
        <f t="shared" si="5"/>
        <v>21.82903225806452</v>
      </c>
      <c r="P34" s="44">
        <f t="shared" si="5"/>
        <v>19.754838709677422</v>
      </c>
      <c r="Q34" s="44">
        <f t="shared" si="5"/>
        <v>19</v>
      </c>
      <c r="R34" s="44">
        <f t="shared" si="5"/>
        <v>19.806451612903228</v>
      </c>
      <c r="S34" s="44">
        <f t="shared" si="5"/>
        <v>20.306451612903224</v>
      </c>
      <c r="T34" s="44">
        <f aca="true" t="shared" si="6" ref="T34:AC34">AVERAGE(T3:T33)</f>
        <v>18.37741935483871</v>
      </c>
      <c r="U34" s="44">
        <f t="shared" si="6"/>
        <v>21.145161290322584</v>
      </c>
      <c r="V34" s="44">
        <f t="shared" si="6"/>
        <v>19.761290322580646</v>
      </c>
      <c r="W34" s="44">
        <f t="shared" si="6"/>
        <v>20.274193548387096</v>
      </c>
      <c r="X34" s="44">
        <f t="shared" si="6"/>
        <v>19.396774193548392</v>
      </c>
      <c r="Y34" s="44">
        <f t="shared" si="6"/>
        <v>20.129032258064512</v>
      </c>
      <c r="Z34" s="44">
        <f t="shared" si="6"/>
        <v>21.01612903225806</v>
      </c>
      <c r="AA34" s="44">
        <f t="shared" si="6"/>
        <v>19.270967741935486</v>
      </c>
      <c r="AB34" s="44">
        <f t="shared" si="6"/>
        <v>22.261290322580646</v>
      </c>
      <c r="AC34" s="44">
        <f t="shared" si="6"/>
        <v>20.02258064516128</v>
      </c>
      <c r="AD34" s="44">
        <f aca="true" t="shared" si="7" ref="AD34:AM34">AVERAGE(AD3:AD33)</f>
        <v>19.851612903225806</v>
      </c>
      <c r="AE34" s="44">
        <f t="shared" si="7"/>
        <v>19.980645161290326</v>
      </c>
      <c r="AF34" s="44">
        <f t="shared" si="7"/>
        <v>19.438709677419357</v>
      </c>
      <c r="AG34" s="44">
        <f t="shared" si="7"/>
        <v>19.109677419354842</v>
      </c>
      <c r="AH34" s="44">
        <f t="shared" si="7"/>
        <v>20.377419354838704</v>
      </c>
      <c r="AI34" s="44">
        <f t="shared" si="7"/>
        <v>18.938709677419357</v>
      </c>
      <c r="AJ34" s="44">
        <f t="shared" si="7"/>
        <v>20.341935483870973</v>
      </c>
      <c r="AK34" s="44">
        <f t="shared" si="7"/>
        <v>19.574193548387097</v>
      </c>
      <c r="AL34" s="44">
        <f t="shared" si="7"/>
        <v>19.78064516129032</v>
      </c>
      <c r="AM34" s="44">
        <f t="shared" si="7"/>
        <v>21.696774193548386</v>
      </c>
      <c r="AN34" s="44">
        <f aca="true" t="shared" si="8" ref="AN34:BL34">AVERAGE(AN3:AN33)</f>
        <v>19.70645161290323</v>
      </c>
      <c r="AO34" s="44">
        <f t="shared" si="8"/>
        <v>20.12258064516129</v>
      </c>
      <c r="AP34" s="44">
        <f t="shared" si="8"/>
        <v>20.080645161290324</v>
      </c>
      <c r="AQ34" s="44">
        <f t="shared" si="8"/>
        <v>22.56129032258065</v>
      </c>
      <c r="AR34" s="44">
        <f t="shared" si="8"/>
        <v>21.967741935483872</v>
      </c>
      <c r="AS34" s="44">
        <f t="shared" si="8"/>
        <v>21.529032258064515</v>
      </c>
      <c r="AT34" s="44">
        <f t="shared" si="8"/>
        <v>22.419354838709676</v>
      </c>
      <c r="AU34" s="44">
        <f t="shared" si="8"/>
        <v>23.232258064516127</v>
      </c>
      <c r="AV34" s="44">
        <f t="shared" si="8"/>
        <v>22.312903225806444</v>
      </c>
      <c r="AW34" s="44">
        <f t="shared" si="8"/>
        <v>21.493548387096777</v>
      </c>
      <c r="AX34" s="44">
        <f t="shared" si="8"/>
        <v>21.67741935483871</v>
      </c>
      <c r="AY34" s="44">
        <f t="shared" si="8"/>
        <v>21.764516129032263</v>
      </c>
      <c r="AZ34" s="44">
        <f t="shared" si="8"/>
        <v>20.53870967741935</v>
      </c>
      <c r="BA34" s="44">
        <f t="shared" si="8"/>
        <v>19.748387096774188</v>
      </c>
      <c r="BB34" s="44">
        <f t="shared" si="8"/>
        <v>21.59677419354839</v>
      </c>
      <c r="BC34" s="44">
        <f t="shared" si="8"/>
        <v>22.112903225806452</v>
      </c>
      <c r="BD34" s="44">
        <f t="shared" si="8"/>
        <v>20.945161290322584</v>
      </c>
      <c r="BE34" s="44">
        <f t="shared" si="8"/>
        <v>21.238709677419354</v>
      </c>
      <c r="BF34" s="44">
        <f t="shared" si="8"/>
        <v>20.599999999999998</v>
      </c>
      <c r="BG34" s="44">
        <f t="shared" si="8"/>
        <v>20.732258064516135</v>
      </c>
      <c r="BH34" s="44">
        <f t="shared" si="8"/>
        <v>20.56129032258065</v>
      </c>
      <c r="BI34" s="44">
        <f t="shared" si="8"/>
        <v>21.645161290322587</v>
      </c>
      <c r="BJ34" s="44">
        <f t="shared" si="8"/>
        <v>21.725806451612907</v>
      </c>
      <c r="BK34" s="44">
        <f t="shared" si="8"/>
        <v>20.722580645161294</v>
      </c>
      <c r="BL34" s="44">
        <f t="shared" si="8"/>
        <v>21.029032258064504</v>
      </c>
      <c r="BM34" s="44">
        <f aca="true" t="shared" si="9" ref="BM34:BS34">AVERAGE(BM3:BM33)</f>
        <v>21.564516129032263</v>
      </c>
      <c r="BN34" s="44">
        <f t="shared" si="9"/>
        <v>19.338709677419356</v>
      </c>
      <c r="BO34" s="44">
        <f t="shared" si="9"/>
        <v>22.303225806451614</v>
      </c>
      <c r="BP34" s="44">
        <f t="shared" si="9"/>
        <v>21.63870967741935</v>
      </c>
      <c r="BQ34" s="44">
        <f t="shared" si="9"/>
        <v>20.29677419354838</v>
      </c>
      <c r="BR34" s="44">
        <f t="shared" si="9"/>
        <v>21.58709677419355</v>
      </c>
      <c r="BS34" s="44">
        <f t="shared" si="9"/>
        <v>20.85806451612904</v>
      </c>
      <c r="BT34" s="44">
        <f>AVERAGE(BT3:BT33)</f>
        <v>22.70645161290323</v>
      </c>
      <c r="BU34" s="44"/>
      <c r="BV34" s="44"/>
      <c r="BW34" s="44"/>
      <c r="BY34" s="45">
        <f>AVERAGE(BY3:BY33)</f>
        <v>19.92623089983022</v>
      </c>
      <c r="BZ34" s="45">
        <f>AVERAGE(BZ3:BZ33)</f>
        <v>20.539032258064516</v>
      </c>
      <c r="CA34" s="45">
        <f>AVERAGE(CA3:CA33)</f>
        <v>20.849032258064522</v>
      </c>
      <c r="CB34" s="45">
        <f>AVERAGE(CB3:CB33)</f>
        <v>21.240215053763443</v>
      </c>
    </row>
    <row r="36" spans="1:77" ht="11.25">
      <c r="A36" s="46" t="s">
        <v>4</v>
      </c>
      <c r="B36" s="47">
        <f aca="true" t="shared" si="10" ref="B36:J36">MAX(B3:B33)</f>
        <v>24.9</v>
      </c>
      <c r="C36" s="48">
        <f t="shared" si="10"/>
        <v>22.8</v>
      </c>
      <c r="D36" s="48">
        <f t="shared" si="10"/>
        <v>26.9</v>
      </c>
      <c r="E36" s="48">
        <f t="shared" si="10"/>
        <v>25.7</v>
      </c>
      <c r="F36" s="48">
        <f t="shared" si="10"/>
        <v>24.5</v>
      </c>
      <c r="G36" s="48">
        <f t="shared" si="10"/>
        <v>27</v>
      </c>
      <c r="H36" s="48">
        <f t="shared" si="10"/>
        <v>25.6</v>
      </c>
      <c r="I36" s="48">
        <f t="shared" si="10"/>
        <v>25.8</v>
      </c>
      <c r="J36" s="48">
        <f t="shared" si="10"/>
        <v>28.5</v>
      </c>
      <c r="K36" s="48">
        <f aca="true" t="shared" si="11" ref="K36:Z36">MAX(K3:K33)</f>
        <v>29.9</v>
      </c>
      <c r="L36" s="48">
        <f t="shared" si="11"/>
        <v>24.5</v>
      </c>
      <c r="M36" s="48">
        <f t="shared" si="11"/>
        <v>24.7</v>
      </c>
      <c r="N36" s="48">
        <f t="shared" si="11"/>
        <v>26.9</v>
      </c>
      <c r="O36" s="48">
        <f t="shared" si="11"/>
        <v>24.9</v>
      </c>
      <c r="P36" s="48">
        <f t="shared" si="11"/>
        <v>23.6</v>
      </c>
      <c r="Q36" s="48">
        <f t="shared" si="11"/>
        <v>27.1</v>
      </c>
      <c r="R36" s="48">
        <f t="shared" si="11"/>
        <v>23.9</v>
      </c>
      <c r="S36" s="48">
        <f t="shared" si="11"/>
        <v>26.3</v>
      </c>
      <c r="T36" s="48">
        <f t="shared" si="11"/>
        <v>22.2</v>
      </c>
      <c r="U36" s="48">
        <f t="shared" si="11"/>
        <v>24.6</v>
      </c>
      <c r="V36" s="48">
        <f t="shared" si="11"/>
        <v>26.8</v>
      </c>
      <c r="W36" s="48">
        <f t="shared" si="11"/>
        <v>24.5</v>
      </c>
      <c r="X36" s="48">
        <f t="shared" si="11"/>
        <v>23.9</v>
      </c>
      <c r="Y36" s="48">
        <f t="shared" si="11"/>
        <v>25.6</v>
      </c>
      <c r="Z36" s="48">
        <f t="shared" si="11"/>
        <v>25.4</v>
      </c>
      <c r="AA36" s="48">
        <f aca="true" t="shared" si="12" ref="AA36:AP36">MAX(AA3:AA33)</f>
        <v>23.8</v>
      </c>
      <c r="AB36" s="48">
        <f t="shared" si="12"/>
        <v>32.8</v>
      </c>
      <c r="AC36" s="48">
        <f t="shared" si="12"/>
        <v>25</v>
      </c>
      <c r="AD36" s="48">
        <f t="shared" si="12"/>
        <v>25.1</v>
      </c>
      <c r="AE36" s="48">
        <f t="shared" si="12"/>
        <v>26.6</v>
      </c>
      <c r="AF36" s="48">
        <f t="shared" si="12"/>
        <v>26.5</v>
      </c>
      <c r="AG36" s="48">
        <f t="shared" si="12"/>
        <v>31.1</v>
      </c>
      <c r="AH36" s="48">
        <f t="shared" si="12"/>
        <v>29.7</v>
      </c>
      <c r="AI36" s="48">
        <f t="shared" si="12"/>
        <v>24.5</v>
      </c>
      <c r="AJ36" s="48">
        <f t="shared" si="12"/>
        <v>26.3</v>
      </c>
      <c r="AK36" s="48">
        <f t="shared" si="12"/>
        <v>22.8</v>
      </c>
      <c r="AL36" s="48">
        <f t="shared" si="12"/>
        <v>23.2</v>
      </c>
      <c r="AM36" s="48">
        <f t="shared" si="12"/>
        <v>28.4</v>
      </c>
      <c r="AN36" s="48">
        <f t="shared" si="12"/>
        <v>24.1</v>
      </c>
      <c r="AO36" s="48">
        <f t="shared" si="12"/>
        <v>26.8</v>
      </c>
      <c r="AP36" s="48">
        <f t="shared" si="12"/>
        <v>24.3</v>
      </c>
      <c r="AQ36" s="48">
        <f aca="true" t="shared" si="13" ref="AQ36:AV36">MAX(AQ3:AQ33)</f>
        <v>27.2</v>
      </c>
      <c r="AR36" s="48">
        <f t="shared" si="13"/>
        <v>26.2</v>
      </c>
      <c r="AS36" s="48">
        <f t="shared" si="13"/>
        <v>27</v>
      </c>
      <c r="AT36" s="48">
        <f t="shared" si="13"/>
        <v>26.5</v>
      </c>
      <c r="AU36" s="48">
        <f t="shared" si="13"/>
        <v>30.9</v>
      </c>
      <c r="AV36" s="48">
        <f t="shared" si="13"/>
        <v>30.3</v>
      </c>
      <c r="AW36" s="48">
        <f aca="true" t="shared" si="14" ref="AW36:BB36">MAX(AW3:AW33)</f>
        <v>26.4</v>
      </c>
      <c r="AX36" s="48">
        <f t="shared" si="14"/>
        <v>28.3</v>
      </c>
      <c r="AY36" s="48">
        <f t="shared" si="14"/>
        <v>28.7</v>
      </c>
      <c r="AZ36" s="48">
        <f t="shared" si="14"/>
        <v>28</v>
      </c>
      <c r="BA36" s="48">
        <f t="shared" si="14"/>
        <v>26.4</v>
      </c>
      <c r="BB36" s="48">
        <f t="shared" si="14"/>
        <v>28.1</v>
      </c>
      <c r="BC36" s="48">
        <f aca="true" t="shared" si="15" ref="BC36:BH36">MAX(BC3:BC33)</f>
        <v>26.3</v>
      </c>
      <c r="BD36" s="48">
        <f t="shared" si="15"/>
        <v>23.9</v>
      </c>
      <c r="BE36" s="48">
        <f t="shared" si="15"/>
        <v>24.1</v>
      </c>
      <c r="BF36" s="48">
        <f t="shared" si="15"/>
        <v>24.4</v>
      </c>
      <c r="BG36" s="48">
        <f t="shared" si="15"/>
        <v>26.6</v>
      </c>
      <c r="BH36" s="48">
        <f t="shared" si="15"/>
        <v>24</v>
      </c>
      <c r="BI36" s="48">
        <f aca="true" t="shared" si="16" ref="BI36:BN36">MAX(BI3:BI33)</f>
        <v>30.7</v>
      </c>
      <c r="BJ36" s="48">
        <f t="shared" si="16"/>
        <v>30.1</v>
      </c>
      <c r="BK36" s="48">
        <f t="shared" si="16"/>
        <v>29</v>
      </c>
      <c r="BL36" s="48">
        <f t="shared" si="16"/>
        <v>26.3</v>
      </c>
      <c r="BM36" s="48">
        <f t="shared" si="16"/>
        <v>30</v>
      </c>
      <c r="BN36" s="48">
        <f t="shared" si="16"/>
        <v>26.5</v>
      </c>
      <c r="BO36" s="48">
        <f aca="true" t="shared" si="17" ref="BO36:BT36">MAX(BO3:BO33)</f>
        <v>33.9</v>
      </c>
      <c r="BP36" s="48">
        <f t="shared" si="17"/>
        <v>28.8</v>
      </c>
      <c r="BQ36" s="48">
        <f t="shared" si="17"/>
        <v>25.4</v>
      </c>
      <c r="BR36" s="48">
        <f t="shared" si="17"/>
        <v>29.2</v>
      </c>
      <c r="BS36" s="48">
        <f t="shared" si="17"/>
        <v>29.6</v>
      </c>
      <c r="BT36" s="48">
        <f t="shared" si="17"/>
        <v>26.6</v>
      </c>
      <c r="BU36" s="48"/>
      <c r="BV36" s="48"/>
      <c r="BW36" s="48"/>
      <c r="BY36" s="29" t="s">
        <v>13</v>
      </c>
    </row>
    <row r="37" spans="1:80" ht="11.25">
      <c r="A37" s="49" t="s">
        <v>5</v>
      </c>
      <c r="B37" s="50">
        <f aca="true" t="shared" si="18" ref="B37:J37">MIN(B3:B33)</f>
        <v>17</v>
      </c>
      <c r="C37" s="51">
        <f t="shared" si="18"/>
        <v>14.1</v>
      </c>
      <c r="D37" s="51">
        <f t="shared" si="18"/>
        <v>15.7</v>
      </c>
      <c r="E37" s="51">
        <f t="shared" si="18"/>
        <v>14.3</v>
      </c>
      <c r="F37" s="51">
        <f t="shared" si="18"/>
        <v>14.2</v>
      </c>
      <c r="G37" s="51">
        <f t="shared" si="18"/>
        <v>13.6</v>
      </c>
      <c r="H37" s="51">
        <f t="shared" si="18"/>
        <v>14.8</v>
      </c>
      <c r="I37" s="51">
        <f t="shared" si="18"/>
        <v>13.9</v>
      </c>
      <c r="J37" s="51">
        <f t="shared" si="18"/>
        <v>15</v>
      </c>
      <c r="K37" s="51">
        <f aca="true" t="shared" si="19" ref="K37:Z37">MIN(K3:K33)</f>
        <v>15</v>
      </c>
      <c r="L37" s="51">
        <f t="shared" si="19"/>
        <v>13.6</v>
      </c>
      <c r="M37" s="51">
        <f t="shared" si="19"/>
        <v>12.9</v>
      </c>
      <c r="N37" s="51">
        <f t="shared" si="19"/>
        <v>15.5</v>
      </c>
      <c r="O37" s="51">
        <f t="shared" si="19"/>
        <v>17.7</v>
      </c>
      <c r="P37" s="51">
        <f t="shared" si="19"/>
        <v>14.7</v>
      </c>
      <c r="Q37" s="51">
        <f t="shared" si="19"/>
        <v>14.7</v>
      </c>
      <c r="R37" s="51">
        <f t="shared" si="19"/>
        <v>14.8</v>
      </c>
      <c r="S37" s="51">
        <f t="shared" si="19"/>
        <v>13.9</v>
      </c>
      <c r="T37" s="51">
        <f t="shared" si="19"/>
        <v>15.8</v>
      </c>
      <c r="U37" s="51">
        <f t="shared" si="19"/>
        <v>17.7</v>
      </c>
      <c r="V37" s="51">
        <f t="shared" si="19"/>
        <v>15.8</v>
      </c>
      <c r="W37" s="51">
        <f t="shared" si="19"/>
        <v>16.3</v>
      </c>
      <c r="X37" s="51">
        <f t="shared" si="19"/>
        <v>12.7</v>
      </c>
      <c r="Y37" s="51">
        <f t="shared" si="19"/>
        <v>15.5</v>
      </c>
      <c r="Z37" s="51">
        <f t="shared" si="19"/>
        <v>15.7</v>
      </c>
      <c r="AA37" s="51">
        <f aca="true" t="shared" si="20" ref="AA37:AP37">MIN(AA3:AA33)</f>
        <v>15.2</v>
      </c>
      <c r="AB37" s="51">
        <f t="shared" si="20"/>
        <v>18.3</v>
      </c>
      <c r="AC37" s="51">
        <f t="shared" si="20"/>
        <v>14.5</v>
      </c>
      <c r="AD37" s="51">
        <f t="shared" si="20"/>
        <v>15.6</v>
      </c>
      <c r="AE37" s="51">
        <f t="shared" si="20"/>
        <v>15.1</v>
      </c>
      <c r="AF37" s="51">
        <f t="shared" si="20"/>
        <v>13.1</v>
      </c>
      <c r="AG37" s="51">
        <f t="shared" si="20"/>
        <v>13.6</v>
      </c>
      <c r="AH37" s="51">
        <f t="shared" si="20"/>
        <v>13.4</v>
      </c>
      <c r="AI37" s="51">
        <f t="shared" si="20"/>
        <v>14.3</v>
      </c>
      <c r="AJ37" s="51">
        <f t="shared" si="20"/>
        <v>14.3</v>
      </c>
      <c r="AK37" s="51">
        <f t="shared" si="20"/>
        <v>15.1</v>
      </c>
      <c r="AL37" s="51">
        <f t="shared" si="20"/>
        <v>16.7</v>
      </c>
      <c r="AM37" s="51">
        <f t="shared" si="20"/>
        <v>17.4</v>
      </c>
      <c r="AN37" s="51">
        <f t="shared" si="20"/>
        <v>15.8</v>
      </c>
      <c r="AO37" s="51">
        <f t="shared" si="20"/>
        <v>15.8</v>
      </c>
      <c r="AP37" s="51">
        <f t="shared" si="20"/>
        <v>15.8</v>
      </c>
      <c r="AQ37" s="51">
        <f aca="true" t="shared" si="21" ref="AQ37:AV37">MIN(AQ3:AQ33)</f>
        <v>13.9</v>
      </c>
      <c r="AR37" s="51">
        <f t="shared" si="21"/>
        <v>16.2</v>
      </c>
      <c r="AS37" s="51">
        <f t="shared" si="21"/>
        <v>16.3</v>
      </c>
      <c r="AT37" s="51">
        <f t="shared" si="21"/>
        <v>16.6</v>
      </c>
      <c r="AU37" s="51">
        <f t="shared" si="21"/>
        <v>15.9</v>
      </c>
      <c r="AV37" s="51">
        <f t="shared" si="21"/>
        <v>17</v>
      </c>
      <c r="AW37" s="51">
        <f aca="true" t="shared" si="22" ref="AW37:BB37">MIN(AW3:AW33)</f>
        <v>13.7</v>
      </c>
      <c r="AX37" s="51">
        <f t="shared" si="22"/>
        <v>14.7</v>
      </c>
      <c r="AY37" s="51">
        <f t="shared" si="22"/>
        <v>14.7</v>
      </c>
      <c r="AZ37" s="51">
        <f t="shared" si="22"/>
        <v>15.9</v>
      </c>
      <c r="BA37" s="51">
        <f t="shared" si="22"/>
        <v>15.3</v>
      </c>
      <c r="BB37" s="51">
        <f t="shared" si="22"/>
        <v>17</v>
      </c>
      <c r="BC37" s="51">
        <f aca="true" t="shared" si="23" ref="BC37:BH37">MIN(BC3:BC33)</f>
        <v>14.9</v>
      </c>
      <c r="BD37" s="51">
        <f t="shared" si="23"/>
        <v>17.7</v>
      </c>
      <c r="BE37" s="51">
        <f t="shared" si="23"/>
        <v>16.1</v>
      </c>
      <c r="BF37" s="51">
        <f t="shared" si="23"/>
        <v>16.4</v>
      </c>
      <c r="BG37" s="51">
        <f t="shared" si="23"/>
        <v>12.5</v>
      </c>
      <c r="BH37" s="51">
        <f t="shared" si="23"/>
        <v>15.4</v>
      </c>
      <c r="BI37" s="51">
        <f aca="true" t="shared" si="24" ref="BI37:BN37">MIN(BI3:BI33)</f>
        <v>16.2</v>
      </c>
      <c r="BJ37" s="51">
        <f t="shared" si="24"/>
        <v>16.3</v>
      </c>
      <c r="BK37" s="51">
        <f t="shared" si="24"/>
        <v>15.6</v>
      </c>
      <c r="BL37" s="51">
        <f t="shared" si="24"/>
        <v>14.4</v>
      </c>
      <c r="BM37" s="51">
        <f t="shared" si="24"/>
        <v>14.2</v>
      </c>
      <c r="BN37" s="51">
        <f t="shared" si="24"/>
        <v>12.4</v>
      </c>
      <c r="BO37" s="51">
        <f aca="true" t="shared" si="25" ref="BO37:BT37">MIN(BO3:BO33)</f>
        <v>18.7</v>
      </c>
      <c r="BP37" s="51">
        <f t="shared" si="25"/>
        <v>15.9</v>
      </c>
      <c r="BQ37" s="51">
        <f t="shared" si="25"/>
        <v>14.9</v>
      </c>
      <c r="BR37" s="51">
        <f t="shared" si="25"/>
        <v>12.8</v>
      </c>
      <c r="BS37" s="51">
        <f t="shared" si="25"/>
        <v>14.1</v>
      </c>
      <c r="BT37" s="51">
        <f t="shared" si="25"/>
        <v>18.3</v>
      </c>
      <c r="BU37" s="51"/>
      <c r="BV37" s="51"/>
      <c r="BW37" s="51"/>
      <c r="BY37" s="53">
        <f>STDEV(J3:AM33)</f>
        <v>2.7297839233289403</v>
      </c>
      <c r="BZ37" s="53">
        <f>STDEV(T3:AW33)</f>
        <v>2.8734621719521987</v>
      </c>
      <c r="CA37" s="53">
        <f>STDEV(AD3:BG33)</f>
        <v>2.9116861399616085</v>
      </c>
      <c r="CB37" s="53">
        <f>STDEV(AN3:BQ33)</f>
        <v>2.997885145664651</v>
      </c>
    </row>
    <row r="39" ht="11.25" thickBot="1">
      <c r="A39" s="28" t="s">
        <v>23</v>
      </c>
    </row>
    <row r="40" spans="1:2" ht="11.25" thickBot="1">
      <c r="A40" s="73" t="s">
        <v>21</v>
      </c>
      <c r="B40" s="75" t="str">
        <f>'日数'!BZ19</f>
        <v>&gt;=25</v>
      </c>
    </row>
    <row r="41" spans="1:80" ht="10.5">
      <c r="A41" s="30" t="s">
        <v>24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11</v>
      </c>
      <c r="CA41" s="33" t="s">
        <v>48</v>
      </c>
      <c r="CB41" s="94" t="str">
        <f>'1月'!CB41</f>
        <v>91～20年平均</v>
      </c>
    </row>
    <row r="42" spans="1:80" ht="11.25">
      <c r="A42" s="77" t="s">
        <v>25</v>
      </c>
      <c r="B42" s="77">
        <f>COUNTIF(B3:B33,$B$40)</f>
        <v>0</v>
      </c>
      <c r="C42" s="77">
        <f aca="true" t="shared" si="26" ref="C42:BL42">COUNTIF(C3:C33,$B$40)</f>
        <v>0</v>
      </c>
      <c r="D42" s="77">
        <f t="shared" si="26"/>
        <v>4</v>
      </c>
      <c r="E42" s="77">
        <f t="shared" si="26"/>
        <v>2</v>
      </c>
      <c r="F42" s="77">
        <f t="shared" si="26"/>
        <v>0</v>
      </c>
      <c r="G42" s="77">
        <f t="shared" si="26"/>
        <v>2</v>
      </c>
      <c r="H42" s="77">
        <f t="shared" si="26"/>
        <v>1</v>
      </c>
      <c r="I42" s="77">
        <f t="shared" si="26"/>
        <v>2</v>
      </c>
      <c r="J42" s="77">
        <f t="shared" si="26"/>
        <v>1</v>
      </c>
      <c r="K42" s="77">
        <f t="shared" si="26"/>
        <v>2</v>
      </c>
      <c r="L42" s="77">
        <f t="shared" si="26"/>
        <v>0</v>
      </c>
      <c r="M42" s="77">
        <f t="shared" si="26"/>
        <v>0</v>
      </c>
      <c r="N42" s="77">
        <f t="shared" si="26"/>
        <v>1</v>
      </c>
      <c r="O42" s="77">
        <f t="shared" si="26"/>
        <v>0</v>
      </c>
      <c r="P42" s="77">
        <f t="shared" si="26"/>
        <v>0</v>
      </c>
      <c r="Q42" s="77">
        <f t="shared" si="26"/>
        <v>1</v>
      </c>
      <c r="R42" s="77">
        <f t="shared" si="26"/>
        <v>0</v>
      </c>
      <c r="S42" s="77">
        <f t="shared" si="26"/>
        <v>1</v>
      </c>
      <c r="T42" s="77">
        <f t="shared" si="26"/>
        <v>0</v>
      </c>
      <c r="U42" s="77">
        <f t="shared" si="26"/>
        <v>0</v>
      </c>
      <c r="V42" s="77">
        <f t="shared" si="26"/>
        <v>1</v>
      </c>
      <c r="W42" s="77">
        <f t="shared" si="26"/>
        <v>0</v>
      </c>
      <c r="X42" s="77">
        <f t="shared" si="26"/>
        <v>0</v>
      </c>
      <c r="Y42" s="77">
        <f t="shared" si="26"/>
        <v>3</v>
      </c>
      <c r="Z42" s="77">
        <f t="shared" si="26"/>
        <v>3</v>
      </c>
      <c r="AA42" s="77">
        <f t="shared" si="26"/>
        <v>0</v>
      </c>
      <c r="AB42" s="77">
        <f t="shared" si="26"/>
        <v>2</v>
      </c>
      <c r="AC42" s="77">
        <f t="shared" si="26"/>
        <v>1</v>
      </c>
      <c r="AD42" s="77">
        <f t="shared" si="26"/>
        <v>1</v>
      </c>
      <c r="AE42" s="77">
        <f t="shared" si="26"/>
        <v>1</v>
      </c>
      <c r="AF42" s="77">
        <f t="shared" si="26"/>
        <v>2</v>
      </c>
      <c r="AG42" s="77">
        <f t="shared" si="26"/>
        <v>1</v>
      </c>
      <c r="AH42" s="77">
        <f t="shared" si="26"/>
        <v>3</v>
      </c>
      <c r="AI42" s="77">
        <f t="shared" si="26"/>
        <v>0</v>
      </c>
      <c r="AJ42" s="77">
        <f t="shared" si="26"/>
        <v>1</v>
      </c>
      <c r="AK42" s="77">
        <f t="shared" si="26"/>
        <v>0</v>
      </c>
      <c r="AL42" s="77">
        <f t="shared" si="26"/>
        <v>0</v>
      </c>
      <c r="AM42" s="77">
        <f t="shared" si="26"/>
        <v>3</v>
      </c>
      <c r="AN42" s="77">
        <f t="shared" si="26"/>
        <v>0</v>
      </c>
      <c r="AO42" s="77">
        <f t="shared" si="26"/>
        <v>2</v>
      </c>
      <c r="AP42" s="77">
        <f t="shared" si="26"/>
        <v>0</v>
      </c>
      <c r="AQ42" s="77">
        <f t="shared" si="26"/>
        <v>6</v>
      </c>
      <c r="AR42" s="77">
        <f t="shared" si="26"/>
        <v>3</v>
      </c>
      <c r="AS42" s="77">
        <f t="shared" si="26"/>
        <v>1</v>
      </c>
      <c r="AT42" s="77">
        <f t="shared" si="26"/>
        <v>4</v>
      </c>
      <c r="AU42" s="77">
        <f t="shared" si="26"/>
        <v>11</v>
      </c>
      <c r="AV42" s="77">
        <f t="shared" si="26"/>
        <v>4</v>
      </c>
      <c r="AW42" s="77">
        <f t="shared" si="26"/>
        <v>5</v>
      </c>
      <c r="AX42" s="77">
        <f t="shared" si="26"/>
        <v>4</v>
      </c>
      <c r="AY42" s="77">
        <f t="shared" si="26"/>
        <v>7</v>
      </c>
      <c r="AZ42" s="77">
        <f t="shared" si="26"/>
        <v>2</v>
      </c>
      <c r="BA42" s="77">
        <f t="shared" si="26"/>
        <v>1</v>
      </c>
      <c r="BB42" s="77">
        <f t="shared" si="26"/>
        <v>5</v>
      </c>
      <c r="BC42" s="77">
        <f t="shared" si="26"/>
        <v>4</v>
      </c>
      <c r="BD42" s="77">
        <f t="shared" si="26"/>
        <v>0</v>
      </c>
      <c r="BE42" s="77">
        <f t="shared" si="26"/>
        <v>0</v>
      </c>
      <c r="BF42" s="77">
        <f t="shared" si="26"/>
        <v>0</v>
      </c>
      <c r="BG42" s="77">
        <f t="shared" si="26"/>
        <v>1</v>
      </c>
      <c r="BH42" s="77">
        <f t="shared" si="26"/>
        <v>0</v>
      </c>
      <c r="BI42" s="77">
        <f t="shared" si="26"/>
        <v>3</v>
      </c>
      <c r="BJ42" s="77">
        <f t="shared" si="26"/>
        <v>5</v>
      </c>
      <c r="BK42" s="77">
        <f t="shared" si="26"/>
        <v>3</v>
      </c>
      <c r="BL42" s="77">
        <f t="shared" si="26"/>
        <v>2</v>
      </c>
      <c r="BM42" s="77">
        <f aca="true" t="shared" si="27" ref="BM42:BR42">COUNTIF(BM3:BM33,$B$40)</f>
        <v>3</v>
      </c>
      <c r="BN42" s="77">
        <f t="shared" si="27"/>
        <v>4</v>
      </c>
      <c r="BO42" s="77">
        <f t="shared" si="27"/>
        <v>4</v>
      </c>
      <c r="BP42" s="77">
        <f t="shared" si="27"/>
        <v>5</v>
      </c>
      <c r="BQ42" s="77">
        <f t="shared" si="27"/>
        <v>1</v>
      </c>
      <c r="BR42" s="77">
        <f t="shared" si="27"/>
        <v>8</v>
      </c>
      <c r="BS42" s="77">
        <f>COUNTIF(BS3:BS33,$B$40)</f>
        <v>3</v>
      </c>
      <c r="BT42" s="77">
        <f>COUNTIF(BT3:BT33,$B$40)</f>
        <v>4</v>
      </c>
      <c r="BU42" s="77"/>
      <c r="BV42" s="77"/>
      <c r="BW42" s="77"/>
      <c r="BY42" s="92">
        <f>AVERAGE(J42:AM42)</f>
        <v>0.9333333333333333</v>
      </c>
      <c r="BZ42" s="92">
        <f>AVERAGE(T42:AW42)</f>
        <v>1.9333333333333333</v>
      </c>
      <c r="CA42" s="92">
        <f>AVERAGE(AD42:BG42)</f>
        <v>2.4</v>
      </c>
      <c r="CB42" s="96">
        <f>AVERAGE(AN42:BQ42)</f>
        <v>3</v>
      </c>
    </row>
    <row r="44" spans="1:2" ht="10.5">
      <c r="A44" t="s">
        <v>32</v>
      </c>
      <c r="B44"/>
    </row>
    <row r="45" spans="1:2" ht="11.25">
      <c r="A45" s="82">
        <v>1</v>
      </c>
      <c r="B45" s="83">
        <f>LARGE($B$3:$BW$33,1)</f>
        <v>33.9</v>
      </c>
    </row>
    <row r="46" spans="1:2" ht="11.25">
      <c r="A46" s="82">
        <v>2</v>
      </c>
      <c r="B46" s="83">
        <f>LARGE($B$3:$BW$33,2)</f>
        <v>32.8</v>
      </c>
    </row>
    <row r="47" spans="1:2" ht="11.25">
      <c r="A47" s="82">
        <v>3</v>
      </c>
      <c r="B47" s="83">
        <f>LARGE($B$3:$BW$33,3)</f>
        <v>32.4</v>
      </c>
    </row>
    <row r="48" spans="1:2" ht="11.25">
      <c r="A48" s="82">
        <v>4</v>
      </c>
      <c r="B48" s="83">
        <f>LARGE($B$3:$BW$33,4)</f>
        <v>31.1</v>
      </c>
    </row>
    <row r="49" spans="1:2" ht="11.25">
      <c r="A49" s="82">
        <v>5</v>
      </c>
      <c r="B49" s="83">
        <f>LARGE($B$3:$BW$33,5)</f>
        <v>30.9</v>
      </c>
    </row>
    <row r="50" spans="1:2" ht="10.5">
      <c r="A50"/>
      <c r="B50"/>
    </row>
    <row r="51" spans="1:2" ht="10.5">
      <c r="A51" t="s">
        <v>33</v>
      </c>
      <c r="B51"/>
    </row>
    <row r="52" spans="1:2" ht="11.25">
      <c r="A52" s="82">
        <v>1</v>
      </c>
      <c r="B52" s="83">
        <f>SMALL($B$3:$BW$33,1)</f>
        <v>12.4</v>
      </c>
    </row>
    <row r="53" spans="1:2" ht="11.25">
      <c r="A53" s="82">
        <v>2</v>
      </c>
      <c r="B53" s="83">
        <f>SMALL($B$3:$BW$33,2)</f>
        <v>12.5</v>
      </c>
    </row>
    <row r="54" spans="1:2" ht="11.25">
      <c r="A54" s="82">
        <v>3</v>
      </c>
      <c r="B54" s="83">
        <f>SMALL($B$3:$BW$33,3)</f>
        <v>12.7</v>
      </c>
    </row>
    <row r="55" spans="1:2" ht="11.25">
      <c r="A55" s="82">
        <v>4</v>
      </c>
      <c r="B55" s="83">
        <f>SMALL($B$3:$BW$33,4)</f>
        <v>12.8</v>
      </c>
    </row>
    <row r="56" spans="1:2" ht="11.25">
      <c r="A56" s="82">
        <v>5</v>
      </c>
      <c r="B56" s="83">
        <f>SMALL($B$3:$BW$33,5)</f>
        <v>12.9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P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51</v>
      </c>
    </row>
    <row r="3" spans="1:80" ht="11.25">
      <c r="A3" s="5">
        <v>1</v>
      </c>
      <c r="B3" s="24">
        <v>21.6</v>
      </c>
      <c r="C3" s="15">
        <v>17.9</v>
      </c>
      <c r="D3" s="15">
        <v>17.6</v>
      </c>
      <c r="E3" s="15">
        <v>17.9</v>
      </c>
      <c r="F3" s="15">
        <v>20.3</v>
      </c>
      <c r="G3" s="15">
        <v>17.3</v>
      </c>
      <c r="H3" s="15">
        <v>18.1</v>
      </c>
      <c r="I3" s="15">
        <v>18.5</v>
      </c>
      <c r="J3" s="15">
        <v>18</v>
      </c>
      <c r="K3" s="4">
        <v>17.4</v>
      </c>
      <c r="L3" s="4">
        <v>15.9</v>
      </c>
      <c r="M3" s="4">
        <v>21.5</v>
      </c>
      <c r="N3" s="4">
        <v>22</v>
      </c>
      <c r="O3" s="4">
        <v>21.5</v>
      </c>
      <c r="P3" s="4">
        <v>16.6</v>
      </c>
      <c r="Q3" s="4">
        <v>19.2</v>
      </c>
      <c r="R3" s="4">
        <v>21.2</v>
      </c>
      <c r="S3" s="4">
        <v>15.9</v>
      </c>
      <c r="T3" s="4">
        <v>20.6</v>
      </c>
      <c r="U3" s="4">
        <v>16.3</v>
      </c>
      <c r="V3" s="4">
        <v>16.7</v>
      </c>
      <c r="W3" s="4">
        <v>18.5</v>
      </c>
      <c r="X3" s="4">
        <v>14.5</v>
      </c>
      <c r="Y3" s="4">
        <v>14.9</v>
      </c>
      <c r="Z3" s="4">
        <v>26.1</v>
      </c>
      <c r="AA3" s="4">
        <v>19.7</v>
      </c>
      <c r="AB3" s="4">
        <v>19.2</v>
      </c>
      <c r="AC3" s="4">
        <v>16.6</v>
      </c>
      <c r="AD3" s="4">
        <v>19</v>
      </c>
      <c r="AE3" s="4">
        <v>21.4</v>
      </c>
      <c r="AF3" s="4">
        <v>16.7</v>
      </c>
      <c r="AG3" s="4">
        <v>15.1</v>
      </c>
      <c r="AH3" s="4">
        <v>16.1</v>
      </c>
      <c r="AI3" s="4">
        <v>16.7</v>
      </c>
      <c r="AJ3" s="4">
        <v>14.1</v>
      </c>
      <c r="AK3" s="4">
        <v>16.1</v>
      </c>
      <c r="AL3" s="4">
        <v>21</v>
      </c>
      <c r="AM3" s="4">
        <v>20.5</v>
      </c>
      <c r="AN3" s="4">
        <v>13.8</v>
      </c>
      <c r="AO3" s="4">
        <v>19.1</v>
      </c>
      <c r="AP3" s="4">
        <v>21</v>
      </c>
      <c r="AQ3" s="4">
        <v>17.4</v>
      </c>
      <c r="AR3" s="4">
        <v>23.2</v>
      </c>
      <c r="AS3" s="4">
        <v>16.2</v>
      </c>
      <c r="AT3" s="4">
        <v>18.2</v>
      </c>
      <c r="AU3" s="4">
        <v>22.8</v>
      </c>
      <c r="AV3" s="4">
        <v>22.3</v>
      </c>
      <c r="AW3" s="4">
        <v>16.3</v>
      </c>
      <c r="AX3" s="4">
        <v>21.3</v>
      </c>
      <c r="AY3" s="4">
        <v>16</v>
      </c>
      <c r="AZ3" s="4">
        <v>21</v>
      </c>
      <c r="BA3" s="4">
        <v>19.8</v>
      </c>
      <c r="BB3" s="4">
        <v>17.1</v>
      </c>
      <c r="BC3" s="4">
        <v>20.9</v>
      </c>
      <c r="BD3" s="4">
        <v>20.1</v>
      </c>
      <c r="BE3" s="4">
        <v>19.3</v>
      </c>
      <c r="BF3" s="4">
        <v>23.4</v>
      </c>
      <c r="BG3" s="4">
        <v>18.5</v>
      </c>
      <c r="BH3" s="4">
        <v>18.1</v>
      </c>
      <c r="BI3" s="4">
        <v>18.6</v>
      </c>
      <c r="BJ3" s="4">
        <v>19.7</v>
      </c>
      <c r="BK3" s="4">
        <v>18.6</v>
      </c>
      <c r="BL3" s="4">
        <v>17.5</v>
      </c>
      <c r="BM3" s="4">
        <v>17.2</v>
      </c>
      <c r="BN3" s="4">
        <v>19.2</v>
      </c>
      <c r="BO3" s="4">
        <v>19</v>
      </c>
      <c r="BP3" s="4">
        <v>25</v>
      </c>
      <c r="BQ3" s="4">
        <v>19.4</v>
      </c>
      <c r="BR3" s="4">
        <v>19.5</v>
      </c>
      <c r="BS3" s="4">
        <v>18.2</v>
      </c>
      <c r="BT3" s="4">
        <v>22.2</v>
      </c>
      <c r="BU3" s="4"/>
      <c r="BV3" s="4"/>
      <c r="BW3" s="4"/>
      <c r="BY3" s="10">
        <f aca="true" t="shared" si="0" ref="BY3:BY32">AVERAGE(B3:AM3)</f>
        <v>18.37368421052632</v>
      </c>
      <c r="BZ3" s="10">
        <f>AVERAGE(T3:AW3)</f>
        <v>18.336666666666662</v>
      </c>
      <c r="CA3" s="10">
        <f>AVERAGE(AD3:BG3)</f>
        <v>18.813333333333333</v>
      </c>
      <c r="CB3" s="10">
        <f>AVERAGE(AN3:BQ3)</f>
        <v>19.333333333333336</v>
      </c>
    </row>
    <row r="4" spans="1:80" ht="11.25">
      <c r="A4" s="5">
        <v>2</v>
      </c>
      <c r="B4" s="24">
        <v>16.4</v>
      </c>
      <c r="C4" s="15">
        <v>20.2</v>
      </c>
      <c r="D4" s="15">
        <v>19.7</v>
      </c>
      <c r="E4" s="15">
        <v>18.8</v>
      </c>
      <c r="F4" s="15">
        <v>15.9</v>
      </c>
      <c r="G4" s="15">
        <v>14.4</v>
      </c>
      <c r="H4" s="15">
        <v>20.9</v>
      </c>
      <c r="I4" s="15">
        <v>16.8</v>
      </c>
      <c r="J4" s="15">
        <v>16</v>
      </c>
      <c r="K4" s="4">
        <v>18.3</v>
      </c>
      <c r="L4" s="4">
        <v>16.6</v>
      </c>
      <c r="M4" s="4">
        <v>13.9</v>
      </c>
      <c r="N4" s="4">
        <v>17.4</v>
      </c>
      <c r="O4" s="4">
        <v>19.1</v>
      </c>
      <c r="P4" s="4">
        <v>19.2</v>
      </c>
      <c r="Q4" s="4">
        <v>19.7</v>
      </c>
      <c r="R4" s="4">
        <v>22.1</v>
      </c>
      <c r="S4" s="4">
        <v>15.1</v>
      </c>
      <c r="T4" s="4">
        <v>20</v>
      </c>
      <c r="U4" s="4">
        <v>18.8</v>
      </c>
      <c r="V4" s="4">
        <v>15.3</v>
      </c>
      <c r="W4" s="4">
        <v>16.9</v>
      </c>
      <c r="X4" s="4">
        <v>16</v>
      </c>
      <c r="Y4" s="4">
        <v>16</v>
      </c>
      <c r="Z4" s="4">
        <v>16.6</v>
      </c>
      <c r="AA4" s="4">
        <v>16.3</v>
      </c>
      <c r="AB4" s="4">
        <v>24</v>
      </c>
      <c r="AC4" s="4">
        <v>13.3</v>
      </c>
      <c r="AD4" s="4">
        <v>14.7</v>
      </c>
      <c r="AE4" s="4">
        <v>16</v>
      </c>
      <c r="AF4" s="4">
        <v>16.6</v>
      </c>
      <c r="AG4" s="4">
        <v>15</v>
      </c>
      <c r="AH4" s="4">
        <v>17</v>
      </c>
      <c r="AI4" s="4">
        <v>19</v>
      </c>
      <c r="AJ4" s="4">
        <v>18.9</v>
      </c>
      <c r="AK4" s="4">
        <v>19.6</v>
      </c>
      <c r="AL4" s="4">
        <v>18.5</v>
      </c>
      <c r="AM4" s="4">
        <v>21.1</v>
      </c>
      <c r="AN4" s="4">
        <v>17.7</v>
      </c>
      <c r="AO4" s="4">
        <v>16</v>
      </c>
      <c r="AP4" s="4">
        <v>19.5</v>
      </c>
      <c r="AQ4" s="4">
        <v>20.5</v>
      </c>
      <c r="AR4" s="4">
        <v>17.4</v>
      </c>
      <c r="AS4" s="4">
        <v>15</v>
      </c>
      <c r="AT4" s="4">
        <v>16.2</v>
      </c>
      <c r="AU4" s="4">
        <v>17.1</v>
      </c>
      <c r="AV4" s="4">
        <v>16.3</v>
      </c>
      <c r="AW4" s="4">
        <v>15.8</v>
      </c>
      <c r="AX4" s="4">
        <v>21.2</v>
      </c>
      <c r="AY4" s="4">
        <v>15.7</v>
      </c>
      <c r="AZ4" s="4">
        <v>21.1</v>
      </c>
      <c r="BA4" s="4">
        <v>21.5</v>
      </c>
      <c r="BB4" s="4">
        <v>19.4</v>
      </c>
      <c r="BC4" s="4">
        <v>18.7</v>
      </c>
      <c r="BD4" s="4">
        <v>16.6</v>
      </c>
      <c r="BE4" s="4">
        <v>20.2</v>
      </c>
      <c r="BF4" s="4">
        <v>13.3</v>
      </c>
      <c r="BG4" s="4">
        <v>19.5</v>
      </c>
      <c r="BH4" s="4">
        <v>20.1</v>
      </c>
      <c r="BI4" s="4">
        <v>17.5</v>
      </c>
      <c r="BJ4" s="4">
        <v>17.6</v>
      </c>
      <c r="BK4" s="4">
        <v>22.1</v>
      </c>
      <c r="BL4" s="4">
        <v>15.8</v>
      </c>
      <c r="BM4" s="4">
        <v>11.5</v>
      </c>
      <c r="BN4" s="4">
        <v>20.7</v>
      </c>
      <c r="BO4" s="4">
        <v>18.2</v>
      </c>
      <c r="BP4" s="4">
        <v>17.4</v>
      </c>
      <c r="BQ4" s="4">
        <v>20.9</v>
      </c>
      <c r="BR4" s="4">
        <v>19.9</v>
      </c>
      <c r="BS4" s="4">
        <v>22.1</v>
      </c>
      <c r="BT4" s="4">
        <v>23.5</v>
      </c>
      <c r="BU4" s="4"/>
      <c r="BV4" s="4"/>
      <c r="BW4" s="4"/>
      <c r="BY4" s="10">
        <f t="shared" si="0"/>
        <v>17.634210526315794</v>
      </c>
      <c r="BZ4" s="10">
        <f aca="true" t="shared" si="1" ref="BZ4:BZ32">AVERAGE(T4:AW4)</f>
        <v>17.37</v>
      </c>
      <c r="CA4" s="10">
        <f aca="true" t="shared" si="2" ref="CA4:CA32">AVERAGE(AD4:BG4)</f>
        <v>17.836666666666662</v>
      </c>
      <c r="CB4" s="10">
        <f aca="true" t="shared" si="3" ref="CB4:CB32">AVERAGE(AN4:BQ4)</f>
        <v>18.016666666666666</v>
      </c>
    </row>
    <row r="5" spans="1:80" ht="11.25">
      <c r="A5" s="5">
        <v>3</v>
      </c>
      <c r="B5" s="24">
        <v>17.7</v>
      </c>
      <c r="C5" s="15">
        <v>17.5</v>
      </c>
      <c r="D5" s="15">
        <v>15.9</v>
      </c>
      <c r="E5" s="15">
        <v>18.8</v>
      </c>
      <c r="F5" s="15">
        <v>16.9</v>
      </c>
      <c r="G5" s="15">
        <v>13.7</v>
      </c>
      <c r="H5" s="15">
        <v>21.8</v>
      </c>
      <c r="I5" s="15">
        <v>22.3</v>
      </c>
      <c r="J5" s="15">
        <v>20.5</v>
      </c>
      <c r="K5" s="4">
        <v>18.7</v>
      </c>
      <c r="L5" s="4">
        <v>18.9</v>
      </c>
      <c r="M5" s="4">
        <v>17</v>
      </c>
      <c r="N5" s="4">
        <v>21.3</v>
      </c>
      <c r="O5" s="4">
        <v>16.4</v>
      </c>
      <c r="P5" s="4">
        <v>20.8</v>
      </c>
      <c r="Q5" s="4">
        <v>20.2</v>
      </c>
      <c r="R5" s="4">
        <v>15.3</v>
      </c>
      <c r="S5" s="4">
        <v>15.5</v>
      </c>
      <c r="T5" s="4">
        <v>18.9</v>
      </c>
      <c r="U5" s="4">
        <v>18.2</v>
      </c>
      <c r="V5" s="4">
        <v>15.7</v>
      </c>
      <c r="W5" s="4">
        <v>15.5</v>
      </c>
      <c r="X5" s="4">
        <v>15.2</v>
      </c>
      <c r="Y5" s="4">
        <v>18.4</v>
      </c>
      <c r="Z5" s="4">
        <v>17</v>
      </c>
      <c r="AA5" s="4">
        <v>14.6</v>
      </c>
      <c r="AB5" s="4">
        <v>18.3</v>
      </c>
      <c r="AC5" s="4">
        <v>13.8</v>
      </c>
      <c r="AD5" s="4">
        <v>17</v>
      </c>
      <c r="AE5" s="4">
        <v>16.4</v>
      </c>
      <c r="AF5" s="4">
        <v>18.4</v>
      </c>
      <c r="AG5" s="4">
        <v>13.9</v>
      </c>
      <c r="AH5" s="4">
        <v>15.1</v>
      </c>
      <c r="AI5" s="4">
        <v>18.7</v>
      </c>
      <c r="AJ5" s="4">
        <v>24.3</v>
      </c>
      <c r="AK5" s="4">
        <v>17.3</v>
      </c>
      <c r="AL5" s="4">
        <v>18.4</v>
      </c>
      <c r="AM5" s="4">
        <v>20</v>
      </c>
      <c r="AN5" s="4">
        <v>18.8</v>
      </c>
      <c r="AO5" s="4">
        <v>17.1</v>
      </c>
      <c r="AP5" s="4">
        <v>21.1</v>
      </c>
      <c r="AQ5" s="4">
        <v>17.1</v>
      </c>
      <c r="AR5" s="4">
        <v>20.3</v>
      </c>
      <c r="AS5" s="4">
        <v>18.4</v>
      </c>
      <c r="AT5" s="4">
        <v>19</v>
      </c>
      <c r="AU5" s="4">
        <v>22.1</v>
      </c>
      <c r="AV5" s="4">
        <v>17.5</v>
      </c>
      <c r="AW5" s="4">
        <v>17.9</v>
      </c>
      <c r="AX5" s="4">
        <v>20</v>
      </c>
      <c r="AY5" s="4">
        <v>17.3</v>
      </c>
      <c r="AZ5" s="4">
        <v>22.8</v>
      </c>
      <c r="BA5" s="4">
        <v>20.8</v>
      </c>
      <c r="BB5" s="4">
        <v>22.1</v>
      </c>
      <c r="BC5" s="4">
        <v>19.4</v>
      </c>
      <c r="BD5" s="4">
        <v>17.7</v>
      </c>
      <c r="BE5" s="4">
        <v>18.6</v>
      </c>
      <c r="BF5" s="4">
        <v>12</v>
      </c>
      <c r="BG5" s="4">
        <v>17.9</v>
      </c>
      <c r="BH5" s="4">
        <v>20.5</v>
      </c>
      <c r="BI5" s="4">
        <v>16.5</v>
      </c>
      <c r="BJ5" s="4">
        <v>21.2</v>
      </c>
      <c r="BK5" s="4">
        <v>20.4</v>
      </c>
      <c r="BL5" s="4">
        <v>19.5</v>
      </c>
      <c r="BM5" s="4">
        <v>19.6</v>
      </c>
      <c r="BN5" s="4">
        <v>20.3</v>
      </c>
      <c r="BO5" s="4">
        <v>19.4</v>
      </c>
      <c r="BP5" s="4">
        <v>19.3</v>
      </c>
      <c r="BQ5" s="4">
        <v>17.9</v>
      </c>
      <c r="BR5" s="4">
        <v>20.1</v>
      </c>
      <c r="BS5" s="4">
        <v>22.9</v>
      </c>
      <c r="BT5" s="4">
        <v>24.6</v>
      </c>
      <c r="BU5" s="4"/>
      <c r="BV5" s="4"/>
      <c r="BW5" s="4"/>
      <c r="BY5" s="10">
        <f t="shared" si="0"/>
        <v>17.74473684210526</v>
      </c>
      <c r="BZ5" s="10">
        <f t="shared" si="1"/>
        <v>17.813333333333336</v>
      </c>
      <c r="CA5" s="10">
        <f t="shared" si="2"/>
        <v>18.58</v>
      </c>
      <c r="CB5" s="10">
        <f t="shared" si="3"/>
        <v>19.08333333333333</v>
      </c>
    </row>
    <row r="6" spans="1:80" ht="11.25">
      <c r="A6" s="5">
        <v>4</v>
      </c>
      <c r="B6" s="24">
        <v>19.1</v>
      </c>
      <c r="C6" s="15">
        <v>18.9</v>
      </c>
      <c r="D6" s="15">
        <v>18.5</v>
      </c>
      <c r="E6" s="15">
        <v>20.3</v>
      </c>
      <c r="F6" s="15">
        <v>18.1</v>
      </c>
      <c r="G6" s="15">
        <v>16.9</v>
      </c>
      <c r="H6" s="15">
        <v>17</v>
      </c>
      <c r="I6" s="15">
        <v>14.6</v>
      </c>
      <c r="J6" s="15">
        <v>18.2</v>
      </c>
      <c r="K6" s="4">
        <v>23.2</v>
      </c>
      <c r="L6" s="4">
        <v>16.3</v>
      </c>
      <c r="M6" s="4">
        <v>16.8</v>
      </c>
      <c r="N6" s="4">
        <v>17.1</v>
      </c>
      <c r="O6" s="4">
        <v>16.1</v>
      </c>
      <c r="P6" s="4">
        <v>16.7</v>
      </c>
      <c r="Q6" s="4">
        <v>19.8</v>
      </c>
      <c r="R6" s="4">
        <v>15.9</v>
      </c>
      <c r="S6" s="4">
        <v>17.5</v>
      </c>
      <c r="T6" s="4">
        <v>17</v>
      </c>
      <c r="U6" s="4">
        <v>19.2</v>
      </c>
      <c r="V6" s="4">
        <v>19.6</v>
      </c>
      <c r="W6" s="4">
        <v>17.9</v>
      </c>
      <c r="X6" s="4">
        <v>15.5</v>
      </c>
      <c r="Y6" s="4">
        <v>22.6</v>
      </c>
      <c r="Z6" s="4">
        <v>17.2</v>
      </c>
      <c r="AA6" s="4">
        <v>14.8</v>
      </c>
      <c r="AB6" s="4">
        <v>20.7</v>
      </c>
      <c r="AC6" s="4">
        <v>14.3</v>
      </c>
      <c r="AD6" s="4">
        <v>17.4</v>
      </c>
      <c r="AE6" s="4">
        <v>19.6</v>
      </c>
      <c r="AF6" s="4">
        <v>15.6</v>
      </c>
      <c r="AG6" s="4">
        <v>16.7</v>
      </c>
      <c r="AH6" s="4">
        <v>18.7</v>
      </c>
      <c r="AI6" s="4">
        <v>20.6</v>
      </c>
      <c r="AJ6" s="4">
        <v>18.5</v>
      </c>
      <c r="AK6" s="4">
        <v>14.3</v>
      </c>
      <c r="AL6" s="4">
        <v>20.5</v>
      </c>
      <c r="AM6" s="4">
        <v>20</v>
      </c>
      <c r="AN6" s="4">
        <v>19.4</v>
      </c>
      <c r="AO6" s="4">
        <v>22.6</v>
      </c>
      <c r="AP6" s="4">
        <v>21.2</v>
      </c>
      <c r="AQ6" s="4">
        <v>18.8</v>
      </c>
      <c r="AR6" s="4">
        <v>20.1</v>
      </c>
      <c r="AS6" s="4">
        <v>19.1</v>
      </c>
      <c r="AT6" s="4">
        <v>19.5</v>
      </c>
      <c r="AU6" s="4">
        <v>23.2</v>
      </c>
      <c r="AV6" s="4">
        <v>15.8</v>
      </c>
      <c r="AW6" s="4">
        <v>19.5</v>
      </c>
      <c r="AX6" s="4">
        <v>18.4</v>
      </c>
      <c r="AY6" s="4">
        <v>15.9</v>
      </c>
      <c r="AZ6" s="4">
        <v>21.5</v>
      </c>
      <c r="BA6" s="4">
        <v>21.2</v>
      </c>
      <c r="BB6" s="4">
        <v>20.7</v>
      </c>
      <c r="BC6" s="4">
        <v>19.7</v>
      </c>
      <c r="BD6" s="4">
        <v>18.5</v>
      </c>
      <c r="BE6" s="4">
        <v>18.5</v>
      </c>
      <c r="BF6" s="4">
        <v>15.6</v>
      </c>
      <c r="BG6" s="4">
        <v>14.4</v>
      </c>
      <c r="BH6" s="4">
        <v>19.9</v>
      </c>
      <c r="BI6" s="4">
        <v>18.7</v>
      </c>
      <c r="BJ6" s="4">
        <v>17.3</v>
      </c>
      <c r="BK6" s="4">
        <v>19.2</v>
      </c>
      <c r="BL6" s="4">
        <v>18.3</v>
      </c>
      <c r="BM6" s="4">
        <v>17.9</v>
      </c>
      <c r="BN6" s="4">
        <v>23</v>
      </c>
      <c r="BO6" s="4">
        <v>20.7</v>
      </c>
      <c r="BP6" s="4">
        <v>18.3</v>
      </c>
      <c r="BQ6" s="4">
        <v>16.7</v>
      </c>
      <c r="BR6" s="4">
        <v>19.4</v>
      </c>
      <c r="BS6" s="4">
        <v>17.7</v>
      </c>
      <c r="BT6" s="4">
        <v>25.4</v>
      </c>
      <c r="BU6" s="4"/>
      <c r="BV6" s="4"/>
      <c r="BW6" s="4"/>
      <c r="BY6" s="10">
        <f t="shared" si="0"/>
        <v>17.93947368421053</v>
      </c>
      <c r="BZ6" s="10">
        <f t="shared" si="1"/>
        <v>18.663333333333338</v>
      </c>
      <c r="CA6" s="10">
        <f t="shared" si="2"/>
        <v>18.85</v>
      </c>
      <c r="CB6" s="10">
        <f t="shared" si="3"/>
        <v>19.119999999999997</v>
      </c>
    </row>
    <row r="7" spans="1:80" ht="11.25">
      <c r="A7" s="5">
        <v>5</v>
      </c>
      <c r="B7" s="24">
        <v>23.7</v>
      </c>
      <c r="C7" s="15">
        <v>21</v>
      </c>
      <c r="D7" s="15">
        <v>19.1</v>
      </c>
      <c r="E7" s="15">
        <v>20.9</v>
      </c>
      <c r="F7" s="15">
        <v>19.3</v>
      </c>
      <c r="G7" s="15">
        <v>17.4</v>
      </c>
      <c r="H7" s="15">
        <v>15.9</v>
      </c>
      <c r="I7" s="15">
        <v>18</v>
      </c>
      <c r="J7" s="15">
        <v>18.5</v>
      </c>
      <c r="K7" s="4">
        <v>19.3</v>
      </c>
      <c r="L7" s="4">
        <v>15.4</v>
      </c>
      <c r="M7" s="4">
        <v>19.3</v>
      </c>
      <c r="N7" s="4">
        <v>23.5</v>
      </c>
      <c r="O7" s="4">
        <v>19.5</v>
      </c>
      <c r="P7" s="4">
        <v>17.8</v>
      </c>
      <c r="Q7" s="4">
        <v>19.6</v>
      </c>
      <c r="R7" s="4">
        <v>10.6</v>
      </c>
      <c r="S7" s="4">
        <v>18.2</v>
      </c>
      <c r="T7" s="4">
        <v>20.1</v>
      </c>
      <c r="U7" s="4">
        <v>17.8</v>
      </c>
      <c r="V7" s="4">
        <v>19</v>
      </c>
      <c r="W7" s="4">
        <v>13.5</v>
      </c>
      <c r="X7" s="4">
        <v>14.5</v>
      </c>
      <c r="Y7" s="4">
        <v>12.6</v>
      </c>
      <c r="Z7" s="4">
        <v>21.3</v>
      </c>
      <c r="AA7" s="4">
        <v>17.3</v>
      </c>
      <c r="AB7" s="4">
        <v>23.3</v>
      </c>
      <c r="AC7" s="4">
        <v>19.4</v>
      </c>
      <c r="AD7" s="4">
        <v>14.1</v>
      </c>
      <c r="AE7" s="4">
        <v>18.1</v>
      </c>
      <c r="AF7" s="4">
        <v>15.6</v>
      </c>
      <c r="AG7" s="4">
        <v>19.9</v>
      </c>
      <c r="AH7" s="4">
        <v>20.9</v>
      </c>
      <c r="AI7" s="4">
        <v>12.7</v>
      </c>
      <c r="AJ7" s="4">
        <v>17.4</v>
      </c>
      <c r="AK7" s="4">
        <v>18</v>
      </c>
      <c r="AL7" s="4">
        <v>19.7</v>
      </c>
      <c r="AM7" s="4">
        <v>25.6</v>
      </c>
      <c r="AN7" s="4">
        <v>15.3</v>
      </c>
      <c r="AO7" s="4">
        <v>17.4</v>
      </c>
      <c r="AP7" s="4">
        <v>23.6</v>
      </c>
      <c r="AQ7" s="4">
        <v>18.9</v>
      </c>
      <c r="AR7" s="4">
        <v>17.9</v>
      </c>
      <c r="AS7" s="4">
        <v>19.5</v>
      </c>
      <c r="AT7" s="4">
        <v>20.1</v>
      </c>
      <c r="AU7" s="4">
        <v>19.8</v>
      </c>
      <c r="AV7" s="4">
        <v>18.6</v>
      </c>
      <c r="AW7" s="4">
        <v>23.7</v>
      </c>
      <c r="AX7" s="4">
        <v>18.8</v>
      </c>
      <c r="AY7" s="4">
        <v>13.7</v>
      </c>
      <c r="AZ7" s="4">
        <v>20.9</v>
      </c>
      <c r="BA7" s="4">
        <v>21.9</v>
      </c>
      <c r="BB7" s="4">
        <v>21.3</v>
      </c>
      <c r="BC7" s="4">
        <v>21.5</v>
      </c>
      <c r="BD7" s="4">
        <v>17.9</v>
      </c>
      <c r="BE7" s="4">
        <v>16</v>
      </c>
      <c r="BF7" s="4">
        <v>17.7</v>
      </c>
      <c r="BG7" s="4">
        <v>17.1</v>
      </c>
      <c r="BH7" s="4">
        <v>20</v>
      </c>
      <c r="BI7" s="4">
        <v>16.7</v>
      </c>
      <c r="BJ7" s="4">
        <v>18.7</v>
      </c>
      <c r="BK7" s="4">
        <v>15.6</v>
      </c>
      <c r="BL7" s="4">
        <v>21.7</v>
      </c>
      <c r="BM7" s="4">
        <v>20.7</v>
      </c>
      <c r="BN7" s="4">
        <v>16.5</v>
      </c>
      <c r="BO7" s="4">
        <v>21.9</v>
      </c>
      <c r="BP7" s="4">
        <v>18.2</v>
      </c>
      <c r="BQ7" s="4">
        <v>19.2</v>
      </c>
      <c r="BR7" s="4">
        <v>20.2</v>
      </c>
      <c r="BS7" s="4">
        <v>16.7</v>
      </c>
      <c r="BT7" s="4">
        <v>23.2</v>
      </c>
      <c r="BU7" s="4"/>
      <c r="BV7" s="4"/>
      <c r="BW7" s="4"/>
      <c r="BY7" s="10">
        <f t="shared" si="0"/>
        <v>18.36315789473685</v>
      </c>
      <c r="BZ7" s="10">
        <f t="shared" si="1"/>
        <v>18.52</v>
      </c>
      <c r="CA7" s="10">
        <f t="shared" si="2"/>
        <v>18.78666666666667</v>
      </c>
      <c r="CB7" s="10">
        <f t="shared" si="3"/>
        <v>19.026666666666667</v>
      </c>
    </row>
    <row r="8" spans="1:80" ht="11.25">
      <c r="A8" s="5">
        <v>6</v>
      </c>
      <c r="B8" s="24">
        <v>15.6</v>
      </c>
      <c r="C8" s="15">
        <v>20.1</v>
      </c>
      <c r="D8" s="15">
        <v>20.1</v>
      </c>
      <c r="E8" s="15">
        <v>19.3</v>
      </c>
      <c r="F8" s="15">
        <v>19.8</v>
      </c>
      <c r="G8" s="15">
        <v>17</v>
      </c>
      <c r="H8" s="15">
        <v>18.6</v>
      </c>
      <c r="I8" s="15">
        <v>19.7</v>
      </c>
      <c r="J8" s="15">
        <v>16</v>
      </c>
      <c r="K8" s="4">
        <v>16.3</v>
      </c>
      <c r="L8" s="4">
        <v>16.1</v>
      </c>
      <c r="M8" s="4">
        <v>18.1</v>
      </c>
      <c r="N8" s="4">
        <v>21.3</v>
      </c>
      <c r="O8" s="4">
        <v>20.5</v>
      </c>
      <c r="P8" s="4">
        <v>16.1</v>
      </c>
      <c r="Q8" s="4">
        <v>19.1</v>
      </c>
      <c r="R8" s="4">
        <v>14.7</v>
      </c>
      <c r="S8" s="4">
        <v>17.7</v>
      </c>
      <c r="T8" s="4">
        <v>11.9</v>
      </c>
      <c r="U8" s="4">
        <v>16.9</v>
      </c>
      <c r="V8" s="4">
        <v>12.1</v>
      </c>
      <c r="W8" s="4">
        <v>14.5</v>
      </c>
      <c r="X8" s="4">
        <v>18.1</v>
      </c>
      <c r="Y8" s="4">
        <v>11.2</v>
      </c>
      <c r="Z8" s="4">
        <v>23.4</v>
      </c>
      <c r="AA8" s="4">
        <v>20.4</v>
      </c>
      <c r="AB8" s="4">
        <v>22</v>
      </c>
      <c r="AC8" s="4">
        <v>21</v>
      </c>
      <c r="AD8" s="4">
        <v>9.5</v>
      </c>
      <c r="AE8" s="4">
        <v>15.5</v>
      </c>
      <c r="AF8" s="4">
        <v>13.1</v>
      </c>
      <c r="AG8" s="4">
        <v>19</v>
      </c>
      <c r="AH8" s="4">
        <v>16.6</v>
      </c>
      <c r="AI8" s="4">
        <v>15.6</v>
      </c>
      <c r="AJ8" s="4">
        <v>15.7</v>
      </c>
      <c r="AK8" s="4">
        <v>16</v>
      </c>
      <c r="AL8" s="4">
        <v>20.1</v>
      </c>
      <c r="AM8" s="4">
        <v>22.1</v>
      </c>
      <c r="AN8" s="4">
        <v>14</v>
      </c>
      <c r="AO8" s="4">
        <v>17.3</v>
      </c>
      <c r="AP8" s="4">
        <v>21</v>
      </c>
      <c r="AQ8" s="4">
        <v>18.2</v>
      </c>
      <c r="AR8" s="4">
        <v>19.1</v>
      </c>
      <c r="AS8" s="4">
        <v>23.5</v>
      </c>
      <c r="AT8" s="4">
        <v>17.8</v>
      </c>
      <c r="AU8" s="4">
        <v>15.1</v>
      </c>
      <c r="AV8" s="4">
        <v>19.8</v>
      </c>
      <c r="AW8" s="4">
        <v>18.6</v>
      </c>
      <c r="AX8" s="4">
        <v>20.8</v>
      </c>
      <c r="AY8" s="4">
        <v>15.6</v>
      </c>
      <c r="AZ8" s="4">
        <v>23.4</v>
      </c>
      <c r="BA8" s="4">
        <v>20.6</v>
      </c>
      <c r="BB8" s="4">
        <v>17.5</v>
      </c>
      <c r="BC8" s="4">
        <v>21.9</v>
      </c>
      <c r="BD8" s="4">
        <v>16.7</v>
      </c>
      <c r="BE8" s="4">
        <v>20.3</v>
      </c>
      <c r="BF8" s="4">
        <v>18.4</v>
      </c>
      <c r="BG8" s="4">
        <v>19.2</v>
      </c>
      <c r="BH8" s="4">
        <v>18.8</v>
      </c>
      <c r="BI8" s="4">
        <v>19.7</v>
      </c>
      <c r="BJ8" s="4">
        <v>19.5</v>
      </c>
      <c r="BK8" s="4">
        <v>19.8</v>
      </c>
      <c r="BL8" s="4">
        <v>19.8</v>
      </c>
      <c r="BM8" s="4">
        <v>19.4</v>
      </c>
      <c r="BN8" s="4">
        <v>19.7</v>
      </c>
      <c r="BO8" s="4">
        <v>19.6</v>
      </c>
      <c r="BP8" s="4">
        <v>21.5</v>
      </c>
      <c r="BQ8" s="4">
        <v>16.3</v>
      </c>
      <c r="BR8" s="4">
        <v>17.6</v>
      </c>
      <c r="BS8" s="4">
        <v>18.3</v>
      </c>
      <c r="BT8" s="4">
        <v>24.7</v>
      </c>
      <c r="BU8" s="4"/>
      <c r="BV8" s="4"/>
      <c r="BW8" s="4"/>
      <c r="BY8" s="10">
        <f t="shared" si="0"/>
        <v>17.38947368421053</v>
      </c>
      <c r="BZ8" s="10">
        <f t="shared" si="1"/>
        <v>17.303333333333338</v>
      </c>
      <c r="CA8" s="10">
        <f t="shared" si="2"/>
        <v>18.06666666666667</v>
      </c>
      <c r="CB8" s="10">
        <f t="shared" si="3"/>
        <v>19.096666666666668</v>
      </c>
    </row>
    <row r="9" spans="1:80" ht="11.25">
      <c r="A9" s="5">
        <v>7</v>
      </c>
      <c r="B9" s="24">
        <v>19.4</v>
      </c>
      <c r="C9" s="15">
        <v>17.3</v>
      </c>
      <c r="D9" s="15">
        <v>15.1</v>
      </c>
      <c r="E9" s="15">
        <v>18.5</v>
      </c>
      <c r="F9" s="15">
        <v>18.9</v>
      </c>
      <c r="G9" s="15">
        <v>19.6</v>
      </c>
      <c r="H9" s="15">
        <v>18.9</v>
      </c>
      <c r="I9" s="15">
        <v>15.4</v>
      </c>
      <c r="J9" s="15">
        <v>18.2</v>
      </c>
      <c r="K9" s="4">
        <v>17.4</v>
      </c>
      <c r="L9" s="4">
        <v>19.4</v>
      </c>
      <c r="M9" s="4">
        <v>14.9</v>
      </c>
      <c r="N9" s="4">
        <v>19</v>
      </c>
      <c r="O9" s="4">
        <v>22.6</v>
      </c>
      <c r="P9" s="4">
        <v>17.2</v>
      </c>
      <c r="Q9" s="4">
        <v>22.5</v>
      </c>
      <c r="R9" s="4">
        <v>17.2</v>
      </c>
      <c r="S9" s="4">
        <v>15.9</v>
      </c>
      <c r="T9" s="4">
        <v>12.9</v>
      </c>
      <c r="U9" s="4">
        <v>20.2</v>
      </c>
      <c r="V9" s="4">
        <v>14.4</v>
      </c>
      <c r="W9" s="4">
        <v>19.5</v>
      </c>
      <c r="X9" s="4">
        <v>20</v>
      </c>
      <c r="Y9" s="4">
        <v>16.4</v>
      </c>
      <c r="Z9" s="4">
        <v>19.1</v>
      </c>
      <c r="AA9" s="4">
        <v>18.8</v>
      </c>
      <c r="AB9" s="4">
        <v>18.3</v>
      </c>
      <c r="AC9" s="4">
        <v>18.8</v>
      </c>
      <c r="AD9" s="4">
        <v>9.3</v>
      </c>
      <c r="AE9" s="4">
        <v>16.4</v>
      </c>
      <c r="AF9" s="4">
        <v>14.4</v>
      </c>
      <c r="AG9" s="4">
        <v>21.7</v>
      </c>
      <c r="AH9" s="4">
        <v>18.4</v>
      </c>
      <c r="AI9" s="4">
        <v>16.9</v>
      </c>
      <c r="AJ9" s="4">
        <v>13.9</v>
      </c>
      <c r="AK9" s="4">
        <v>18.1</v>
      </c>
      <c r="AL9" s="4">
        <v>20.2</v>
      </c>
      <c r="AM9" s="4">
        <v>22.4</v>
      </c>
      <c r="AN9" s="4">
        <v>16.5</v>
      </c>
      <c r="AO9" s="4">
        <v>16.2</v>
      </c>
      <c r="AP9" s="4">
        <v>16.6</v>
      </c>
      <c r="AQ9" s="4">
        <v>21.1</v>
      </c>
      <c r="AR9" s="4">
        <v>20.2</v>
      </c>
      <c r="AS9" s="4">
        <v>14.8</v>
      </c>
      <c r="AT9" s="4">
        <v>19.5</v>
      </c>
      <c r="AU9" s="4">
        <v>16.6</v>
      </c>
      <c r="AV9" s="4">
        <v>19.7</v>
      </c>
      <c r="AW9" s="4">
        <v>20.3</v>
      </c>
      <c r="AX9" s="4">
        <v>17.2</v>
      </c>
      <c r="AY9" s="4">
        <v>14</v>
      </c>
      <c r="AZ9" s="4">
        <v>20.5</v>
      </c>
      <c r="BA9" s="4">
        <v>20.3</v>
      </c>
      <c r="BB9" s="4">
        <v>24.9</v>
      </c>
      <c r="BC9" s="4">
        <v>23.4</v>
      </c>
      <c r="BD9" s="4">
        <v>16.9</v>
      </c>
      <c r="BE9" s="4">
        <v>21.3</v>
      </c>
      <c r="BF9" s="4">
        <v>19</v>
      </c>
      <c r="BG9" s="4">
        <v>19.6</v>
      </c>
      <c r="BH9" s="4">
        <v>17.9</v>
      </c>
      <c r="BI9" s="4">
        <v>18.5</v>
      </c>
      <c r="BJ9" s="4">
        <v>17.8</v>
      </c>
      <c r="BK9" s="4">
        <v>19.5</v>
      </c>
      <c r="BL9" s="4">
        <v>18.1</v>
      </c>
      <c r="BM9" s="4">
        <v>12</v>
      </c>
      <c r="BN9" s="4">
        <v>21.3</v>
      </c>
      <c r="BO9" s="4">
        <v>19.2</v>
      </c>
      <c r="BP9" s="4">
        <v>21.2</v>
      </c>
      <c r="BQ9" s="4">
        <v>22.7</v>
      </c>
      <c r="BR9" s="4">
        <v>18.7</v>
      </c>
      <c r="BS9" s="4">
        <v>19.3</v>
      </c>
      <c r="BT9" s="4">
        <v>22.7</v>
      </c>
      <c r="BU9" s="4"/>
      <c r="BV9" s="4"/>
      <c r="BW9" s="4"/>
      <c r="BY9" s="10">
        <f t="shared" si="0"/>
        <v>17.82894736842105</v>
      </c>
      <c r="BZ9" s="10">
        <f t="shared" si="1"/>
        <v>17.720000000000002</v>
      </c>
      <c r="CA9" s="10">
        <f t="shared" si="2"/>
        <v>18.34333333333333</v>
      </c>
      <c r="CB9" s="10">
        <f t="shared" si="3"/>
        <v>18.893333333333334</v>
      </c>
    </row>
    <row r="10" spans="1:80" ht="11.25">
      <c r="A10" s="5">
        <v>8</v>
      </c>
      <c r="B10" s="24">
        <v>18.5</v>
      </c>
      <c r="C10" s="15">
        <v>19.7</v>
      </c>
      <c r="D10" s="15">
        <v>13.5</v>
      </c>
      <c r="E10" s="15">
        <v>13.7</v>
      </c>
      <c r="F10" s="15">
        <v>16.5</v>
      </c>
      <c r="G10" s="15">
        <v>13.4</v>
      </c>
      <c r="H10" s="15">
        <v>20.6</v>
      </c>
      <c r="I10" s="15">
        <v>20.3</v>
      </c>
      <c r="J10" s="15">
        <v>15.9</v>
      </c>
      <c r="K10" s="4">
        <v>18.9</v>
      </c>
      <c r="L10" s="4">
        <v>20</v>
      </c>
      <c r="M10" s="4">
        <v>11.7</v>
      </c>
      <c r="N10" s="4">
        <v>17.9</v>
      </c>
      <c r="O10" s="4">
        <v>19.5</v>
      </c>
      <c r="P10" s="4">
        <v>20.8</v>
      </c>
      <c r="Q10" s="4">
        <v>19.4</v>
      </c>
      <c r="R10" s="4">
        <v>16.4</v>
      </c>
      <c r="S10" s="4">
        <v>15.7</v>
      </c>
      <c r="T10" s="4">
        <v>11.7</v>
      </c>
      <c r="U10" s="4">
        <v>15.1</v>
      </c>
      <c r="V10" s="4">
        <v>16.7</v>
      </c>
      <c r="W10" s="4">
        <v>22.2</v>
      </c>
      <c r="X10" s="4">
        <v>19.3</v>
      </c>
      <c r="Y10" s="4">
        <v>20.7</v>
      </c>
      <c r="Z10" s="4">
        <v>21.5</v>
      </c>
      <c r="AA10" s="4">
        <v>17.4</v>
      </c>
      <c r="AB10" s="4">
        <v>19.4</v>
      </c>
      <c r="AC10" s="4">
        <v>17.3</v>
      </c>
      <c r="AD10" s="4">
        <v>11.3</v>
      </c>
      <c r="AE10" s="4">
        <v>18.7</v>
      </c>
      <c r="AF10" s="4">
        <v>15.6</v>
      </c>
      <c r="AG10" s="4">
        <v>20.3</v>
      </c>
      <c r="AH10" s="4">
        <v>21.6</v>
      </c>
      <c r="AI10" s="4">
        <v>19.1</v>
      </c>
      <c r="AJ10" s="4">
        <v>17.6</v>
      </c>
      <c r="AK10" s="4">
        <v>13.6</v>
      </c>
      <c r="AL10" s="4">
        <v>18.9</v>
      </c>
      <c r="AM10" s="4">
        <v>19.7</v>
      </c>
      <c r="AN10" s="4">
        <v>18.9</v>
      </c>
      <c r="AO10" s="4">
        <v>13.9</v>
      </c>
      <c r="AP10" s="4">
        <v>11.1</v>
      </c>
      <c r="AQ10" s="4">
        <v>15.1</v>
      </c>
      <c r="AR10" s="4">
        <v>18.5</v>
      </c>
      <c r="AS10" s="4">
        <v>16.1</v>
      </c>
      <c r="AT10" s="4">
        <v>17.1</v>
      </c>
      <c r="AU10" s="4">
        <v>21.8</v>
      </c>
      <c r="AV10" s="4">
        <v>20.8</v>
      </c>
      <c r="AW10" s="4">
        <v>22.5</v>
      </c>
      <c r="AX10" s="4">
        <v>18.1</v>
      </c>
      <c r="AY10" s="4">
        <v>16.2</v>
      </c>
      <c r="AZ10" s="4">
        <v>19.6</v>
      </c>
      <c r="BA10" s="4">
        <v>18.6</v>
      </c>
      <c r="BB10" s="4">
        <v>21.5</v>
      </c>
      <c r="BC10" s="4">
        <v>20</v>
      </c>
      <c r="BD10" s="4">
        <v>17.9</v>
      </c>
      <c r="BE10" s="4">
        <v>13.9</v>
      </c>
      <c r="BF10" s="4">
        <v>19.1</v>
      </c>
      <c r="BG10" s="4">
        <v>19.3</v>
      </c>
      <c r="BH10" s="4">
        <v>16.8</v>
      </c>
      <c r="BI10" s="4">
        <v>19.7</v>
      </c>
      <c r="BJ10" s="4">
        <v>20.8</v>
      </c>
      <c r="BK10" s="4">
        <v>16</v>
      </c>
      <c r="BL10" s="4">
        <v>17.4</v>
      </c>
      <c r="BM10" s="4">
        <v>15.5</v>
      </c>
      <c r="BN10" s="4">
        <v>19.8</v>
      </c>
      <c r="BO10" s="4">
        <v>20</v>
      </c>
      <c r="BP10" s="4">
        <v>16.6</v>
      </c>
      <c r="BQ10" s="4">
        <v>21.1</v>
      </c>
      <c r="BR10" s="4">
        <v>20.7</v>
      </c>
      <c r="BS10" s="4">
        <v>19.8</v>
      </c>
      <c r="BT10" s="4">
        <v>19.9</v>
      </c>
      <c r="BU10" s="4"/>
      <c r="BV10" s="4"/>
      <c r="BW10" s="4"/>
      <c r="BY10" s="10">
        <f t="shared" si="0"/>
        <v>17.63421052631579</v>
      </c>
      <c r="BZ10" s="10">
        <f t="shared" si="1"/>
        <v>17.78333333333334</v>
      </c>
      <c r="CA10" s="10">
        <f t="shared" si="2"/>
        <v>17.88</v>
      </c>
      <c r="CB10" s="10">
        <f t="shared" si="3"/>
        <v>18.12333333333333</v>
      </c>
    </row>
    <row r="11" spans="1:80" ht="11.25">
      <c r="A11" s="5">
        <v>9</v>
      </c>
      <c r="B11" s="24">
        <v>12</v>
      </c>
      <c r="C11" s="15">
        <v>21.5</v>
      </c>
      <c r="D11" s="15">
        <v>15.2</v>
      </c>
      <c r="E11" s="15">
        <v>16.3</v>
      </c>
      <c r="F11" s="15">
        <v>18.3</v>
      </c>
      <c r="G11" s="15">
        <v>16.4</v>
      </c>
      <c r="H11" s="15">
        <v>14.9</v>
      </c>
      <c r="I11" s="15">
        <v>16.8</v>
      </c>
      <c r="J11" s="15">
        <v>20.8</v>
      </c>
      <c r="K11" s="4">
        <v>19</v>
      </c>
      <c r="L11" s="4">
        <v>17.7</v>
      </c>
      <c r="M11" s="4">
        <v>13.8</v>
      </c>
      <c r="N11" s="4">
        <v>18.5</v>
      </c>
      <c r="O11" s="4">
        <v>19.7</v>
      </c>
      <c r="P11" s="4">
        <v>23.7</v>
      </c>
      <c r="Q11" s="4">
        <v>19.2</v>
      </c>
      <c r="R11" s="4">
        <v>18</v>
      </c>
      <c r="S11" s="4">
        <v>19.1</v>
      </c>
      <c r="T11" s="4">
        <v>13.1</v>
      </c>
      <c r="U11" s="4">
        <v>18.1</v>
      </c>
      <c r="V11" s="4">
        <v>18.4</v>
      </c>
      <c r="W11" s="4">
        <v>16.8</v>
      </c>
      <c r="X11" s="4">
        <v>15.6</v>
      </c>
      <c r="Y11" s="4">
        <v>17.2</v>
      </c>
      <c r="Z11" s="4">
        <v>19.4</v>
      </c>
      <c r="AA11" s="4">
        <v>20.7</v>
      </c>
      <c r="AB11" s="4">
        <v>17.2</v>
      </c>
      <c r="AC11" s="4">
        <v>12.7</v>
      </c>
      <c r="AD11" s="4">
        <v>9.3</v>
      </c>
      <c r="AE11" s="4">
        <v>15.2</v>
      </c>
      <c r="AF11" s="4">
        <v>16.3</v>
      </c>
      <c r="AG11" s="4">
        <v>20.3</v>
      </c>
      <c r="AH11" s="4">
        <v>20</v>
      </c>
      <c r="AI11" s="4">
        <v>13.1</v>
      </c>
      <c r="AJ11" s="4">
        <v>12.4</v>
      </c>
      <c r="AK11" s="4">
        <v>17.5</v>
      </c>
      <c r="AL11" s="4">
        <v>19.5</v>
      </c>
      <c r="AM11" s="4">
        <v>17.8</v>
      </c>
      <c r="AN11" s="4">
        <v>20</v>
      </c>
      <c r="AO11" s="4">
        <v>15.2</v>
      </c>
      <c r="AP11" s="4">
        <v>17.2</v>
      </c>
      <c r="AQ11" s="4">
        <v>19</v>
      </c>
      <c r="AR11" s="4">
        <v>15.6</v>
      </c>
      <c r="AS11" s="4">
        <v>22.3</v>
      </c>
      <c r="AT11" s="4">
        <v>18.6</v>
      </c>
      <c r="AU11" s="4">
        <v>22.1</v>
      </c>
      <c r="AV11" s="4">
        <v>19.8</v>
      </c>
      <c r="AW11" s="4">
        <v>11.7</v>
      </c>
      <c r="AX11" s="4">
        <v>16.9</v>
      </c>
      <c r="AY11" s="4">
        <v>14</v>
      </c>
      <c r="AZ11" s="4">
        <v>14.2</v>
      </c>
      <c r="BA11" s="4">
        <v>23</v>
      </c>
      <c r="BB11" s="4">
        <v>20.1</v>
      </c>
      <c r="BC11" s="4">
        <v>21</v>
      </c>
      <c r="BD11" s="4">
        <v>18.3</v>
      </c>
      <c r="BE11" s="4">
        <v>12.4</v>
      </c>
      <c r="BF11" s="4">
        <v>22.1</v>
      </c>
      <c r="BG11" s="4">
        <v>21.4</v>
      </c>
      <c r="BH11" s="4">
        <v>14.7</v>
      </c>
      <c r="BI11" s="4">
        <v>19.9</v>
      </c>
      <c r="BJ11" s="4">
        <v>13.8</v>
      </c>
      <c r="BK11" s="4">
        <v>16.7</v>
      </c>
      <c r="BL11" s="4">
        <v>22.5</v>
      </c>
      <c r="BM11" s="4">
        <v>13.5</v>
      </c>
      <c r="BN11" s="4">
        <v>18.9</v>
      </c>
      <c r="BO11" s="4">
        <v>19.3</v>
      </c>
      <c r="BP11" s="4">
        <v>15.4</v>
      </c>
      <c r="BQ11" s="4">
        <v>17.4</v>
      </c>
      <c r="BR11" s="4">
        <v>20.2</v>
      </c>
      <c r="BS11" s="4">
        <v>20</v>
      </c>
      <c r="BT11" s="4">
        <v>20</v>
      </c>
      <c r="BU11" s="4"/>
      <c r="BV11" s="4"/>
      <c r="BW11" s="4"/>
      <c r="BY11" s="10">
        <f t="shared" si="0"/>
        <v>17.14473684210526</v>
      </c>
      <c r="BZ11" s="10">
        <f t="shared" si="1"/>
        <v>17.07</v>
      </c>
      <c r="CA11" s="10">
        <f t="shared" si="2"/>
        <v>17.543333333333337</v>
      </c>
      <c r="CB11" s="10">
        <f t="shared" si="3"/>
        <v>17.899999999999995</v>
      </c>
    </row>
    <row r="12" spans="1:80" ht="11.25">
      <c r="A12" s="5">
        <v>10</v>
      </c>
      <c r="B12" s="24">
        <v>11.4</v>
      </c>
      <c r="C12" s="15">
        <v>20</v>
      </c>
      <c r="D12" s="15">
        <v>11.7</v>
      </c>
      <c r="E12" s="15">
        <v>19.7</v>
      </c>
      <c r="F12" s="15">
        <v>20.1</v>
      </c>
      <c r="G12" s="15">
        <v>20.5</v>
      </c>
      <c r="H12" s="15">
        <v>11.1</v>
      </c>
      <c r="I12" s="15">
        <v>19.8</v>
      </c>
      <c r="J12" s="15">
        <v>16.5</v>
      </c>
      <c r="K12" s="4">
        <v>15.5</v>
      </c>
      <c r="L12" s="4">
        <v>15.7</v>
      </c>
      <c r="M12" s="4">
        <v>14.1</v>
      </c>
      <c r="N12" s="4">
        <v>18.3</v>
      </c>
      <c r="O12" s="4">
        <v>19.8</v>
      </c>
      <c r="P12" s="4">
        <v>13.5</v>
      </c>
      <c r="Q12" s="4">
        <v>19.4</v>
      </c>
      <c r="R12" s="4">
        <v>20.7</v>
      </c>
      <c r="S12" s="4">
        <v>20.5</v>
      </c>
      <c r="T12" s="4">
        <v>14.9</v>
      </c>
      <c r="U12" s="4">
        <v>15.9</v>
      </c>
      <c r="V12" s="4">
        <v>18.8</v>
      </c>
      <c r="W12" s="4">
        <v>13.4</v>
      </c>
      <c r="X12" s="4">
        <v>13.4</v>
      </c>
      <c r="Y12" s="4">
        <v>19.6</v>
      </c>
      <c r="Z12" s="4">
        <v>18.2</v>
      </c>
      <c r="AA12" s="4">
        <v>12.7</v>
      </c>
      <c r="AB12" s="4">
        <v>19</v>
      </c>
      <c r="AC12" s="4">
        <v>15.3</v>
      </c>
      <c r="AD12" s="4">
        <v>11.1</v>
      </c>
      <c r="AE12" s="4">
        <v>14.8</v>
      </c>
      <c r="AF12" s="4">
        <v>15.2</v>
      </c>
      <c r="AG12" s="4">
        <v>13.6</v>
      </c>
      <c r="AH12" s="4">
        <v>17.7</v>
      </c>
      <c r="AI12" s="4">
        <v>18.8</v>
      </c>
      <c r="AJ12" s="4">
        <v>17.5</v>
      </c>
      <c r="AK12" s="4">
        <v>20.3</v>
      </c>
      <c r="AL12" s="4">
        <v>17.7</v>
      </c>
      <c r="AM12" s="4">
        <v>21.9</v>
      </c>
      <c r="AN12" s="4">
        <v>15.7</v>
      </c>
      <c r="AO12" s="4">
        <v>17.3</v>
      </c>
      <c r="AP12" s="4">
        <v>14.5</v>
      </c>
      <c r="AQ12" s="4">
        <v>21.7</v>
      </c>
      <c r="AR12" s="4">
        <v>16.9</v>
      </c>
      <c r="AS12" s="4">
        <v>23.2</v>
      </c>
      <c r="AT12" s="4">
        <v>17.1</v>
      </c>
      <c r="AU12" s="4">
        <v>18.3</v>
      </c>
      <c r="AV12" s="4">
        <v>15.8</v>
      </c>
      <c r="AW12" s="4">
        <v>16.9</v>
      </c>
      <c r="AX12" s="4">
        <v>12</v>
      </c>
      <c r="AY12" s="4">
        <v>15.5</v>
      </c>
      <c r="AZ12" s="4">
        <v>12.1</v>
      </c>
      <c r="BA12" s="4">
        <v>20.8</v>
      </c>
      <c r="BB12" s="4">
        <v>17.2</v>
      </c>
      <c r="BC12" s="4">
        <v>23.9</v>
      </c>
      <c r="BD12" s="4">
        <v>14</v>
      </c>
      <c r="BE12" s="4">
        <v>13.9</v>
      </c>
      <c r="BF12" s="4">
        <v>19.9</v>
      </c>
      <c r="BG12" s="4">
        <v>18.4</v>
      </c>
      <c r="BH12" s="4">
        <v>13.7</v>
      </c>
      <c r="BI12" s="4">
        <v>18.2</v>
      </c>
      <c r="BJ12" s="4">
        <v>17.6</v>
      </c>
      <c r="BK12" s="4">
        <v>20</v>
      </c>
      <c r="BL12" s="4">
        <v>16.6</v>
      </c>
      <c r="BM12" s="4">
        <v>11.7</v>
      </c>
      <c r="BN12" s="4">
        <v>15.1</v>
      </c>
      <c r="BO12" s="4">
        <v>21.9</v>
      </c>
      <c r="BP12" s="4">
        <v>16</v>
      </c>
      <c r="BQ12" s="4">
        <v>15.6</v>
      </c>
      <c r="BR12" s="4">
        <v>19.9</v>
      </c>
      <c r="BS12" s="4">
        <v>21.9</v>
      </c>
      <c r="BT12" s="4">
        <v>19.3</v>
      </c>
      <c r="BU12" s="4"/>
      <c r="BV12" s="4"/>
      <c r="BW12" s="4"/>
      <c r="BY12" s="10">
        <f t="shared" si="0"/>
        <v>16.792105263157893</v>
      </c>
      <c r="BZ12" s="10">
        <f t="shared" si="1"/>
        <v>16.906666666666663</v>
      </c>
      <c r="CA12" s="10">
        <f t="shared" si="2"/>
        <v>17.12333333333333</v>
      </c>
      <c r="CB12" s="10">
        <f t="shared" si="3"/>
        <v>17.05</v>
      </c>
    </row>
    <row r="13" spans="1:80" ht="11.25">
      <c r="A13" s="6">
        <v>11</v>
      </c>
      <c r="B13" s="25">
        <v>10.2</v>
      </c>
      <c r="C13" s="7">
        <v>14.5</v>
      </c>
      <c r="D13" s="7">
        <v>15.3</v>
      </c>
      <c r="E13" s="7">
        <v>16.5</v>
      </c>
      <c r="F13" s="7">
        <v>21.3</v>
      </c>
      <c r="G13" s="7">
        <v>23.6</v>
      </c>
      <c r="H13" s="7">
        <v>13.6</v>
      </c>
      <c r="I13" s="7">
        <v>16.7</v>
      </c>
      <c r="J13" s="7">
        <v>18.1</v>
      </c>
      <c r="K13" s="7">
        <v>17.4</v>
      </c>
      <c r="L13" s="7">
        <v>17.4</v>
      </c>
      <c r="M13" s="7">
        <v>17.7</v>
      </c>
      <c r="N13" s="7">
        <v>13.9</v>
      </c>
      <c r="O13" s="7">
        <v>19.5</v>
      </c>
      <c r="P13" s="7">
        <v>12.2</v>
      </c>
      <c r="Q13" s="7">
        <v>15.7</v>
      </c>
      <c r="R13" s="7">
        <v>18</v>
      </c>
      <c r="S13" s="7">
        <v>17.1</v>
      </c>
      <c r="T13" s="7">
        <v>16.7</v>
      </c>
      <c r="U13" s="7">
        <v>15.8</v>
      </c>
      <c r="V13" s="7">
        <v>20.6</v>
      </c>
      <c r="W13" s="7">
        <v>12.1</v>
      </c>
      <c r="X13" s="7">
        <v>12.6</v>
      </c>
      <c r="Y13" s="7">
        <v>15.8</v>
      </c>
      <c r="Z13" s="7">
        <v>13.4</v>
      </c>
      <c r="AA13" s="7">
        <v>16.4</v>
      </c>
      <c r="AB13" s="7">
        <v>22.3</v>
      </c>
      <c r="AC13" s="7">
        <v>17.8</v>
      </c>
      <c r="AD13" s="7">
        <v>15.5</v>
      </c>
      <c r="AE13" s="7">
        <v>18.3</v>
      </c>
      <c r="AF13" s="7">
        <v>21.1</v>
      </c>
      <c r="AG13" s="7">
        <v>16.3</v>
      </c>
      <c r="AH13" s="7">
        <v>16</v>
      </c>
      <c r="AI13" s="7">
        <v>13.8</v>
      </c>
      <c r="AJ13" s="7">
        <v>20.1</v>
      </c>
      <c r="AK13" s="7">
        <v>14.6</v>
      </c>
      <c r="AL13" s="7">
        <v>17.6</v>
      </c>
      <c r="AM13" s="7">
        <v>16.9</v>
      </c>
      <c r="AN13" s="7">
        <v>17.3</v>
      </c>
      <c r="AO13" s="7">
        <v>18.4</v>
      </c>
      <c r="AP13" s="7">
        <v>16</v>
      </c>
      <c r="AQ13" s="7">
        <v>20.9</v>
      </c>
      <c r="AR13" s="7">
        <v>19.9</v>
      </c>
      <c r="AS13" s="7">
        <v>19.4</v>
      </c>
      <c r="AT13" s="7">
        <v>21.1</v>
      </c>
      <c r="AU13" s="7">
        <v>15.3</v>
      </c>
      <c r="AV13" s="7">
        <v>18.1</v>
      </c>
      <c r="AW13" s="7">
        <v>18.9</v>
      </c>
      <c r="AX13" s="7">
        <v>17.2</v>
      </c>
      <c r="AY13" s="7">
        <v>18.6</v>
      </c>
      <c r="AZ13" s="7">
        <v>12.8</v>
      </c>
      <c r="BA13" s="7">
        <v>22.6</v>
      </c>
      <c r="BB13" s="7">
        <v>21.7</v>
      </c>
      <c r="BC13" s="7">
        <v>19</v>
      </c>
      <c r="BD13" s="7">
        <v>17.1</v>
      </c>
      <c r="BE13" s="7">
        <v>13.1</v>
      </c>
      <c r="BF13" s="7">
        <v>16.8</v>
      </c>
      <c r="BG13" s="7">
        <v>17.7</v>
      </c>
      <c r="BH13" s="7">
        <v>13.9</v>
      </c>
      <c r="BI13" s="7">
        <v>15.5</v>
      </c>
      <c r="BJ13" s="7">
        <v>13.2</v>
      </c>
      <c r="BK13" s="7">
        <v>15.2</v>
      </c>
      <c r="BL13" s="7">
        <v>17</v>
      </c>
      <c r="BM13" s="7">
        <v>12.9</v>
      </c>
      <c r="BN13" s="7">
        <v>19.8</v>
      </c>
      <c r="BO13" s="7">
        <v>21</v>
      </c>
      <c r="BP13" s="7">
        <v>18.9</v>
      </c>
      <c r="BQ13" s="7">
        <v>14.8</v>
      </c>
      <c r="BR13" s="7">
        <v>20.3</v>
      </c>
      <c r="BS13" s="7">
        <v>20.6</v>
      </c>
      <c r="BT13" s="7">
        <v>17.2</v>
      </c>
      <c r="BU13" s="7"/>
      <c r="BV13" s="7"/>
      <c r="BW13" s="7"/>
      <c r="BY13" s="11">
        <f t="shared" si="0"/>
        <v>16.642105263157895</v>
      </c>
      <c r="BZ13" s="11">
        <f t="shared" si="1"/>
        <v>17.300000000000004</v>
      </c>
      <c r="CA13" s="11">
        <f t="shared" si="2"/>
        <v>17.73666666666667</v>
      </c>
      <c r="CB13" s="10">
        <f t="shared" si="3"/>
        <v>17.469999999999995</v>
      </c>
    </row>
    <row r="14" spans="1:80" ht="11.25">
      <c r="A14" s="5">
        <v>12</v>
      </c>
      <c r="B14" s="24">
        <v>13.3</v>
      </c>
      <c r="C14" s="15">
        <v>14.1</v>
      </c>
      <c r="D14" s="15">
        <v>15.2</v>
      </c>
      <c r="E14" s="15">
        <v>20.1</v>
      </c>
      <c r="F14" s="15">
        <v>18.1</v>
      </c>
      <c r="G14" s="15">
        <v>15.8</v>
      </c>
      <c r="H14" s="15">
        <v>17.3</v>
      </c>
      <c r="I14" s="15">
        <v>16.6</v>
      </c>
      <c r="J14" s="15">
        <v>18.3</v>
      </c>
      <c r="K14" s="4">
        <v>18.5</v>
      </c>
      <c r="L14" s="4">
        <v>19</v>
      </c>
      <c r="M14" s="4">
        <v>15.8</v>
      </c>
      <c r="N14" s="4">
        <v>12.8</v>
      </c>
      <c r="O14" s="4">
        <v>16</v>
      </c>
      <c r="P14" s="4">
        <v>12.4</v>
      </c>
      <c r="Q14" s="4">
        <v>18.4</v>
      </c>
      <c r="R14" s="4">
        <v>17.8</v>
      </c>
      <c r="S14" s="4">
        <v>16.8</v>
      </c>
      <c r="T14" s="4">
        <v>16.7</v>
      </c>
      <c r="U14" s="4">
        <v>16.5</v>
      </c>
      <c r="V14" s="4">
        <v>16.2</v>
      </c>
      <c r="W14" s="4">
        <v>8.9</v>
      </c>
      <c r="X14" s="4">
        <v>13.9</v>
      </c>
      <c r="Y14" s="4">
        <v>11.3</v>
      </c>
      <c r="Z14" s="4">
        <v>10.8</v>
      </c>
      <c r="AA14" s="4">
        <v>14.8</v>
      </c>
      <c r="AB14" s="4">
        <v>18.5</v>
      </c>
      <c r="AC14" s="4">
        <v>18.5</v>
      </c>
      <c r="AD14" s="4">
        <v>12.5</v>
      </c>
      <c r="AE14" s="4">
        <v>18.9</v>
      </c>
      <c r="AF14" s="4">
        <v>19.6</v>
      </c>
      <c r="AG14" s="4">
        <v>13.8</v>
      </c>
      <c r="AH14" s="4">
        <v>19.1</v>
      </c>
      <c r="AI14" s="4">
        <v>13.4</v>
      </c>
      <c r="AJ14" s="4">
        <v>18.7</v>
      </c>
      <c r="AK14" s="4">
        <v>16.4</v>
      </c>
      <c r="AL14" s="4">
        <v>18.4</v>
      </c>
      <c r="AM14" s="4">
        <v>20.5</v>
      </c>
      <c r="AN14" s="4">
        <v>14.8</v>
      </c>
      <c r="AO14" s="4">
        <v>17.8</v>
      </c>
      <c r="AP14" s="4">
        <v>17.5</v>
      </c>
      <c r="AQ14" s="4">
        <v>24.7</v>
      </c>
      <c r="AR14" s="4">
        <v>16.6</v>
      </c>
      <c r="AS14" s="4">
        <v>18.5</v>
      </c>
      <c r="AT14" s="4">
        <v>19.5</v>
      </c>
      <c r="AU14" s="4">
        <v>17.1</v>
      </c>
      <c r="AV14" s="4">
        <v>19.2</v>
      </c>
      <c r="AW14" s="4">
        <v>13.7</v>
      </c>
      <c r="AX14" s="4">
        <v>13.6</v>
      </c>
      <c r="AY14" s="4">
        <v>19.9</v>
      </c>
      <c r="AZ14" s="4">
        <v>16.7</v>
      </c>
      <c r="BA14" s="4">
        <v>20.3</v>
      </c>
      <c r="BB14" s="4">
        <v>18.3</v>
      </c>
      <c r="BC14" s="4">
        <v>16.1</v>
      </c>
      <c r="BD14" s="4">
        <v>18.6</v>
      </c>
      <c r="BE14" s="4">
        <v>15.5</v>
      </c>
      <c r="BF14" s="4">
        <v>13.2</v>
      </c>
      <c r="BG14" s="4">
        <v>18.4</v>
      </c>
      <c r="BH14" s="4">
        <v>17.6</v>
      </c>
      <c r="BI14" s="4">
        <v>18.9</v>
      </c>
      <c r="BJ14" s="4">
        <v>12.6</v>
      </c>
      <c r="BK14" s="4">
        <v>16.6</v>
      </c>
      <c r="BL14" s="4">
        <v>15.1</v>
      </c>
      <c r="BM14" s="4">
        <v>19.3</v>
      </c>
      <c r="BN14" s="4">
        <v>16.3</v>
      </c>
      <c r="BO14" s="4">
        <v>18.9</v>
      </c>
      <c r="BP14" s="4">
        <v>21.8</v>
      </c>
      <c r="BQ14" s="4">
        <v>13.3</v>
      </c>
      <c r="BR14" s="4">
        <v>19.4</v>
      </c>
      <c r="BS14" s="4">
        <v>21.3</v>
      </c>
      <c r="BT14" s="4">
        <v>10.8</v>
      </c>
      <c r="BU14" s="4"/>
      <c r="BV14" s="4"/>
      <c r="BW14" s="4"/>
      <c r="BY14" s="10">
        <f t="shared" si="0"/>
        <v>16.150000000000002</v>
      </c>
      <c r="BZ14" s="10">
        <f t="shared" si="1"/>
        <v>16.56</v>
      </c>
      <c r="CA14" s="10">
        <f t="shared" si="2"/>
        <v>17.37666666666667</v>
      </c>
      <c r="CB14" s="10">
        <f t="shared" si="3"/>
        <v>17.34666666666667</v>
      </c>
    </row>
    <row r="15" spans="1:80" ht="11.25">
      <c r="A15" s="5">
        <v>13</v>
      </c>
      <c r="B15" s="24">
        <v>15.5</v>
      </c>
      <c r="C15" s="15">
        <v>20.5</v>
      </c>
      <c r="D15" s="15">
        <v>15.1</v>
      </c>
      <c r="E15" s="15">
        <v>16.4</v>
      </c>
      <c r="F15" s="15">
        <v>20.1</v>
      </c>
      <c r="G15" s="15">
        <v>14.1</v>
      </c>
      <c r="H15" s="15">
        <v>14.2</v>
      </c>
      <c r="I15" s="15">
        <v>11.4</v>
      </c>
      <c r="J15" s="15">
        <v>12.6</v>
      </c>
      <c r="K15" s="4">
        <v>17.7</v>
      </c>
      <c r="L15" s="4">
        <v>13.5</v>
      </c>
      <c r="M15" s="4">
        <v>17.5</v>
      </c>
      <c r="N15" s="4">
        <v>16.8</v>
      </c>
      <c r="O15" s="4">
        <v>19.5</v>
      </c>
      <c r="P15" s="4">
        <v>12.4</v>
      </c>
      <c r="Q15" s="4">
        <v>17.7</v>
      </c>
      <c r="R15" s="4">
        <v>20.4</v>
      </c>
      <c r="S15" s="4">
        <v>18.8</v>
      </c>
      <c r="T15" s="4">
        <v>18.4</v>
      </c>
      <c r="U15" s="4">
        <v>19</v>
      </c>
      <c r="V15" s="4">
        <v>15</v>
      </c>
      <c r="W15" s="4">
        <v>11.4</v>
      </c>
      <c r="X15" s="4">
        <v>15.6</v>
      </c>
      <c r="Y15" s="4">
        <v>14.8</v>
      </c>
      <c r="Z15" s="4">
        <v>13.9</v>
      </c>
      <c r="AA15" s="4">
        <v>12.3</v>
      </c>
      <c r="AB15" s="4">
        <v>16.2</v>
      </c>
      <c r="AC15" s="4">
        <v>19.3</v>
      </c>
      <c r="AD15" s="4">
        <v>15</v>
      </c>
      <c r="AE15" s="4">
        <v>17.7</v>
      </c>
      <c r="AF15" s="4">
        <v>15.2</v>
      </c>
      <c r="AG15" s="4">
        <v>11.8</v>
      </c>
      <c r="AH15" s="4">
        <v>15.7</v>
      </c>
      <c r="AI15" s="4">
        <v>16.1</v>
      </c>
      <c r="AJ15" s="4">
        <v>17.9</v>
      </c>
      <c r="AK15" s="4">
        <v>20.3</v>
      </c>
      <c r="AL15" s="4">
        <v>20.1</v>
      </c>
      <c r="AM15" s="4">
        <v>19.9</v>
      </c>
      <c r="AN15" s="4">
        <v>18.7</v>
      </c>
      <c r="AO15" s="4">
        <v>18.2</v>
      </c>
      <c r="AP15" s="4">
        <v>19</v>
      </c>
      <c r="AQ15" s="4">
        <v>22.6</v>
      </c>
      <c r="AR15" s="4">
        <v>19.9</v>
      </c>
      <c r="AS15" s="4">
        <v>12.9</v>
      </c>
      <c r="AT15" s="4">
        <v>16.3</v>
      </c>
      <c r="AU15" s="4">
        <v>18.1</v>
      </c>
      <c r="AV15" s="4">
        <v>23.1</v>
      </c>
      <c r="AW15" s="4">
        <v>17.9</v>
      </c>
      <c r="AX15" s="4">
        <v>15</v>
      </c>
      <c r="AY15" s="4">
        <v>18.3</v>
      </c>
      <c r="AZ15" s="4">
        <v>14.6</v>
      </c>
      <c r="BA15" s="4">
        <v>18.2</v>
      </c>
      <c r="BB15" s="4">
        <v>16.9</v>
      </c>
      <c r="BC15" s="4">
        <v>17.2</v>
      </c>
      <c r="BD15" s="4">
        <v>17.4</v>
      </c>
      <c r="BE15" s="4">
        <v>17.5</v>
      </c>
      <c r="BF15" s="4">
        <v>14.4</v>
      </c>
      <c r="BG15" s="4">
        <v>17.5</v>
      </c>
      <c r="BH15" s="4">
        <v>20.2</v>
      </c>
      <c r="BI15" s="4">
        <v>17.1</v>
      </c>
      <c r="BJ15" s="4">
        <v>12</v>
      </c>
      <c r="BK15" s="4">
        <v>19.3</v>
      </c>
      <c r="BL15" s="4">
        <v>15.2</v>
      </c>
      <c r="BM15" s="4">
        <v>19.1</v>
      </c>
      <c r="BN15" s="4">
        <v>15</v>
      </c>
      <c r="BO15" s="4">
        <v>15.6</v>
      </c>
      <c r="BP15" s="4">
        <v>17</v>
      </c>
      <c r="BQ15" s="4">
        <v>17.8</v>
      </c>
      <c r="BR15" s="4">
        <v>18.8</v>
      </c>
      <c r="BS15" s="4">
        <v>22.5</v>
      </c>
      <c r="BT15" s="4">
        <v>14.6</v>
      </c>
      <c r="BU15" s="4"/>
      <c r="BV15" s="4"/>
      <c r="BW15" s="4"/>
      <c r="BY15" s="10">
        <f t="shared" si="0"/>
        <v>16.310526315789474</v>
      </c>
      <c r="BZ15" s="10">
        <f t="shared" si="1"/>
        <v>17.076666666666664</v>
      </c>
      <c r="CA15" s="10">
        <f t="shared" si="2"/>
        <v>17.446666666666662</v>
      </c>
      <c r="CB15" s="10">
        <f t="shared" si="3"/>
        <v>17.4</v>
      </c>
    </row>
    <row r="16" spans="1:80" ht="11.25">
      <c r="A16" s="5">
        <v>14</v>
      </c>
      <c r="B16" s="24">
        <v>18.9</v>
      </c>
      <c r="C16" s="15">
        <v>10.4</v>
      </c>
      <c r="D16" s="15">
        <v>16.5</v>
      </c>
      <c r="E16" s="15">
        <v>19.2</v>
      </c>
      <c r="F16" s="15">
        <v>15.4</v>
      </c>
      <c r="G16" s="15">
        <v>14.5</v>
      </c>
      <c r="H16" s="15">
        <v>13</v>
      </c>
      <c r="I16" s="15">
        <v>15.3</v>
      </c>
      <c r="J16" s="15">
        <v>13.8</v>
      </c>
      <c r="K16" s="4">
        <v>19.5</v>
      </c>
      <c r="L16" s="4">
        <v>18.9</v>
      </c>
      <c r="M16" s="4">
        <v>16.2</v>
      </c>
      <c r="N16" s="4">
        <v>19.8</v>
      </c>
      <c r="O16" s="4">
        <v>20.5</v>
      </c>
      <c r="P16" s="4">
        <v>14.5</v>
      </c>
      <c r="Q16" s="4">
        <v>17.1</v>
      </c>
      <c r="R16" s="4">
        <v>21.8</v>
      </c>
      <c r="S16" s="4">
        <v>20.8</v>
      </c>
      <c r="T16" s="4">
        <v>18.3</v>
      </c>
      <c r="U16" s="4">
        <v>16.7</v>
      </c>
      <c r="V16" s="4">
        <v>15.5</v>
      </c>
      <c r="W16" s="4">
        <v>10.4</v>
      </c>
      <c r="X16" s="4">
        <v>16.2</v>
      </c>
      <c r="Y16" s="4">
        <v>17.9</v>
      </c>
      <c r="Z16" s="4">
        <v>14.9</v>
      </c>
      <c r="AA16" s="4">
        <v>16.3</v>
      </c>
      <c r="AB16" s="4">
        <v>12.8</v>
      </c>
      <c r="AC16" s="4">
        <v>12.4</v>
      </c>
      <c r="AD16" s="4">
        <v>13.7</v>
      </c>
      <c r="AE16" s="4">
        <v>16.7</v>
      </c>
      <c r="AF16" s="4">
        <v>15.8</v>
      </c>
      <c r="AG16" s="4">
        <v>12.1</v>
      </c>
      <c r="AH16" s="4">
        <v>15.9</v>
      </c>
      <c r="AI16" s="4">
        <v>20.1</v>
      </c>
      <c r="AJ16" s="4">
        <v>12.1</v>
      </c>
      <c r="AK16" s="4">
        <v>18</v>
      </c>
      <c r="AL16" s="4">
        <v>17.6</v>
      </c>
      <c r="AM16" s="4">
        <v>21.7</v>
      </c>
      <c r="AN16" s="4">
        <v>14.3</v>
      </c>
      <c r="AO16" s="4">
        <v>17.8</v>
      </c>
      <c r="AP16" s="4">
        <v>19.9</v>
      </c>
      <c r="AQ16" s="4">
        <v>11.1</v>
      </c>
      <c r="AR16" s="4">
        <v>17</v>
      </c>
      <c r="AS16" s="4">
        <v>13.6</v>
      </c>
      <c r="AT16" s="4">
        <v>16.2</v>
      </c>
      <c r="AU16" s="4">
        <v>23.5</v>
      </c>
      <c r="AV16" s="4">
        <v>18.9</v>
      </c>
      <c r="AW16" s="4">
        <v>15.3</v>
      </c>
      <c r="AX16" s="4">
        <v>15.8</v>
      </c>
      <c r="AY16" s="4">
        <v>15.2</v>
      </c>
      <c r="AZ16" s="4">
        <v>15.2</v>
      </c>
      <c r="BA16" s="4">
        <v>13.5</v>
      </c>
      <c r="BB16" s="4">
        <v>13.5</v>
      </c>
      <c r="BC16" s="4">
        <v>21.5</v>
      </c>
      <c r="BD16" s="4">
        <v>17.1</v>
      </c>
      <c r="BE16" s="4">
        <v>19.4</v>
      </c>
      <c r="BF16" s="4">
        <v>19.6</v>
      </c>
      <c r="BG16" s="4">
        <v>20.5</v>
      </c>
      <c r="BH16" s="4">
        <v>17.6</v>
      </c>
      <c r="BI16" s="4">
        <v>16.7</v>
      </c>
      <c r="BJ16" s="4">
        <v>12.4</v>
      </c>
      <c r="BK16" s="4">
        <v>16.9</v>
      </c>
      <c r="BL16" s="4">
        <v>16.1</v>
      </c>
      <c r="BM16" s="4">
        <v>17.2</v>
      </c>
      <c r="BN16" s="4">
        <v>17.6</v>
      </c>
      <c r="BO16" s="4">
        <v>15.8</v>
      </c>
      <c r="BP16" s="4">
        <v>21.8</v>
      </c>
      <c r="BQ16" s="4">
        <v>18.4</v>
      </c>
      <c r="BR16" s="4">
        <v>19.1</v>
      </c>
      <c r="BS16" s="4">
        <v>18.2</v>
      </c>
      <c r="BT16" s="4">
        <v>16.4</v>
      </c>
      <c r="BU16" s="4"/>
      <c r="BV16" s="4"/>
      <c r="BW16" s="4"/>
      <c r="BY16" s="10">
        <f t="shared" si="0"/>
        <v>16.347368421052632</v>
      </c>
      <c r="BZ16" s="10">
        <f t="shared" si="1"/>
        <v>16.09</v>
      </c>
      <c r="CA16" s="10">
        <f t="shared" si="2"/>
        <v>16.753333333333334</v>
      </c>
      <c r="CB16" s="10">
        <f t="shared" si="3"/>
        <v>16.98</v>
      </c>
    </row>
    <row r="17" spans="1:80" ht="11.25">
      <c r="A17" s="5">
        <v>15</v>
      </c>
      <c r="B17" s="24">
        <v>13.7</v>
      </c>
      <c r="C17" s="15">
        <v>14.7</v>
      </c>
      <c r="D17" s="15">
        <v>15.3</v>
      </c>
      <c r="E17" s="15">
        <v>17.2</v>
      </c>
      <c r="F17" s="15">
        <v>15.7</v>
      </c>
      <c r="G17" s="15">
        <v>10</v>
      </c>
      <c r="H17" s="15">
        <v>16.5</v>
      </c>
      <c r="I17" s="15">
        <v>15.9</v>
      </c>
      <c r="J17" s="15">
        <v>16.6</v>
      </c>
      <c r="K17" s="4">
        <v>17.8</v>
      </c>
      <c r="L17" s="4">
        <v>16.4</v>
      </c>
      <c r="M17" s="4">
        <v>17</v>
      </c>
      <c r="N17" s="4">
        <v>16.4</v>
      </c>
      <c r="O17" s="4">
        <v>12.2</v>
      </c>
      <c r="P17" s="4">
        <v>19.9</v>
      </c>
      <c r="Q17" s="4">
        <v>15.5</v>
      </c>
      <c r="R17" s="4">
        <v>22.1</v>
      </c>
      <c r="S17" s="4">
        <v>7.6</v>
      </c>
      <c r="T17" s="4">
        <v>16.9</v>
      </c>
      <c r="U17" s="4">
        <v>18.3</v>
      </c>
      <c r="V17" s="4">
        <v>16.5</v>
      </c>
      <c r="W17" s="4">
        <v>11.4</v>
      </c>
      <c r="X17" s="4">
        <v>18.5</v>
      </c>
      <c r="Y17" s="4">
        <v>13</v>
      </c>
      <c r="Z17" s="4">
        <v>15.3</v>
      </c>
      <c r="AA17" s="4">
        <v>19.1</v>
      </c>
      <c r="AB17" s="4">
        <v>12.5</v>
      </c>
      <c r="AC17" s="4">
        <v>16.9</v>
      </c>
      <c r="AD17" s="4">
        <v>15.8</v>
      </c>
      <c r="AE17" s="4">
        <v>16.1</v>
      </c>
      <c r="AF17" s="4">
        <v>12.4</v>
      </c>
      <c r="AG17" s="4">
        <v>12.8</v>
      </c>
      <c r="AH17" s="4">
        <v>13.1</v>
      </c>
      <c r="AI17" s="4">
        <v>15.2</v>
      </c>
      <c r="AJ17" s="4">
        <v>13</v>
      </c>
      <c r="AK17" s="4">
        <v>14.2</v>
      </c>
      <c r="AL17" s="4">
        <v>11.4</v>
      </c>
      <c r="AM17" s="4">
        <v>20.9</v>
      </c>
      <c r="AN17" s="4">
        <v>14.8</v>
      </c>
      <c r="AO17" s="4">
        <v>19.4</v>
      </c>
      <c r="AP17" s="4">
        <v>24.2</v>
      </c>
      <c r="AQ17" s="4">
        <v>12.9</v>
      </c>
      <c r="AR17" s="4">
        <v>13.3</v>
      </c>
      <c r="AS17" s="4">
        <v>16.9</v>
      </c>
      <c r="AT17" s="4">
        <v>19.3</v>
      </c>
      <c r="AU17" s="4">
        <v>22.3</v>
      </c>
      <c r="AV17" s="4">
        <v>20</v>
      </c>
      <c r="AW17" s="4">
        <v>19.2</v>
      </c>
      <c r="AX17" s="4">
        <v>15.2</v>
      </c>
      <c r="AY17" s="4">
        <v>15.1</v>
      </c>
      <c r="AZ17" s="4">
        <v>16.5</v>
      </c>
      <c r="BA17" s="4">
        <v>13.4</v>
      </c>
      <c r="BB17" s="4">
        <v>13.3</v>
      </c>
      <c r="BC17" s="4">
        <v>15.8</v>
      </c>
      <c r="BD17" s="4">
        <v>18.7</v>
      </c>
      <c r="BE17" s="4">
        <v>17.7</v>
      </c>
      <c r="BF17" s="4">
        <v>21.6</v>
      </c>
      <c r="BG17" s="4">
        <v>13.1</v>
      </c>
      <c r="BH17" s="4">
        <v>13.8</v>
      </c>
      <c r="BI17" s="4">
        <v>13.9</v>
      </c>
      <c r="BJ17" s="4">
        <v>15.4</v>
      </c>
      <c r="BK17" s="4">
        <v>15.7</v>
      </c>
      <c r="BL17" s="4">
        <v>18.7</v>
      </c>
      <c r="BM17" s="4">
        <v>22.1</v>
      </c>
      <c r="BN17" s="4">
        <v>14.5</v>
      </c>
      <c r="BO17" s="4">
        <v>15.1</v>
      </c>
      <c r="BP17" s="4">
        <v>14.6</v>
      </c>
      <c r="BQ17" s="4">
        <v>17.6</v>
      </c>
      <c r="BR17" s="4">
        <v>20.7</v>
      </c>
      <c r="BS17" s="4">
        <v>13.1</v>
      </c>
      <c r="BT17" s="4">
        <v>13.9</v>
      </c>
      <c r="BU17" s="4"/>
      <c r="BV17" s="4"/>
      <c r="BW17" s="4"/>
      <c r="BY17" s="10">
        <f t="shared" si="0"/>
        <v>15.363157894736844</v>
      </c>
      <c r="BZ17" s="10">
        <f t="shared" si="1"/>
        <v>16.186666666666664</v>
      </c>
      <c r="CA17" s="10">
        <f t="shared" si="2"/>
        <v>16.253333333333337</v>
      </c>
      <c r="CB17" s="10">
        <f t="shared" si="3"/>
        <v>16.803333333333335</v>
      </c>
    </row>
    <row r="18" spans="1:80" ht="11.25">
      <c r="A18" s="5">
        <v>16</v>
      </c>
      <c r="B18" s="24">
        <v>13.3</v>
      </c>
      <c r="C18" s="15">
        <v>12</v>
      </c>
      <c r="D18" s="15">
        <v>19.5</v>
      </c>
      <c r="E18" s="15">
        <v>12.5</v>
      </c>
      <c r="F18" s="15">
        <v>16.4</v>
      </c>
      <c r="G18" s="15">
        <v>12</v>
      </c>
      <c r="H18" s="15">
        <v>17.5</v>
      </c>
      <c r="I18" s="15">
        <v>15.3</v>
      </c>
      <c r="J18" s="15">
        <v>18.6</v>
      </c>
      <c r="K18" s="4">
        <v>13</v>
      </c>
      <c r="L18" s="4">
        <v>15.3</v>
      </c>
      <c r="M18" s="4">
        <v>15.2</v>
      </c>
      <c r="N18" s="4">
        <v>21.3</v>
      </c>
      <c r="O18" s="4">
        <v>13.8</v>
      </c>
      <c r="P18" s="4">
        <v>13.3</v>
      </c>
      <c r="Q18" s="4">
        <v>13</v>
      </c>
      <c r="R18" s="4">
        <v>22.2</v>
      </c>
      <c r="S18" s="4">
        <v>11.3</v>
      </c>
      <c r="T18" s="4">
        <v>13.1</v>
      </c>
      <c r="U18" s="4">
        <v>19.9</v>
      </c>
      <c r="V18" s="4">
        <v>20.5</v>
      </c>
      <c r="W18" s="4">
        <v>9.9</v>
      </c>
      <c r="X18" s="4">
        <v>21.9</v>
      </c>
      <c r="Y18" s="4">
        <v>10.1</v>
      </c>
      <c r="Z18" s="4">
        <v>18.6</v>
      </c>
      <c r="AA18" s="4">
        <v>16.8</v>
      </c>
      <c r="AB18" s="4">
        <v>16.5</v>
      </c>
      <c r="AC18" s="4">
        <v>11.5</v>
      </c>
      <c r="AD18" s="4">
        <v>17</v>
      </c>
      <c r="AE18" s="4">
        <v>23.3</v>
      </c>
      <c r="AF18" s="4">
        <v>15.6</v>
      </c>
      <c r="AG18" s="4">
        <v>15</v>
      </c>
      <c r="AH18" s="4">
        <v>12.4</v>
      </c>
      <c r="AI18" s="4">
        <v>12.9</v>
      </c>
      <c r="AJ18" s="4">
        <v>18</v>
      </c>
      <c r="AK18" s="4">
        <v>14.1</v>
      </c>
      <c r="AL18" s="4">
        <v>14.5</v>
      </c>
      <c r="AM18" s="4">
        <v>16.2</v>
      </c>
      <c r="AN18" s="4">
        <v>13.6</v>
      </c>
      <c r="AO18" s="4">
        <v>19.7</v>
      </c>
      <c r="AP18" s="4">
        <v>19.6</v>
      </c>
      <c r="AQ18" s="4">
        <v>12.8</v>
      </c>
      <c r="AR18" s="4">
        <v>13.3</v>
      </c>
      <c r="AS18" s="4">
        <v>14.1</v>
      </c>
      <c r="AT18" s="4">
        <v>17.8</v>
      </c>
      <c r="AU18" s="4">
        <v>22.8</v>
      </c>
      <c r="AV18" s="4">
        <v>17</v>
      </c>
      <c r="AW18" s="4">
        <v>13.6</v>
      </c>
      <c r="AX18" s="4">
        <v>18.7</v>
      </c>
      <c r="AY18" s="4">
        <v>8.9</v>
      </c>
      <c r="AZ18" s="4">
        <v>24.6</v>
      </c>
      <c r="BA18" s="4">
        <v>16</v>
      </c>
      <c r="BB18" s="4">
        <v>15.4</v>
      </c>
      <c r="BC18" s="4">
        <v>16.2</v>
      </c>
      <c r="BD18" s="4">
        <v>11.6</v>
      </c>
      <c r="BE18" s="4">
        <v>17.2</v>
      </c>
      <c r="BF18" s="4">
        <v>15.2</v>
      </c>
      <c r="BG18" s="4">
        <v>12.8</v>
      </c>
      <c r="BH18" s="4">
        <v>14.1</v>
      </c>
      <c r="BI18" s="4">
        <v>15.8</v>
      </c>
      <c r="BJ18" s="4">
        <v>15.1</v>
      </c>
      <c r="BK18" s="4">
        <v>15.7</v>
      </c>
      <c r="BL18" s="4">
        <v>18.4</v>
      </c>
      <c r="BM18" s="4">
        <v>15.5</v>
      </c>
      <c r="BN18" s="4">
        <v>15.4</v>
      </c>
      <c r="BO18" s="4">
        <v>16.8</v>
      </c>
      <c r="BP18" s="4">
        <v>16.5</v>
      </c>
      <c r="BQ18" s="4">
        <v>23.5</v>
      </c>
      <c r="BR18" s="4">
        <v>16.6</v>
      </c>
      <c r="BS18" s="4">
        <v>17.1</v>
      </c>
      <c r="BT18" s="4">
        <v>16.8</v>
      </c>
      <c r="BU18" s="4"/>
      <c r="BV18" s="4"/>
      <c r="BW18" s="4"/>
      <c r="BY18" s="10">
        <f t="shared" si="0"/>
        <v>15.613157894736847</v>
      </c>
      <c r="BZ18" s="10">
        <f t="shared" si="1"/>
        <v>16.070000000000004</v>
      </c>
      <c r="CA18" s="10">
        <f t="shared" si="2"/>
        <v>15.996666666666666</v>
      </c>
      <c r="CB18" s="10">
        <f t="shared" si="3"/>
        <v>16.256666666666668</v>
      </c>
    </row>
    <row r="19" spans="1:80" ht="11.25">
      <c r="A19" s="5">
        <v>17</v>
      </c>
      <c r="B19" s="24">
        <v>14.7</v>
      </c>
      <c r="C19" s="15">
        <v>14.5</v>
      </c>
      <c r="D19" s="15">
        <v>14</v>
      </c>
      <c r="E19" s="15">
        <v>13.3</v>
      </c>
      <c r="F19" s="15">
        <v>15.8</v>
      </c>
      <c r="G19" s="15">
        <v>12.8</v>
      </c>
      <c r="H19" s="15">
        <v>16.2</v>
      </c>
      <c r="I19" s="15">
        <v>12.7</v>
      </c>
      <c r="J19" s="15">
        <v>19.5</v>
      </c>
      <c r="K19" s="4">
        <v>13.9</v>
      </c>
      <c r="L19" s="4">
        <v>14.7</v>
      </c>
      <c r="M19" s="4">
        <v>15</v>
      </c>
      <c r="N19" s="4">
        <v>13.4</v>
      </c>
      <c r="O19" s="4">
        <v>17</v>
      </c>
      <c r="P19" s="4">
        <v>11.9</v>
      </c>
      <c r="Q19" s="4">
        <v>15.1</v>
      </c>
      <c r="R19" s="4">
        <v>12.3</v>
      </c>
      <c r="S19" s="4">
        <v>14.9</v>
      </c>
      <c r="T19" s="4">
        <v>13.1</v>
      </c>
      <c r="U19" s="4">
        <v>21</v>
      </c>
      <c r="V19" s="4">
        <v>21.6</v>
      </c>
      <c r="W19" s="4">
        <v>18.8</v>
      </c>
      <c r="X19" s="4">
        <v>19.4</v>
      </c>
      <c r="Y19" s="4">
        <v>15.6</v>
      </c>
      <c r="Z19" s="4">
        <v>20.8</v>
      </c>
      <c r="AA19" s="4">
        <v>11.1</v>
      </c>
      <c r="AB19" s="4">
        <v>14.8</v>
      </c>
      <c r="AC19" s="4">
        <v>12.7</v>
      </c>
      <c r="AD19" s="4">
        <v>12.2</v>
      </c>
      <c r="AE19" s="4">
        <v>14.5</v>
      </c>
      <c r="AF19" s="4">
        <v>20.1</v>
      </c>
      <c r="AG19" s="4">
        <v>17.4</v>
      </c>
      <c r="AH19" s="4">
        <v>16.5</v>
      </c>
      <c r="AI19" s="4">
        <v>10</v>
      </c>
      <c r="AJ19" s="4">
        <v>16.5</v>
      </c>
      <c r="AK19" s="4">
        <v>13.5</v>
      </c>
      <c r="AL19" s="4">
        <v>13.7</v>
      </c>
      <c r="AM19" s="4">
        <v>19.4</v>
      </c>
      <c r="AN19" s="4">
        <v>16.2</v>
      </c>
      <c r="AO19" s="4">
        <v>13.6</v>
      </c>
      <c r="AP19" s="4">
        <v>17.7</v>
      </c>
      <c r="AQ19" s="4">
        <v>16.9</v>
      </c>
      <c r="AR19" s="4">
        <v>19.1</v>
      </c>
      <c r="AS19" s="4">
        <v>15.4</v>
      </c>
      <c r="AT19" s="4">
        <v>16</v>
      </c>
      <c r="AU19" s="4">
        <v>21.4</v>
      </c>
      <c r="AV19" s="4">
        <v>14.2</v>
      </c>
      <c r="AW19" s="4">
        <v>12.8</v>
      </c>
      <c r="AX19" s="4">
        <v>19.5</v>
      </c>
      <c r="AY19" s="4">
        <v>11.3</v>
      </c>
      <c r="AZ19" s="4">
        <v>17</v>
      </c>
      <c r="BA19" s="4">
        <v>19.2</v>
      </c>
      <c r="BB19" s="4">
        <v>13.3</v>
      </c>
      <c r="BC19" s="4">
        <v>13.1</v>
      </c>
      <c r="BD19" s="4">
        <v>12.8</v>
      </c>
      <c r="BE19" s="4">
        <v>18.2</v>
      </c>
      <c r="BF19" s="4">
        <v>11.9</v>
      </c>
      <c r="BG19" s="4">
        <v>10.3</v>
      </c>
      <c r="BH19" s="4">
        <v>15.1</v>
      </c>
      <c r="BI19" s="4">
        <v>15.6</v>
      </c>
      <c r="BJ19" s="4">
        <v>17.6</v>
      </c>
      <c r="BK19" s="4">
        <v>15.1</v>
      </c>
      <c r="BL19" s="4">
        <v>21.4</v>
      </c>
      <c r="BM19" s="4">
        <v>17.1</v>
      </c>
      <c r="BN19" s="4">
        <v>12.1</v>
      </c>
      <c r="BO19" s="4">
        <v>19.5</v>
      </c>
      <c r="BP19" s="4">
        <v>18.3</v>
      </c>
      <c r="BQ19" s="4">
        <v>17.3</v>
      </c>
      <c r="BR19" s="4">
        <v>15.5</v>
      </c>
      <c r="BS19" s="4">
        <v>16.5</v>
      </c>
      <c r="BT19" s="4">
        <v>16</v>
      </c>
      <c r="BU19" s="4"/>
      <c r="BV19" s="4"/>
      <c r="BW19" s="4"/>
      <c r="BY19" s="10">
        <f t="shared" si="0"/>
        <v>15.378947368421056</v>
      </c>
      <c r="BZ19" s="10">
        <f t="shared" si="1"/>
        <v>16.2</v>
      </c>
      <c r="CA19" s="10">
        <f t="shared" si="2"/>
        <v>15.456666666666665</v>
      </c>
      <c r="CB19" s="10">
        <f t="shared" si="3"/>
        <v>15.966666666666672</v>
      </c>
    </row>
    <row r="20" spans="1:80" ht="11.25">
      <c r="A20" s="5">
        <v>18</v>
      </c>
      <c r="B20" s="24">
        <v>8.3</v>
      </c>
      <c r="C20" s="15">
        <v>12.5</v>
      </c>
      <c r="D20" s="15">
        <v>11.8</v>
      </c>
      <c r="E20" s="15">
        <v>10.7</v>
      </c>
      <c r="F20" s="15">
        <v>17.1</v>
      </c>
      <c r="G20" s="15">
        <v>13.8</v>
      </c>
      <c r="H20" s="15">
        <v>14</v>
      </c>
      <c r="I20" s="15">
        <v>16.3</v>
      </c>
      <c r="J20" s="15">
        <v>19.1</v>
      </c>
      <c r="K20" s="4">
        <v>14.1</v>
      </c>
      <c r="L20" s="4">
        <v>15.1</v>
      </c>
      <c r="M20" s="4">
        <v>14.2</v>
      </c>
      <c r="N20" s="4">
        <v>14.4</v>
      </c>
      <c r="O20" s="4">
        <v>18</v>
      </c>
      <c r="P20" s="4">
        <v>12.3</v>
      </c>
      <c r="Q20" s="4">
        <v>12.2</v>
      </c>
      <c r="R20" s="4">
        <v>15.9</v>
      </c>
      <c r="S20" s="4">
        <v>16.6</v>
      </c>
      <c r="T20" s="4">
        <v>10.8</v>
      </c>
      <c r="U20" s="4">
        <v>13.4</v>
      </c>
      <c r="V20" s="4">
        <v>13.9</v>
      </c>
      <c r="W20" s="4">
        <v>17.2</v>
      </c>
      <c r="X20" s="4">
        <v>16.8</v>
      </c>
      <c r="Y20" s="4">
        <v>16.7</v>
      </c>
      <c r="Z20" s="4">
        <v>17.3</v>
      </c>
      <c r="AA20" s="4">
        <v>16</v>
      </c>
      <c r="AB20" s="4">
        <v>13.7</v>
      </c>
      <c r="AC20" s="4">
        <v>19</v>
      </c>
      <c r="AD20" s="4">
        <v>12.8</v>
      </c>
      <c r="AE20" s="4">
        <v>16.2</v>
      </c>
      <c r="AF20" s="4">
        <v>14</v>
      </c>
      <c r="AG20" s="4">
        <v>14.2</v>
      </c>
      <c r="AH20" s="4">
        <v>16.9</v>
      </c>
      <c r="AI20" s="4">
        <v>14.7</v>
      </c>
      <c r="AJ20" s="4">
        <v>13.4</v>
      </c>
      <c r="AK20" s="4">
        <v>8.1</v>
      </c>
      <c r="AL20" s="4">
        <v>17.3</v>
      </c>
      <c r="AM20" s="4">
        <v>14.4</v>
      </c>
      <c r="AN20" s="4">
        <v>16</v>
      </c>
      <c r="AO20" s="4">
        <v>17.2</v>
      </c>
      <c r="AP20" s="4">
        <v>19.1</v>
      </c>
      <c r="AQ20" s="4">
        <v>20.1</v>
      </c>
      <c r="AR20" s="4">
        <v>19</v>
      </c>
      <c r="AS20" s="4">
        <v>17.9</v>
      </c>
      <c r="AT20" s="4">
        <v>20.4</v>
      </c>
      <c r="AU20" s="4">
        <v>14.1</v>
      </c>
      <c r="AV20" s="4">
        <v>16.4</v>
      </c>
      <c r="AW20" s="4">
        <v>18.9</v>
      </c>
      <c r="AX20" s="4">
        <v>15.3</v>
      </c>
      <c r="AY20" s="4">
        <v>19.8</v>
      </c>
      <c r="AZ20" s="4">
        <v>15.5</v>
      </c>
      <c r="BA20" s="4">
        <v>16</v>
      </c>
      <c r="BB20" s="4">
        <v>13.5</v>
      </c>
      <c r="BC20" s="4">
        <v>16</v>
      </c>
      <c r="BD20" s="4">
        <v>17.5</v>
      </c>
      <c r="BE20" s="4">
        <v>15.8</v>
      </c>
      <c r="BF20" s="4">
        <v>13.6</v>
      </c>
      <c r="BG20" s="4">
        <v>14.4</v>
      </c>
      <c r="BH20" s="4">
        <v>13.7</v>
      </c>
      <c r="BI20" s="4">
        <v>14</v>
      </c>
      <c r="BJ20" s="4">
        <v>18.7</v>
      </c>
      <c r="BK20" s="4">
        <v>15.6</v>
      </c>
      <c r="BL20" s="4">
        <v>19.4</v>
      </c>
      <c r="BM20" s="4">
        <v>14.5</v>
      </c>
      <c r="BN20" s="4">
        <v>12.9</v>
      </c>
      <c r="BO20" s="4">
        <v>14.1</v>
      </c>
      <c r="BP20" s="4">
        <v>18.9</v>
      </c>
      <c r="BQ20" s="4">
        <v>21</v>
      </c>
      <c r="BR20" s="4">
        <v>17.3</v>
      </c>
      <c r="BS20" s="4">
        <v>15.8</v>
      </c>
      <c r="BT20" s="4">
        <v>16.3</v>
      </c>
      <c r="BU20" s="4"/>
      <c r="BV20" s="4"/>
      <c r="BW20" s="4"/>
      <c r="BY20" s="10">
        <f t="shared" si="0"/>
        <v>14.557894736842101</v>
      </c>
      <c r="BZ20" s="10">
        <f t="shared" si="1"/>
        <v>15.863333333333332</v>
      </c>
      <c r="CA20" s="10">
        <f t="shared" si="2"/>
        <v>15.95</v>
      </c>
      <c r="CB20" s="10">
        <f t="shared" si="3"/>
        <v>16.643333333333334</v>
      </c>
    </row>
    <row r="21" spans="1:80" ht="11.25">
      <c r="A21" s="5">
        <v>19</v>
      </c>
      <c r="B21" s="24">
        <v>12.7</v>
      </c>
      <c r="C21" s="15">
        <v>14.9</v>
      </c>
      <c r="D21" s="15">
        <v>14.9</v>
      </c>
      <c r="E21" s="15">
        <v>16.5</v>
      </c>
      <c r="F21" s="15">
        <v>16.5</v>
      </c>
      <c r="G21" s="15">
        <v>15.1</v>
      </c>
      <c r="H21" s="15">
        <v>15.1</v>
      </c>
      <c r="I21" s="15">
        <v>16.3</v>
      </c>
      <c r="J21" s="15">
        <v>14.6</v>
      </c>
      <c r="K21" s="4">
        <v>16.9</v>
      </c>
      <c r="L21" s="4">
        <v>17.8</v>
      </c>
      <c r="M21" s="4">
        <v>15.4</v>
      </c>
      <c r="N21" s="4">
        <v>18.3</v>
      </c>
      <c r="O21" s="4">
        <v>14.7</v>
      </c>
      <c r="P21" s="4">
        <v>14.6</v>
      </c>
      <c r="Q21" s="4">
        <v>15.5</v>
      </c>
      <c r="R21" s="4">
        <v>14.5</v>
      </c>
      <c r="S21" s="4">
        <v>16.9</v>
      </c>
      <c r="T21" s="4">
        <v>13.4</v>
      </c>
      <c r="U21" s="4">
        <v>12.4</v>
      </c>
      <c r="V21" s="4">
        <v>13.4</v>
      </c>
      <c r="W21" s="4">
        <v>16.5</v>
      </c>
      <c r="X21" s="4">
        <v>16.6</v>
      </c>
      <c r="Y21" s="4">
        <v>13.6</v>
      </c>
      <c r="Z21" s="4">
        <v>19.1</v>
      </c>
      <c r="AA21" s="4">
        <v>19.3</v>
      </c>
      <c r="AB21" s="4">
        <v>13.8</v>
      </c>
      <c r="AC21" s="4">
        <v>15.8</v>
      </c>
      <c r="AD21" s="4">
        <v>13.9</v>
      </c>
      <c r="AE21" s="4">
        <v>16.3</v>
      </c>
      <c r="AF21" s="4">
        <v>16.7</v>
      </c>
      <c r="AG21" s="4">
        <v>9.9</v>
      </c>
      <c r="AH21" s="4">
        <v>11.9</v>
      </c>
      <c r="AI21" s="4">
        <v>12.6</v>
      </c>
      <c r="AJ21" s="4">
        <v>17.4</v>
      </c>
      <c r="AK21" s="4">
        <v>12.2</v>
      </c>
      <c r="AL21" s="4">
        <v>15.5</v>
      </c>
      <c r="AM21" s="4">
        <v>16.3</v>
      </c>
      <c r="AN21" s="4">
        <v>17</v>
      </c>
      <c r="AO21" s="4">
        <v>17</v>
      </c>
      <c r="AP21" s="4">
        <v>21.2</v>
      </c>
      <c r="AQ21" s="4">
        <v>23.8</v>
      </c>
      <c r="AR21" s="4">
        <v>18.5</v>
      </c>
      <c r="AS21" s="4">
        <v>18.2</v>
      </c>
      <c r="AT21" s="4">
        <v>15</v>
      </c>
      <c r="AU21" s="4">
        <v>15.4</v>
      </c>
      <c r="AV21" s="4">
        <v>17.8</v>
      </c>
      <c r="AW21" s="4">
        <v>13.8</v>
      </c>
      <c r="AX21" s="4">
        <v>15.9</v>
      </c>
      <c r="AY21" s="4">
        <v>13.7</v>
      </c>
      <c r="AZ21" s="4">
        <v>17.1</v>
      </c>
      <c r="BA21" s="4">
        <v>15.1</v>
      </c>
      <c r="BB21" s="4">
        <v>14.4</v>
      </c>
      <c r="BC21" s="4">
        <v>12.4</v>
      </c>
      <c r="BD21" s="4">
        <v>10.5</v>
      </c>
      <c r="BE21" s="4">
        <v>13.9</v>
      </c>
      <c r="BF21" s="4">
        <v>9.9</v>
      </c>
      <c r="BG21" s="4">
        <v>14.7</v>
      </c>
      <c r="BH21" s="4">
        <v>19.7</v>
      </c>
      <c r="BI21" s="4">
        <v>10.2</v>
      </c>
      <c r="BJ21" s="4">
        <v>15.3</v>
      </c>
      <c r="BK21" s="4">
        <v>15.2</v>
      </c>
      <c r="BL21" s="4">
        <v>14.7</v>
      </c>
      <c r="BM21" s="4">
        <v>14.3</v>
      </c>
      <c r="BN21" s="4">
        <v>12.2</v>
      </c>
      <c r="BO21" s="4">
        <v>16.8</v>
      </c>
      <c r="BP21" s="4">
        <v>18.9</v>
      </c>
      <c r="BQ21" s="4">
        <v>23.3</v>
      </c>
      <c r="BR21" s="4">
        <v>18.5</v>
      </c>
      <c r="BS21" s="4">
        <v>17.7</v>
      </c>
      <c r="BT21" s="4">
        <v>19.7</v>
      </c>
      <c r="BU21" s="4"/>
      <c r="BV21" s="4"/>
      <c r="BW21" s="4"/>
      <c r="BY21" s="10">
        <f t="shared" si="0"/>
        <v>15.205263157894736</v>
      </c>
      <c r="BZ21" s="10">
        <f t="shared" si="1"/>
        <v>15.81</v>
      </c>
      <c r="CA21" s="10">
        <f t="shared" si="2"/>
        <v>15.266666666666662</v>
      </c>
      <c r="CB21" s="10">
        <f t="shared" si="3"/>
        <v>15.863333333333332</v>
      </c>
    </row>
    <row r="22" spans="1:80" ht="11.25">
      <c r="A22" s="5">
        <v>20</v>
      </c>
      <c r="B22" s="24">
        <v>10.7</v>
      </c>
      <c r="C22" s="15">
        <v>14</v>
      </c>
      <c r="D22" s="15">
        <v>14.3</v>
      </c>
      <c r="E22" s="15">
        <v>14.7</v>
      </c>
      <c r="F22" s="15">
        <v>13.8</v>
      </c>
      <c r="G22" s="15">
        <v>12.4</v>
      </c>
      <c r="H22" s="15">
        <v>12</v>
      </c>
      <c r="I22" s="15">
        <v>17.7</v>
      </c>
      <c r="J22" s="15">
        <v>12.5</v>
      </c>
      <c r="K22" s="4">
        <v>11.1</v>
      </c>
      <c r="L22" s="4">
        <v>19.3</v>
      </c>
      <c r="M22" s="4">
        <v>12.4</v>
      </c>
      <c r="N22" s="4">
        <v>20.7</v>
      </c>
      <c r="O22" s="4">
        <v>15.9</v>
      </c>
      <c r="P22" s="4">
        <v>9.1</v>
      </c>
      <c r="Q22" s="4">
        <v>17.7</v>
      </c>
      <c r="R22" s="4">
        <v>16.6</v>
      </c>
      <c r="S22" s="4">
        <v>17.4</v>
      </c>
      <c r="T22" s="4">
        <v>16.7</v>
      </c>
      <c r="U22" s="4">
        <v>15.8</v>
      </c>
      <c r="V22" s="4">
        <v>12.4</v>
      </c>
      <c r="W22" s="4">
        <v>15.4</v>
      </c>
      <c r="X22" s="4">
        <v>14.8</v>
      </c>
      <c r="Y22" s="4">
        <v>12.6</v>
      </c>
      <c r="Z22" s="4">
        <v>19.1</v>
      </c>
      <c r="AA22" s="4">
        <v>14.9</v>
      </c>
      <c r="AB22" s="4">
        <v>12.2</v>
      </c>
      <c r="AC22" s="4">
        <v>16.7</v>
      </c>
      <c r="AD22" s="4">
        <v>18</v>
      </c>
      <c r="AE22" s="4">
        <v>16.5</v>
      </c>
      <c r="AF22" s="4">
        <v>13.5</v>
      </c>
      <c r="AG22" s="4">
        <v>7.8</v>
      </c>
      <c r="AH22" s="4">
        <v>11.5</v>
      </c>
      <c r="AI22" s="4">
        <v>13.1</v>
      </c>
      <c r="AJ22" s="4">
        <v>12.3</v>
      </c>
      <c r="AK22" s="4">
        <v>11.4</v>
      </c>
      <c r="AL22" s="4">
        <v>14.4</v>
      </c>
      <c r="AM22" s="4">
        <v>17.4</v>
      </c>
      <c r="AN22" s="4">
        <v>17.9</v>
      </c>
      <c r="AO22" s="4">
        <v>18.7</v>
      </c>
      <c r="AP22" s="4">
        <v>13.3</v>
      </c>
      <c r="AQ22" s="4">
        <v>15.3</v>
      </c>
      <c r="AR22" s="4">
        <v>18.6</v>
      </c>
      <c r="AS22" s="4">
        <v>11.8</v>
      </c>
      <c r="AT22" s="4">
        <v>14.9</v>
      </c>
      <c r="AU22" s="4">
        <v>12.4</v>
      </c>
      <c r="AV22" s="4">
        <v>19.1</v>
      </c>
      <c r="AW22" s="4">
        <v>17.9</v>
      </c>
      <c r="AX22" s="4">
        <v>16.3</v>
      </c>
      <c r="AY22" s="4">
        <v>11.7</v>
      </c>
      <c r="AZ22" s="4">
        <v>13.6</v>
      </c>
      <c r="BA22" s="4">
        <v>19.4</v>
      </c>
      <c r="BB22" s="4">
        <v>14.4</v>
      </c>
      <c r="BC22" s="4">
        <v>17.1</v>
      </c>
      <c r="BD22" s="4">
        <v>13</v>
      </c>
      <c r="BE22" s="4">
        <v>11.4</v>
      </c>
      <c r="BF22" s="4">
        <v>11.7</v>
      </c>
      <c r="BG22" s="4">
        <v>16.8</v>
      </c>
      <c r="BH22" s="4">
        <v>18.9</v>
      </c>
      <c r="BI22" s="4">
        <v>17.4</v>
      </c>
      <c r="BJ22" s="4">
        <v>16.2</v>
      </c>
      <c r="BK22" s="4">
        <v>12</v>
      </c>
      <c r="BL22" s="4">
        <v>15.1</v>
      </c>
      <c r="BM22" s="4">
        <v>20</v>
      </c>
      <c r="BN22" s="4">
        <v>9.7</v>
      </c>
      <c r="BO22" s="4">
        <v>13.5</v>
      </c>
      <c r="BP22" s="4">
        <v>13.7</v>
      </c>
      <c r="BQ22" s="4">
        <v>23.7</v>
      </c>
      <c r="BR22" s="4">
        <v>16.2</v>
      </c>
      <c r="BS22" s="4">
        <v>16.3</v>
      </c>
      <c r="BT22" s="4">
        <v>17.3</v>
      </c>
      <c r="BU22" s="4"/>
      <c r="BV22" s="4"/>
      <c r="BW22" s="4"/>
      <c r="BY22" s="10">
        <f t="shared" si="0"/>
        <v>14.442105263157893</v>
      </c>
      <c r="BZ22" s="10">
        <f t="shared" si="1"/>
        <v>14.879999999999997</v>
      </c>
      <c r="CA22" s="10">
        <f t="shared" si="2"/>
        <v>14.706666666666667</v>
      </c>
      <c r="CB22" s="10">
        <f t="shared" si="3"/>
        <v>15.516666666666662</v>
      </c>
    </row>
    <row r="23" spans="1:80" ht="11.25">
      <c r="A23" s="6">
        <v>21</v>
      </c>
      <c r="B23" s="25">
        <v>13.2</v>
      </c>
      <c r="C23" s="7">
        <v>13.4</v>
      </c>
      <c r="D23" s="7">
        <v>15.3</v>
      </c>
      <c r="E23" s="7">
        <v>13</v>
      </c>
      <c r="F23" s="7">
        <v>13.1</v>
      </c>
      <c r="G23" s="7">
        <v>9.1</v>
      </c>
      <c r="H23" s="7">
        <v>16.8</v>
      </c>
      <c r="I23" s="7">
        <v>15.7</v>
      </c>
      <c r="J23" s="7">
        <v>14.2</v>
      </c>
      <c r="K23" s="7">
        <v>13.8</v>
      </c>
      <c r="L23" s="7">
        <v>14.3</v>
      </c>
      <c r="M23" s="7">
        <v>16.3</v>
      </c>
      <c r="N23" s="7">
        <v>17.1</v>
      </c>
      <c r="O23" s="7">
        <v>15.3</v>
      </c>
      <c r="P23" s="7">
        <v>9.6</v>
      </c>
      <c r="Q23" s="7">
        <v>18.7</v>
      </c>
      <c r="R23" s="7">
        <v>15.3</v>
      </c>
      <c r="S23" s="7">
        <v>18.9</v>
      </c>
      <c r="T23" s="7">
        <v>16.5</v>
      </c>
      <c r="U23" s="7">
        <v>17.6</v>
      </c>
      <c r="V23" s="7">
        <v>15.9</v>
      </c>
      <c r="W23" s="7">
        <v>17.6</v>
      </c>
      <c r="X23" s="7">
        <v>13.6</v>
      </c>
      <c r="Y23" s="7">
        <v>12.3</v>
      </c>
      <c r="Z23" s="7">
        <v>17.1</v>
      </c>
      <c r="AA23" s="7">
        <v>14</v>
      </c>
      <c r="AB23" s="7">
        <v>14.2</v>
      </c>
      <c r="AC23" s="7">
        <v>20.4</v>
      </c>
      <c r="AD23" s="7">
        <v>13.2</v>
      </c>
      <c r="AE23" s="7">
        <v>14.1</v>
      </c>
      <c r="AF23" s="7">
        <v>15.2</v>
      </c>
      <c r="AG23" s="7">
        <v>11.6</v>
      </c>
      <c r="AH23" s="7">
        <v>17.9</v>
      </c>
      <c r="AI23" s="7">
        <v>12.3</v>
      </c>
      <c r="AJ23" s="7">
        <v>15.5</v>
      </c>
      <c r="AK23" s="7">
        <v>11.6</v>
      </c>
      <c r="AL23" s="7">
        <v>14.9</v>
      </c>
      <c r="AM23" s="7">
        <v>16.9</v>
      </c>
      <c r="AN23" s="4">
        <v>13.2</v>
      </c>
      <c r="AO23" s="4">
        <v>11.1</v>
      </c>
      <c r="AP23" s="4">
        <v>18.5</v>
      </c>
      <c r="AQ23" s="4">
        <v>18.6</v>
      </c>
      <c r="AR23" s="4">
        <v>12.4</v>
      </c>
      <c r="AS23" s="4">
        <v>18.1</v>
      </c>
      <c r="AT23" s="4">
        <v>18.3</v>
      </c>
      <c r="AU23" s="4">
        <v>12.1</v>
      </c>
      <c r="AV23" s="4">
        <v>20.5</v>
      </c>
      <c r="AW23" s="4">
        <v>19.8</v>
      </c>
      <c r="AX23" s="4">
        <v>18</v>
      </c>
      <c r="AY23" s="4">
        <v>15.7</v>
      </c>
      <c r="AZ23" s="4">
        <v>26.5</v>
      </c>
      <c r="BA23" s="4">
        <v>17.8</v>
      </c>
      <c r="BB23" s="4">
        <v>13.2</v>
      </c>
      <c r="BC23" s="4">
        <v>17.9</v>
      </c>
      <c r="BD23" s="4">
        <v>11.9</v>
      </c>
      <c r="BE23" s="4">
        <v>15.4</v>
      </c>
      <c r="BF23" s="4">
        <v>16.8</v>
      </c>
      <c r="BG23" s="4">
        <v>16.8</v>
      </c>
      <c r="BH23" s="4">
        <v>14.2</v>
      </c>
      <c r="BI23" s="4">
        <v>13.3</v>
      </c>
      <c r="BJ23" s="4">
        <v>15.4</v>
      </c>
      <c r="BK23" s="4">
        <v>14.9</v>
      </c>
      <c r="BL23" s="4">
        <v>18</v>
      </c>
      <c r="BM23" s="4">
        <v>13.7</v>
      </c>
      <c r="BN23" s="4">
        <v>10.9</v>
      </c>
      <c r="BO23" s="4">
        <v>15.7</v>
      </c>
      <c r="BP23" s="4">
        <v>15.8</v>
      </c>
      <c r="BQ23" s="4">
        <v>18.5</v>
      </c>
      <c r="BR23" s="4">
        <v>16.4</v>
      </c>
      <c r="BS23" s="4">
        <v>17.7</v>
      </c>
      <c r="BT23" s="4">
        <v>15.2</v>
      </c>
      <c r="BU23" s="4"/>
      <c r="BV23" s="4"/>
      <c r="BW23" s="4"/>
      <c r="BY23" s="11">
        <f t="shared" si="0"/>
        <v>14.881578947368425</v>
      </c>
      <c r="BZ23" s="11">
        <f t="shared" si="1"/>
        <v>15.500000000000002</v>
      </c>
      <c r="CA23" s="11">
        <f t="shared" si="2"/>
        <v>15.859999999999998</v>
      </c>
      <c r="CB23" s="10">
        <f t="shared" si="3"/>
        <v>16.099999999999998</v>
      </c>
    </row>
    <row r="24" spans="1:80" ht="11.25">
      <c r="A24" s="5">
        <v>22</v>
      </c>
      <c r="B24" s="24">
        <v>15</v>
      </c>
      <c r="C24" s="15">
        <v>12.2</v>
      </c>
      <c r="D24" s="15">
        <v>18.5</v>
      </c>
      <c r="E24" s="15">
        <v>14.3</v>
      </c>
      <c r="F24" s="15">
        <v>16.7</v>
      </c>
      <c r="G24" s="15">
        <v>13.6</v>
      </c>
      <c r="H24" s="15">
        <v>16.8</v>
      </c>
      <c r="I24" s="15">
        <v>15.8</v>
      </c>
      <c r="J24" s="15">
        <v>17.6</v>
      </c>
      <c r="K24" s="4">
        <v>7.9</v>
      </c>
      <c r="L24" s="4">
        <v>16</v>
      </c>
      <c r="M24" s="4">
        <v>13.3</v>
      </c>
      <c r="N24" s="4">
        <v>11.1</v>
      </c>
      <c r="O24" s="4">
        <v>9.4</v>
      </c>
      <c r="P24" s="4">
        <v>14</v>
      </c>
      <c r="Q24" s="4">
        <v>15.2</v>
      </c>
      <c r="R24" s="4">
        <v>13.2</v>
      </c>
      <c r="S24" s="4">
        <v>16.5</v>
      </c>
      <c r="T24" s="4">
        <v>16.1</v>
      </c>
      <c r="U24" s="4">
        <v>13.4</v>
      </c>
      <c r="V24" s="4">
        <v>10.9</v>
      </c>
      <c r="W24" s="4">
        <v>15.7</v>
      </c>
      <c r="X24" s="4">
        <v>13.1</v>
      </c>
      <c r="Y24" s="4">
        <v>10.9</v>
      </c>
      <c r="Z24" s="4">
        <v>19.8</v>
      </c>
      <c r="AA24" s="4">
        <v>14.9</v>
      </c>
      <c r="AB24" s="4">
        <v>17.9</v>
      </c>
      <c r="AC24" s="4">
        <v>13.6</v>
      </c>
      <c r="AD24" s="4">
        <v>12.2</v>
      </c>
      <c r="AE24" s="4">
        <v>16.1</v>
      </c>
      <c r="AF24" s="4">
        <v>12</v>
      </c>
      <c r="AG24" s="4">
        <v>15.6</v>
      </c>
      <c r="AH24" s="4">
        <v>18.5</v>
      </c>
      <c r="AI24" s="4">
        <v>16</v>
      </c>
      <c r="AJ24" s="4">
        <v>16.2</v>
      </c>
      <c r="AK24" s="4">
        <v>13.9</v>
      </c>
      <c r="AL24" s="4">
        <v>17.2</v>
      </c>
      <c r="AM24" s="4">
        <v>13</v>
      </c>
      <c r="AN24" s="4">
        <v>12.6</v>
      </c>
      <c r="AO24" s="4">
        <v>12.3</v>
      </c>
      <c r="AP24" s="4">
        <v>16.9</v>
      </c>
      <c r="AQ24" s="4">
        <v>13.9</v>
      </c>
      <c r="AR24" s="4">
        <v>12.9</v>
      </c>
      <c r="AS24" s="4">
        <v>16.6</v>
      </c>
      <c r="AT24" s="4">
        <v>17.8</v>
      </c>
      <c r="AU24" s="4">
        <v>10.5</v>
      </c>
      <c r="AV24" s="4">
        <v>20.7</v>
      </c>
      <c r="AW24" s="4">
        <v>14.1</v>
      </c>
      <c r="AX24" s="4">
        <v>20.6</v>
      </c>
      <c r="AY24" s="4">
        <v>9</v>
      </c>
      <c r="AZ24" s="4">
        <v>18.6</v>
      </c>
      <c r="BA24" s="4">
        <v>17.8</v>
      </c>
      <c r="BB24" s="4">
        <v>15.1</v>
      </c>
      <c r="BC24" s="4">
        <v>20</v>
      </c>
      <c r="BD24" s="4">
        <v>10.8</v>
      </c>
      <c r="BE24" s="4">
        <v>12.5</v>
      </c>
      <c r="BF24" s="4">
        <v>8.1</v>
      </c>
      <c r="BG24" s="4">
        <v>18.8</v>
      </c>
      <c r="BH24" s="4">
        <v>12.5</v>
      </c>
      <c r="BI24" s="4">
        <v>13.6</v>
      </c>
      <c r="BJ24" s="4">
        <v>15.5</v>
      </c>
      <c r="BK24" s="4">
        <v>19</v>
      </c>
      <c r="BL24" s="4">
        <v>14.1</v>
      </c>
      <c r="BM24" s="4">
        <v>19.3</v>
      </c>
      <c r="BN24" s="4">
        <v>13.9</v>
      </c>
      <c r="BO24" s="4">
        <v>14.3</v>
      </c>
      <c r="BP24" s="4">
        <v>10.6</v>
      </c>
      <c r="BQ24" s="4">
        <v>18.1</v>
      </c>
      <c r="BR24" s="4">
        <v>18</v>
      </c>
      <c r="BS24" s="4">
        <v>20.1</v>
      </c>
      <c r="BT24" s="4">
        <v>18.9</v>
      </c>
      <c r="BU24" s="4"/>
      <c r="BV24" s="4"/>
      <c r="BW24" s="4"/>
      <c r="BY24" s="10">
        <f t="shared" si="0"/>
        <v>14.581578947368422</v>
      </c>
      <c r="BZ24" s="10">
        <f t="shared" si="1"/>
        <v>14.843333333333332</v>
      </c>
      <c r="CA24" s="10">
        <f t="shared" si="2"/>
        <v>15.010000000000007</v>
      </c>
      <c r="CB24" s="10">
        <f t="shared" si="3"/>
        <v>15.016666666666671</v>
      </c>
    </row>
    <row r="25" spans="1:80" ht="11.25">
      <c r="A25" s="5">
        <v>23</v>
      </c>
      <c r="B25" s="24">
        <v>13.8</v>
      </c>
      <c r="C25" s="15">
        <v>14.5</v>
      </c>
      <c r="D25" s="15">
        <v>13.4</v>
      </c>
      <c r="E25" s="15">
        <v>16.2</v>
      </c>
      <c r="F25" s="15">
        <v>17.5</v>
      </c>
      <c r="G25" s="15">
        <v>15.2</v>
      </c>
      <c r="H25" s="15">
        <v>11.9</v>
      </c>
      <c r="I25" s="15">
        <v>16.6</v>
      </c>
      <c r="J25" s="15">
        <v>16.5</v>
      </c>
      <c r="K25" s="4">
        <v>9.5</v>
      </c>
      <c r="L25" s="4">
        <v>20.7</v>
      </c>
      <c r="M25" s="4">
        <v>15</v>
      </c>
      <c r="N25" s="4">
        <v>17.7</v>
      </c>
      <c r="O25" s="4">
        <v>14.4</v>
      </c>
      <c r="P25" s="4">
        <v>12.7</v>
      </c>
      <c r="Q25" s="4">
        <v>16</v>
      </c>
      <c r="R25" s="4">
        <v>13.7</v>
      </c>
      <c r="S25" s="4">
        <v>11.2</v>
      </c>
      <c r="T25" s="4">
        <v>14.3</v>
      </c>
      <c r="U25" s="4">
        <v>15.1</v>
      </c>
      <c r="V25" s="4">
        <v>14.5</v>
      </c>
      <c r="W25" s="4">
        <v>10.6</v>
      </c>
      <c r="X25" s="4">
        <v>10.6</v>
      </c>
      <c r="Y25" s="4">
        <v>12.3</v>
      </c>
      <c r="Z25" s="4">
        <v>15.2</v>
      </c>
      <c r="AA25" s="4">
        <v>15.6</v>
      </c>
      <c r="AB25" s="4">
        <v>20.1</v>
      </c>
      <c r="AC25" s="4">
        <v>15.1</v>
      </c>
      <c r="AD25" s="4">
        <v>12.1</v>
      </c>
      <c r="AE25" s="4">
        <v>18.8</v>
      </c>
      <c r="AF25" s="4">
        <v>13.4</v>
      </c>
      <c r="AG25" s="4">
        <v>11.7</v>
      </c>
      <c r="AH25" s="4">
        <v>22.4</v>
      </c>
      <c r="AI25" s="4">
        <v>12.6</v>
      </c>
      <c r="AJ25" s="4">
        <v>13.8</v>
      </c>
      <c r="AK25" s="4">
        <v>13.8</v>
      </c>
      <c r="AL25" s="4">
        <v>14.9</v>
      </c>
      <c r="AM25" s="4">
        <v>14.6</v>
      </c>
      <c r="AN25" s="4">
        <v>18.1</v>
      </c>
      <c r="AO25" s="4">
        <v>17.7</v>
      </c>
      <c r="AP25" s="4">
        <v>17.6</v>
      </c>
      <c r="AQ25" s="4">
        <v>14.5</v>
      </c>
      <c r="AR25" s="4">
        <v>15.8</v>
      </c>
      <c r="AS25" s="4">
        <v>13.8</v>
      </c>
      <c r="AT25" s="4">
        <v>17.6</v>
      </c>
      <c r="AU25" s="4">
        <v>14.9</v>
      </c>
      <c r="AV25" s="4">
        <v>19.2</v>
      </c>
      <c r="AW25" s="4">
        <v>12.9</v>
      </c>
      <c r="AX25" s="4">
        <v>19.9</v>
      </c>
      <c r="AY25" s="4">
        <v>12.5</v>
      </c>
      <c r="AZ25" s="4">
        <v>12.5</v>
      </c>
      <c r="BA25" s="4">
        <v>19.1</v>
      </c>
      <c r="BB25" s="4">
        <v>14.8</v>
      </c>
      <c r="BC25" s="4">
        <v>13.8</v>
      </c>
      <c r="BD25" s="4">
        <v>11.5</v>
      </c>
      <c r="BE25" s="4">
        <v>16.7</v>
      </c>
      <c r="BF25" s="4">
        <v>14.5</v>
      </c>
      <c r="BG25" s="4">
        <v>15.4</v>
      </c>
      <c r="BH25" s="4">
        <v>13.1</v>
      </c>
      <c r="BI25" s="4">
        <v>13</v>
      </c>
      <c r="BJ25" s="4">
        <v>14</v>
      </c>
      <c r="BK25" s="4">
        <v>18</v>
      </c>
      <c r="BL25" s="4">
        <v>14.1</v>
      </c>
      <c r="BM25" s="4">
        <v>14.5</v>
      </c>
      <c r="BN25" s="4">
        <v>14.8</v>
      </c>
      <c r="BO25" s="4">
        <v>14.1</v>
      </c>
      <c r="BP25" s="4">
        <v>14.4</v>
      </c>
      <c r="BQ25" s="4">
        <v>18.8</v>
      </c>
      <c r="BR25" s="4">
        <v>15.5</v>
      </c>
      <c r="BS25" s="4">
        <v>14.8</v>
      </c>
      <c r="BT25" s="4">
        <v>20.4</v>
      </c>
      <c r="BU25" s="4"/>
      <c r="BV25" s="4"/>
      <c r="BW25" s="4"/>
      <c r="BY25" s="10">
        <f t="shared" si="0"/>
        <v>14.684210526315793</v>
      </c>
      <c r="BZ25" s="10">
        <f t="shared" si="1"/>
        <v>15.120000000000001</v>
      </c>
      <c r="CA25" s="10">
        <f t="shared" si="2"/>
        <v>15.363333333333332</v>
      </c>
      <c r="CB25" s="10">
        <f t="shared" si="3"/>
        <v>15.386666666666668</v>
      </c>
    </row>
    <row r="26" spans="1:80" ht="11.25">
      <c r="A26" s="5">
        <v>24</v>
      </c>
      <c r="B26" s="24">
        <v>15</v>
      </c>
      <c r="C26" s="15">
        <v>18.6</v>
      </c>
      <c r="D26" s="15">
        <v>14.2</v>
      </c>
      <c r="E26" s="15">
        <v>9.5</v>
      </c>
      <c r="F26" s="15">
        <v>16.9</v>
      </c>
      <c r="G26" s="15">
        <v>13.1</v>
      </c>
      <c r="H26" s="15">
        <v>16</v>
      </c>
      <c r="I26" s="15">
        <v>15.4</v>
      </c>
      <c r="J26" s="15">
        <v>10.9</v>
      </c>
      <c r="K26" s="4">
        <v>12.9</v>
      </c>
      <c r="L26" s="4">
        <v>12</v>
      </c>
      <c r="M26" s="4">
        <v>16.2</v>
      </c>
      <c r="N26" s="4">
        <v>19.4</v>
      </c>
      <c r="O26" s="4">
        <v>17</v>
      </c>
      <c r="P26" s="4">
        <v>10.7</v>
      </c>
      <c r="Q26" s="4">
        <v>20</v>
      </c>
      <c r="R26" s="4">
        <v>12</v>
      </c>
      <c r="S26" s="4">
        <v>11.4</v>
      </c>
      <c r="T26" s="4">
        <v>15.8</v>
      </c>
      <c r="U26" s="4">
        <v>18.9</v>
      </c>
      <c r="V26" s="4">
        <v>14</v>
      </c>
      <c r="W26" s="4">
        <v>16.5</v>
      </c>
      <c r="X26" s="4">
        <v>11.5</v>
      </c>
      <c r="Y26" s="4">
        <v>12.4</v>
      </c>
      <c r="Z26" s="4">
        <v>14</v>
      </c>
      <c r="AA26" s="4">
        <v>12.7</v>
      </c>
      <c r="AB26" s="4">
        <v>10.6</v>
      </c>
      <c r="AC26" s="4">
        <v>13.8</v>
      </c>
      <c r="AD26" s="4">
        <v>15.8</v>
      </c>
      <c r="AE26" s="4">
        <v>17.4</v>
      </c>
      <c r="AF26" s="4">
        <v>16</v>
      </c>
      <c r="AG26" s="4">
        <v>16.4</v>
      </c>
      <c r="AH26" s="4">
        <v>13.3</v>
      </c>
      <c r="AI26" s="4">
        <v>10.7</v>
      </c>
      <c r="AJ26" s="4">
        <v>15.8</v>
      </c>
      <c r="AK26" s="4">
        <v>13.8</v>
      </c>
      <c r="AL26" s="4">
        <v>16.5</v>
      </c>
      <c r="AM26" s="4">
        <v>15.9</v>
      </c>
      <c r="AN26" s="4">
        <v>16.7</v>
      </c>
      <c r="AO26" s="4">
        <v>16.1</v>
      </c>
      <c r="AP26" s="4">
        <v>12.6</v>
      </c>
      <c r="AQ26" s="4">
        <v>14</v>
      </c>
      <c r="AR26" s="4">
        <v>15.2</v>
      </c>
      <c r="AS26" s="4">
        <v>17.1</v>
      </c>
      <c r="AT26" s="4">
        <v>15.6</v>
      </c>
      <c r="AU26" s="4">
        <v>14.3</v>
      </c>
      <c r="AV26" s="4">
        <v>15.8</v>
      </c>
      <c r="AW26" s="4">
        <v>18.6</v>
      </c>
      <c r="AX26" s="4">
        <v>19.6</v>
      </c>
      <c r="AY26" s="4">
        <v>15</v>
      </c>
      <c r="AZ26" s="4">
        <v>11.1</v>
      </c>
      <c r="BA26" s="4">
        <v>20.2</v>
      </c>
      <c r="BB26" s="4">
        <v>16.4</v>
      </c>
      <c r="BC26" s="4">
        <v>14.7</v>
      </c>
      <c r="BD26" s="4">
        <v>14.3</v>
      </c>
      <c r="BE26" s="4">
        <v>12.4</v>
      </c>
      <c r="BF26" s="4">
        <v>14.9</v>
      </c>
      <c r="BG26" s="4">
        <v>11.6</v>
      </c>
      <c r="BH26" s="4">
        <v>16.8</v>
      </c>
      <c r="BI26" s="4">
        <v>9.9</v>
      </c>
      <c r="BJ26" s="4">
        <v>16.6</v>
      </c>
      <c r="BK26" s="4">
        <v>15</v>
      </c>
      <c r="BL26" s="4">
        <v>19.4</v>
      </c>
      <c r="BM26" s="4">
        <v>6.4</v>
      </c>
      <c r="BN26" s="4">
        <v>15.2</v>
      </c>
      <c r="BO26" s="4">
        <v>10.9</v>
      </c>
      <c r="BP26" s="4">
        <v>19.6</v>
      </c>
      <c r="BQ26" s="4">
        <v>14.4</v>
      </c>
      <c r="BR26" s="4">
        <v>16.2</v>
      </c>
      <c r="BS26" s="4">
        <v>19.5</v>
      </c>
      <c r="BT26" s="4">
        <v>20.4</v>
      </c>
      <c r="BU26" s="4"/>
      <c r="BV26" s="4"/>
      <c r="BW26" s="4"/>
      <c r="BY26" s="10">
        <f t="shared" si="0"/>
        <v>14.552631578947365</v>
      </c>
      <c r="BZ26" s="10">
        <f t="shared" si="1"/>
        <v>14.926666666666671</v>
      </c>
      <c r="CA26" s="10">
        <f t="shared" si="2"/>
        <v>15.26</v>
      </c>
      <c r="CB26" s="10">
        <f t="shared" si="3"/>
        <v>15.013333333333328</v>
      </c>
    </row>
    <row r="27" spans="1:80" ht="11.25">
      <c r="A27" s="5">
        <v>25</v>
      </c>
      <c r="B27" s="24">
        <v>15.7</v>
      </c>
      <c r="C27" s="15">
        <v>18.7</v>
      </c>
      <c r="D27" s="15">
        <v>13.7</v>
      </c>
      <c r="E27" s="15">
        <v>9.8</v>
      </c>
      <c r="F27" s="15">
        <v>17.5</v>
      </c>
      <c r="G27" s="15">
        <v>12.3</v>
      </c>
      <c r="H27" s="15">
        <v>13.2</v>
      </c>
      <c r="I27" s="15">
        <v>18.1</v>
      </c>
      <c r="J27" s="15">
        <v>15.9</v>
      </c>
      <c r="K27" s="4">
        <v>12.1</v>
      </c>
      <c r="L27" s="4">
        <v>16.3</v>
      </c>
      <c r="M27" s="4">
        <v>13</v>
      </c>
      <c r="N27" s="4">
        <v>11.7</v>
      </c>
      <c r="O27" s="4">
        <v>19</v>
      </c>
      <c r="P27" s="4">
        <v>10.5</v>
      </c>
      <c r="Q27" s="4">
        <v>19.9</v>
      </c>
      <c r="R27" s="4">
        <v>10.4</v>
      </c>
      <c r="S27" s="4">
        <v>11.5</v>
      </c>
      <c r="T27" s="4">
        <v>15.7</v>
      </c>
      <c r="U27" s="4">
        <v>13.4</v>
      </c>
      <c r="V27" s="4">
        <v>14.9</v>
      </c>
      <c r="W27" s="4">
        <v>13.2</v>
      </c>
      <c r="X27" s="4">
        <v>11.5</v>
      </c>
      <c r="Y27" s="4">
        <v>13.9</v>
      </c>
      <c r="Z27" s="4">
        <v>16.3</v>
      </c>
      <c r="AA27" s="4">
        <v>12.2</v>
      </c>
      <c r="AB27" s="4">
        <v>13.9</v>
      </c>
      <c r="AC27" s="4">
        <v>14.3</v>
      </c>
      <c r="AD27" s="4">
        <v>9.2</v>
      </c>
      <c r="AE27" s="4">
        <v>9.6</v>
      </c>
      <c r="AF27" s="4">
        <v>13.8</v>
      </c>
      <c r="AG27" s="4">
        <v>12.8</v>
      </c>
      <c r="AH27" s="4">
        <v>11.5</v>
      </c>
      <c r="AI27" s="4">
        <v>17.4</v>
      </c>
      <c r="AJ27" s="4">
        <v>12.9</v>
      </c>
      <c r="AK27" s="4">
        <v>12.1</v>
      </c>
      <c r="AL27" s="4">
        <v>14.6</v>
      </c>
      <c r="AM27" s="4">
        <v>16.9</v>
      </c>
      <c r="AN27" s="4">
        <v>12.2</v>
      </c>
      <c r="AO27" s="4">
        <v>17.1</v>
      </c>
      <c r="AP27" s="4">
        <v>15.1</v>
      </c>
      <c r="AQ27" s="4">
        <v>17.5</v>
      </c>
      <c r="AR27" s="4">
        <v>14.8</v>
      </c>
      <c r="AS27" s="4">
        <v>20.5</v>
      </c>
      <c r="AT27" s="4">
        <v>16.3</v>
      </c>
      <c r="AU27" s="4">
        <v>15.7</v>
      </c>
      <c r="AV27" s="4">
        <v>21.6</v>
      </c>
      <c r="AW27" s="4">
        <v>16.6</v>
      </c>
      <c r="AX27" s="4">
        <v>21.5</v>
      </c>
      <c r="AY27" s="4">
        <v>15.3</v>
      </c>
      <c r="AZ27" s="4">
        <v>14.1</v>
      </c>
      <c r="BA27" s="4">
        <v>18.8</v>
      </c>
      <c r="BB27" s="4">
        <v>14.1</v>
      </c>
      <c r="BC27" s="4">
        <v>13.1</v>
      </c>
      <c r="BD27" s="4">
        <v>17.1</v>
      </c>
      <c r="BE27" s="4">
        <v>11.6</v>
      </c>
      <c r="BF27" s="4">
        <v>15.7</v>
      </c>
      <c r="BG27" s="4">
        <v>13.7</v>
      </c>
      <c r="BH27" s="4">
        <v>14.8</v>
      </c>
      <c r="BI27" s="4">
        <v>11.3</v>
      </c>
      <c r="BJ27" s="4">
        <v>17.7</v>
      </c>
      <c r="BK27" s="4">
        <v>13.4</v>
      </c>
      <c r="BL27" s="4">
        <v>8.5</v>
      </c>
      <c r="BM27" s="4">
        <v>11.5</v>
      </c>
      <c r="BN27" s="4">
        <v>15.2</v>
      </c>
      <c r="BO27" s="4">
        <v>14.8</v>
      </c>
      <c r="BP27" s="4">
        <v>21.4</v>
      </c>
      <c r="BQ27" s="4">
        <v>10.6</v>
      </c>
      <c r="BR27" s="4">
        <v>17.1</v>
      </c>
      <c r="BS27" s="4">
        <v>16.4</v>
      </c>
      <c r="BT27" s="4">
        <v>12.1</v>
      </c>
      <c r="BU27" s="4"/>
      <c r="BV27" s="4"/>
      <c r="BW27" s="4"/>
      <c r="BY27" s="10">
        <f t="shared" si="0"/>
        <v>13.931578947368417</v>
      </c>
      <c r="BZ27" s="10">
        <f t="shared" si="1"/>
        <v>14.583333333333337</v>
      </c>
      <c r="CA27" s="10">
        <f t="shared" si="2"/>
        <v>15.106666666666673</v>
      </c>
      <c r="CB27" s="10">
        <f t="shared" si="3"/>
        <v>15.386666666666667</v>
      </c>
    </row>
    <row r="28" spans="1:80" ht="11.25">
      <c r="A28" s="5">
        <v>26</v>
      </c>
      <c r="B28" s="24">
        <v>13</v>
      </c>
      <c r="C28" s="15">
        <v>15.4</v>
      </c>
      <c r="D28" s="15">
        <v>16</v>
      </c>
      <c r="E28" s="15">
        <v>11.8</v>
      </c>
      <c r="F28" s="15">
        <v>17.5</v>
      </c>
      <c r="G28" s="15">
        <v>13</v>
      </c>
      <c r="H28" s="15">
        <v>13.2</v>
      </c>
      <c r="I28" s="15">
        <v>15.8</v>
      </c>
      <c r="J28" s="15">
        <v>16.2</v>
      </c>
      <c r="K28" s="4">
        <v>9.6</v>
      </c>
      <c r="L28" s="4">
        <v>17.3</v>
      </c>
      <c r="M28" s="4">
        <v>16</v>
      </c>
      <c r="N28" s="4">
        <v>10.8</v>
      </c>
      <c r="O28" s="4">
        <v>9.5</v>
      </c>
      <c r="P28" s="4">
        <v>11.2</v>
      </c>
      <c r="Q28" s="4">
        <v>20</v>
      </c>
      <c r="R28" s="4">
        <v>10.9</v>
      </c>
      <c r="S28" s="4">
        <v>12.5</v>
      </c>
      <c r="T28" s="4">
        <v>18.2</v>
      </c>
      <c r="U28" s="4">
        <v>13.8</v>
      </c>
      <c r="V28" s="4">
        <v>12.9</v>
      </c>
      <c r="W28" s="4">
        <v>15.9</v>
      </c>
      <c r="X28" s="4">
        <v>13.9</v>
      </c>
      <c r="Y28" s="4">
        <v>15</v>
      </c>
      <c r="Z28" s="4">
        <v>16.2</v>
      </c>
      <c r="AA28" s="4">
        <v>14.5</v>
      </c>
      <c r="AB28" s="4">
        <v>14.8</v>
      </c>
      <c r="AC28" s="4">
        <v>18.4</v>
      </c>
      <c r="AD28" s="4">
        <v>9.1</v>
      </c>
      <c r="AE28" s="4">
        <v>11.5</v>
      </c>
      <c r="AF28" s="4">
        <v>9.5</v>
      </c>
      <c r="AG28" s="4">
        <v>8.5</v>
      </c>
      <c r="AH28" s="4">
        <v>11.5</v>
      </c>
      <c r="AI28" s="4">
        <v>11.2</v>
      </c>
      <c r="AJ28" s="4">
        <v>12</v>
      </c>
      <c r="AK28" s="4">
        <v>12.2</v>
      </c>
      <c r="AL28" s="4">
        <v>14.9</v>
      </c>
      <c r="AM28" s="4">
        <v>20.3</v>
      </c>
      <c r="AN28" s="4">
        <v>12.7</v>
      </c>
      <c r="AO28" s="4">
        <v>18.5</v>
      </c>
      <c r="AP28" s="4">
        <v>17.3</v>
      </c>
      <c r="AQ28" s="4">
        <v>13.6</v>
      </c>
      <c r="AR28" s="4">
        <v>11.1</v>
      </c>
      <c r="AS28" s="4">
        <v>13.9</v>
      </c>
      <c r="AT28" s="4">
        <v>20.6</v>
      </c>
      <c r="AU28" s="4">
        <v>13.6</v>
      </c>
      <c r="AV28" s="4">
        <v>19</v>
      </c>
      <c r="AW28" s="4">
        <v>22.6</v>
      </c>
      <c r="AX28" s="4">
        <v>12.4</v>
      </c>
      <c r="AY28" s="4">
        <v>16.6</v>
      </c>
      <c r="AZ28" s="4">
        <v>15</v>
      </c>
      <c r="BA28" s="4">
        <v>16.4</v>
      </c>
      <c r="BB28" s="4">
        <v>16</v>
      </c>
      <c r="BC28" s="4">
        <v>18</v>
      </c>
      <c r="BD28" s="4">
        <v>15.9</v>
      </c>
      <c r="BE28" s="4">
        <v>13.2</v>
      </c>
      <c r="BF28" s="4">
        <v>15.1</v>
      </c>
      <c r="BG28" s="4">
        <v>16.7</v>
      </c>
      <c r="BH28" s="4">
        <v>14</v>
      </c>
      <c r="BI28" s="4">
        <v>14.4</v>
      </c>
      <c r="BJ28" s="4">
        <v>17.9</v>
      </c>
      <c r="BK28" s="4">
        <v>10.2</v>
      </c>
      <c r="BL28" s="4">
        <v>12.7</v>
      </c>
      <c r="BM28" s="4">
        <v>11.2</v>
      </c>
      <c r="BN28" s="4">
        <v>16</v>
      </c>
      <c r="BO28" s="4">
        <v>17.9</v>
      </c>
      <c r="BP28" s="4">
        <v>10.1</v>
      </c>
      <c r="BQ28" s="4">
        <v>17.1</v>
      </c>
      <c r="BR28" s="4">
        <v>17.1</v>
      </c>
      <c r="BS28" s="4">
        <v>16.8</v>
      </c>
      <c r="BT28" s="4">
        <v>9.4</v>
      </c>
      <c r="BU28" s="4"/>
      <c r="BV28" s="4"/>
      <c r="BW28" s="4"/>
      <c r="BY28" s="10">
        <f t="shared" si="0"/>
        <v>13.789473684210524</v>
      </c>
      <c r="BZ28" s="10">
        <f t="shared" si="1"/>
        <v>14.573333333333336</v>
      </c>
      <c r="CA28" s="10">
        <f t="shared" si="2"/>
        <v>14.629999999999999</v>
      </c>
      <c r="CB28" s="10">
        <f t="shared" si="3"/>
        <v>15.32333333333333</v>
      </c>
    </row>
    <row r="29" spans="1:80" ht="11.25">
      <c r="A29" s="5">
        <v>27</v>
      </c>
      <c r="B29" s="24">
        <v>14.9</v>
      </c>
      <c r="C29" s="15">
        <v>11.6</v>
      </c>
      <c r="D29" s="15">
        <v>13</v>
      </c>
      <c r="E29" s="15">
        <v>17.4</v>
      </c>
      <c r="F29" s="15">
        <v>19.9</v>
      </c>
      <c r="G29" s="15">
        <v>14.4</v>
      </c>
      <c r="H29" s="15">
        <v>8.7</v>
      </c>
      <c r="I29" s="15">
        <v>10.7</v>
      </c>
      <c r="J29" s="15">
        <v>17.1</v>
      </c>
      <c r="K29" s="4">
        <v>8.2</v>
      </c>
      <c r="L29" s="4">
        <v>13.7</v>
      </c>
      <c r="M29" s="4">
        <v>13.9</v>
      </c>
      <c r="N29" s="4">
        <v>13</v>
      </c>
      <c r="O29" s="4">
        <v>12.1</v>
      </c>
      <c r="P29" s="4">
        <v>12.4</v>
      </c>
      <c r="Q29" s="4">
        <v>20.4</v>
      </c>
      <c r="R29" s="4">
        <v>13.4</v>
      </c>
      <c r="S29" s="4">
        <v>12.4</v>
      </c>
      <c r="T29" s="4">
        <v>15.3</v>
      </c>
      <c r="U29" s="4">
        <v>15.2</v>
      </c>
      <c r="V29" s="4">
        <v>16.8</v>
      </c>
      <c r="W29" s="4">
        <v>15.1</v>
      </c>
      <c r="X29" s="4">
        <v>14.2</v>
      </c>
      <c r="Y29" s="4">
        <v>13.1</v>
      </c>
      <c r="Z29" s="4">
        <v>17.4</v>
      </c>
      <c r="AA29" s="4">
        <v>13.3</v>
      </c>
      <c r="AB29" s="4">
        <v>16</v>
      </c>
      <c r="AC29" s="4">
        <v>14.7</v>
      </c>
      <c r="AD29" s="4">
        <v>11.1</v>
      </c>
      <c r="AE29" s="4">
        <v>11.4</v>
      </c>
      <c r="AF29" s="4">
        <v>9</v>
      </c>
      <c r="AG29" s="4">
        <v>14.9</v>
      </c>
      <c r="AH29" s="4">
        <v>13.2</v>
      </c>
      <c r="AI29" s="4">
        <v>10.7</v>
      </c>
      <c r="AJ29" s="4">
        <v>16.3</v>
      </c>
      <c r="AK29" s="4">
        <v>11.1</v>
      </c>
      <c r="AL29" s="4">
        <v>15</v>
      </c>
      <c r="AM29" s="4">
        <v>16</v>
      </c>
      <c r="AN29" s="4">
        <v>15.6</v>
      </c>
      <c r="AO29" s="4">
        <v>10.1</v>
      </c>
      <c r="AP29" s="4">
        <v>14.2</v>
      </c>
      <c r="AQ29" s="4">
        <v>15.1</v>
      </c>
      <c r="AR29" s="4">
        <v>13.8</v>
      </c>
      <c r="AS29" s="4">
        <v>13.9</v>
      </c>
      <c r="AT29" s="4">
        <v>22.2</v>
      </c>
      <c r="AU29" s="4">
        <v>16.6</v>
      </c>
      <c r="AV29" s="4">
        <v>11.8</v>
      </c>
      <c r="AW29" s="4">
        <v>18.1</v>
      </c>
      <c r="AX29" s="4">
        <v>14.1</v>
      </c>
      <c r="AY29" s="4">
        <v>13.9</v>
      </c>
      <c r="AZ29" s="4">
        <v>12</v>
      </c>
      <c r="BA29" s="4">
        <v>19.6</v>
      </c>
      <c r="BB29" s="4">
        <v>18.7</v>
      </c>
      <c r="BC29" s="4">
        <v>17.5</v>
      </c>
      <c r="BD29" s="4">
        <v>14</v>
      </c>
      <c r="BE29" s="4">
        <v>11.1</v>
      </c>
      <c r="BF29" s="4">
        <v>16.5</v>
      </c>
      <c r="BG29" s="4">
        <v>13.3</v>
      </c>
      <c r="BH29" s="4">
        <v>15.8</v>
      </c>
      <c r="BI29" s="4">
        <v>12.9</v>
      </c>
      <c r="BJ29" s="4">
        <v>15.2</v>
      </c>
      <c r="BK29" s="4">
        <v>17</v>
      </c>
      <c r="BL29" s="4">
        <v>14.4</v>
      </c>
      <c r="BM29" s="4">
        <v>13.7</v>
      </c>
      <c r="BN29" s="4">
        <v>11.6</v>
      </c>
      <c r="BO29" s="4">
        <v>18</v>
      </c>
      <c r="BP29" s="4">
        <v>12</v>
      </c>
      <c r="BQ29" s="4">
        <v>10.4</v>
      </c>
      <c r="BR29" s="4">
        <v>11.9</v>
      </c>
      <c r="BS29" s="4">
        <v>18</v>
      </c>
      <c r="BT29" s="4">
        <v>16.4</v>
      </c>
      <c r="BU29" s="4"/>
      <c r="BV29" s="4"/>
      <c r="BW29" s="4"/>
      <c r="BY29" s="10">
        <f t="shared" si="0"/>
        <v>13.868421052631579</v>
      </c>
      <c r="BZ29" s="10">
        <f t="shared" si="1"/>
        <v>14.373333333333335</v>
      </c>
      <c r="CA29" s="10">
        <f t="shared" si="2"/>
        <v>14.360000000000001</v>
      </c>
      <c r="CB29" s="10">
        <f t="shared" si="3"/>
        <v>14.77</v>
      </c>
    </row>
    <row r="30" spans="1:80" ht="11.25">
      <c r="A30" s="5">
        <v>28</v>
      </c>
      <c r="B30" s="24">
        <v>11.5</v>
      </c>
      <c r="C30" s="15">
        <v>12.4</v>
      </c>
      <c r="D30" s="15">
        <v>19.3</v>
      </c>
      <c r="E30" s="15">
        <v>9.7</v>
      </c>
      <c r="F30" s="15">
        <v>22.3</v>
      </c>
      <c r="G30" s="15">
        <v>10.4</v>
      </c>
      <c r="H30" s="15">
        <v>9.2</v>
      </c>
      <c r="I30" s="15">
        <v>11.3</v>
      </c>
      <c r="J30" s="15">
        <v>20.1</v>
      </c>
      <c r="K30" s="4">
        <v>10.9</v>
      </c>
      <c r="L30" s="4">
        <v>15.8</v>
      </c>
      <c r="M30" s="4">
        <v>16.9</v>
      </c>
      <c r="N30" s="4">
        <v>15.6</v>
      </c>
      <c r="O30" s="4">
        <v>14.4</v>
      </c>
      <c r="P30" s="4">
        <v>15.8</v>
      </c>
      <c r="Q30" s="4">
        <v>11.2</v>
      </c>
      <c r="R30" s="4">
        <v>13.8</v>
      </c>
      <c r="S30" s="4">
        <v>14.2</v>
      </c>
      <c r="T30" s="4">
        <v>17.3</v>
      </c>
      <c r="U30" s="4">
        <v>12.9</v>
      </c>
      <c r="V30" s="4">
        <v>8.8</v>
      </c>
      <c r="W30" s="4">
        <v>15.9</v>
      </c>
      <c r="X30" s="4">
        <v>16.6</v>
      </c>
      <c r="Y30" s="4">
        <v>11.8</v>
      </c>
      <c r="Z30" s="4">
        <v>18.2</v>
      </c>
      <c r="AA30" s="4">
        <v>16.7</v>
      </c>
      <c r="AB30" s="4">
        <v>16.2</v>
      </c>
      <c r="AC30" s="4">
        <v>14.4</v>
      </c>
      <c r="AD30" s="4">
        <v>9.1</v>
      </c>
      <c r="AE30" s="4">
        <v>10.8</v>
      </c>
      <c r="AF30" s="4">
        <v>10.6</v>
      </c>
      <c r="AG30" s="4">
        <v>8.9</v>
      </c>
      <c r="AH30" s="4">
        <v>14.3</v>
      </c>
      <c r="AI30" s="4">
        <v>9.1</v>
      </c>
      <c r="AJ30" s="4">
        <v>9.3</v>
      </c>
      <c r="AK30" s="4">
        <v>11.6</v>
      </c>
      <c r="AL30" s="4">
        <v>16.4</v>
      </c>
      <c r="AM30" s="4">
        <v>13.1</v>
      </c>
      <c r="AN30" s="4">
        <v>15.8</v>
      </c>
      <c r="AO30" s="4">
        <v>9</v>
      </c>
      <c r="AP30" s="4">
        <v>17.7</v>
      </c>
      <c r="AQ30" s="4">
        <v>14.2</v>
      </c>
      <c r="AR30" s="4">
        <v>13.9</v>
      </c>
      <c r="AS30" s="4">
        <v>17.9</v>
      </c>
      <c r="AT30" s="4">
        <v>13.9</v>
      </c>
      <c r="AU30" s="4">
        <v>19.9</v>
      </c>
      <c r="AV30" s="4">
        <v>17.7</v>
      </c>
      <c r="AW30" s="4">
        <v>13.7</v>
      </c>
      <c r="AX30" s="4">
        <v>17.5</v>
      </c>
      <c r="AY30" s="4">
        <v>14.9</v>
      </c>
      <c r="AZ30" s="4">
        <v>13.8</v>
      </c>
      <c r="BA30" s="4">
        <v>17.2</v>
      </c>
      <c r="BB30" s="4">
        <v>16.7</v>
      </c>
      <c r="BC30" s="4">
        <v>13.9</v>
      </c>
      <c r="BD30" s="4">
        <v>12.3</v>
      </c>
      <c r="BE30" s="4">
        <v>14.9</v>
      </c>
      <c r="BF30" s="4">
        <v>16.8</v>
      </c>
      <c r="BG30" s="4">
        <v>17.6</v>
      </c>
      <c r="BH30" s="4">
        <v>16.3</v>
      </c>
      <c r="BI30" s="4">
        <v>9.4</v>
      </c>
      <c r="BJ30" s="4">
        <v>14.6</v>
      </c>
      <c r="BK30" s="4">
        <v>15.8</v>
      </c>
      <c r="BL30" s="4">
        <v>13.5</v>
      </c>
      <c r="BM30" s="4">
        <v>13.8</v>
      </c>
      <c r="BN30" s="4">
        <v>15.7</v>
      </c>
      <c r="BO30" s="4">
        <v>19.3</v>
      </c>
      <c r="BP30" s="4">
        <v>11.7</v>
      </c>
      <c r="BQ30" s="4">
        <v>16.2</v>
      </c>
      <c r="BR30" s="4">
        <v>13.5</v>
      </c>
      <c r="BS30" s="4">
        <v>16.6</v>
      </c>
      <c r="BT30" s="4">
        <v>20.9</v>
      </c>
      <c r="BU30" s="4"/>
      <c r="BV30" s="4"/>
      <c r="BW30" s="4"/>
      <c r="BY30" s="10">
        <f t="shared" si="0"/>
        <v>13.600000000000001</v>
      </c>
      <c r="BZ30" s="10">
        <f t="shared" si="1"/>
        <v>13.856666666666664</v>
      </c>
      <c r="CA30" s="10">
        <f t="shared" si="2"/>
        <v>14.083333333333332</v>
      </c>
      <c r="CB30" s="10">
        <f t="shared" si="3"/>
        <v>15.186666666666667</v>
      </c>
    </row>
    <row r="31" spans="1:80" ht="11.25">
      <c r="A31" s="5">
        <v>29</v>
      </c>
      <c r="B31" s="24">
        <v>14.7</v>
      </c>
      <c r="C31" s="15">
        <v>13.3</v>
      </c>
      <c r="D31" s="15">
        <v>11.3</v>
      </c>
      <c r="E31" s="15">
        <v>13.6</v>
      </c>
      <c r="F31" s="15">
        <v>13.7</v>
      </c>
      <c r="G31" s="15">
        <v>11.6</v>
      </c>
      <c r="H31" s="15">
        <v>13.1</v>
      </c>
      <c r="I31" s="15">
        <v>11</v>
      </c>
      <c r="J31" s="15">
        <v>19.5</v>
      </c>
      <c r="K31" s="4">
        <v>14.3</v>
      </c>
      <c r="L31" s="4">
        <v>12.9</v>
      </c>
      <c r="M31" s="4">
        <v>17</v>
      </c>
      <c r="N31" s="4">
        <v>15.6</v>
      </c>
      <c r="O31" s="4">
        <v>14.5</v>
      </c>
      <c r="P31" s="4">
        <v>16.3</v>
      </c>
      <c r="Q31" s="4">
        <v>11.8</v>
      </c>
      <c r="R31" s="4">
        <v>10.4</v>
      </c>
      <c r="S31" s="4">
        <v>14.2</v>
      </c>
      <c r="T31" s="4">
        <v>15.3</v>
      </c>
      <c r="U31" s="4">
        <v>12</v>
      </c>
      <c r="V31" s="4">
        <v>11.1</v>
      </c>
      <c r="W31" s="4">
        <v>15.2</v>
      </c>
      <c r="X31" s="4">
        <v>15.8</v>
      </c>
      <c r="Y31" s="4">
        <v>8.7</v>
      </c>
      <c r="Z31" s="4">
        <v>12.2</v>
      </c>
      <c r="AA31" s="4">
        <v>13.5</v>
      </c>
      <c r="AB31" s="4">
        <v>18.3</v>
      </c>
      <c r="AC31" s="4">
        <v>14.4</v>
      </c>
      <c r="AD31" s="4">
        <v>8.2</v>
      </c>
      <c r="AE31" s="4">
        <v>14.5</v>
      </c>
      <c r="AF31" s="4">
        <v>11.3</v>
      </c>
      <c r="AG31" s="4">
        <v>13.5</v>
      </c>
      <c r="AH31" s="4">
        <v>13.3</v>
      </c>
      <c r="AI31" s="4">
        <v>13.1</v>
      </c>
      <c r="AJ31" s="4">
        <v>8.4</v>
      </c>
      <c r="AK31" s="4">
        <v>8.1</v>
      </c>
      <c r="AL31" s="4">
        <v>14.2</v>
      </c>
      <c r="AM31" s="4">
        <v>13.7</v>
      </c>
      <c r="AN31" s="4">
        <v>18.2</v>
      </c>
      <c r="AO31" s="4">
        <v>17.7</v>
      </c>
      <c r="AP31" s="4">
        <v>16.5</v>
      </c>
      <c r="AQ31" s="4">
        <v>18.8</v>
      </c>
      <c r="AR31" s="4">
        <v>13.8</v>
      </c>
      <c r="AS31" s="4">
        <v>13.8</v>
      </c>
      <c r="AT31" s="4">
        <v>18.7</v>
      </c>
      <c r="AU31" s="4">
        <v>13.2</v>
      </c>
      <c r="AV31" s="4">
        <v>15.8</v>
      </c>
      <c r="AW31" s="4">
        <v>10.6</v>
      </c>
      <c r="AX31" s="4">
        <v>18.5</v>
      </c>
      <c r="AY31" s="4">
        <v>13.9</v>
      </c>
      <c r="AZ31" s="4">
        <v>16.4</v>
      </c>
      <c r="BA31" s="4">
        <v>15</v>
      </c>
      <c r="BB31" s="4">
        <v>19.1</v>
      </c>
      <c r="BC31" s="4">
        <v>18.9</v>
      </c>
      <c r="BD31" s="4">
        <v>9.3</v>
      </c>
      <c r="BE31" s="4">
        <v>14.6</v>
      </c>
      <c r="BF31" s="4">
        <v>11.2</v>
      </c>
      <c r="BG31" s="4">
        <v>15.4</v>
      </c>
      <c r="BH31" s="4">
        <v>16</v>
      </c>
      <c r="BI31" s="4">
        <v>14.5</v>
      </c>
      <c r="BJ31" s="4">
        <v>12.5</v>
      </c>
      <c r="BK31" s="4">
        <v>15.9</v>
      </c>
      <c r="BL31" s="4">
        <v>13.2</v>
      </c>
      <c r="BM31" s="4">
        <v>13</v>
      </c>
      <c r="BN31" s="4">
        <v>20.8</v>
      </c>
      <c r="BO31" s="4">
        <v>12.6</v>
      </c>
      <c r="BP31" s="4">
        <v>9.5</v>
      </c>
      <c r="BQ31" s="4">
        <v>11.8</v>
      </c>
      <c r="BR31" s="4">
        <v>12.9</v>
      </c>
      <c r="BS31" s="4">
        <v>20.7</v>
      </c>
      <c r="BT31" s="4">
        <v>17</v>
      </c>
      <c r="BU31" s="4"/>
      <c r="BV31" s="4"/>
      <c r="BW31" s="4"/>
      <c r="BY31" s="10">
        <f t="shared" si="0"/>
        <v>13.25263157894737</v>
      </c>
      <c r="BZ31" s="10">
        <f t="shared" si="1"/>
        <v>13.73</v>
      </c>
      <c r="CA31" s="10">
        <f t="shared" si="2"/>
        <v>14.256666666666666</v>
      </c>
      <c r="CB31" s="10">
        <f t="shared" si="3"/>
        <v>14.973333333333333</v>
      </c>
    </row>
    <row r="32" spans="1:80" ht="11.25">
      <c r="A32" s="5">
        <v>30</v>
      </c>
      <c r="B32" s="24">
        <v>18.3</v>
      </c>
      <c r="C32" s="15">
        <v>12.7</v>
      </c>
      <c r="D32" s="15">
        <v>10.7</v>
      </c>
      <c r="E32" s="15">
        <v>10.6</v>
      </c>
      <c r="F32" s="15">
        <v>11.9</v>
      </c>
      <c r="G32" s="15">
        <v>13.7</v>
      </c>
      <c r="H32" s="15">
        <v>12.8</v>
      </c>
      <c r="I32" s="15">
        <v>8.8</v>
      </c>
      <c r="J32" s="15">
        <v>14.6</v>
      </c>
      <c r="K32" s="4">
        <v>13.4</v>
      </c>
      <c r="L32" s="4">
        <v>10.4</v>
      </c>
      <c r="M32" s="4">
        <v>13.1</v>
      </c>
      <c r="N32" s="4">
        <v>14.9</v>
      </c>
      <c r="O32" s="4">
        <v>10.5</v>
      </c>
      <c r="P32" s="4">
        <v>19.3</v>
      </c>
      <c r="Q32" s="4">
        <v>15.4</v>
      </c>
      <c r="R32" s="4">
        <v>13.7</v>
      </c>
      <c r="S32" s="4">
        <v>5.7</v>
      </c>
      <c r="T32" s="4">
        <v>10.5</v>
      </c>
      <c r="U32" s="4">
        <v>13.2</v>
      </c>
      <c r="V32" s="4">
        <v>14.1</v>
      </c>
      <c r="W32" s="4">
        <v>11.9</v>
      </c>
      <c r="X32" s="4">
        <v>11.5</v>
      </c>
      <c r="Y32" s="4">
        <v>11.1</v>
      </c>
      <c r="Z32" s="4">
        <v>16</v>
      </c>
      <c r="AA32" s="4">
        <v>14.9</v>
      </c>
      <c r="AB32" s="4">
        <v>15.1</v>
      </c>
      <c r="AC32" s="4">
        <v>13.9</v>
      </c>
      <c r="AD32" s="4">
        <v>8.8</v>
      </c>
      <c r="AE32" s="4">
        <v>20.9</v>
      </c>
      <c r="AF32" s="4">
        <v>14.8</v>
      </c>
      <c r="AG32" s="4">
        <v>15.5</v>
      </c>
      <c r="AH32" s="4">
        <v>10.5</v>
      </c>
      <c r="AI32" s="4">
        <v>8.2</v>
      </c>
      <c r="AJ32" s="4">
        <v>8.3</v>
      </c>
      <c r="AK32" s="4">
        <v>12.5</v>
      </c>
      <c r="AL32" s="4">
        <v>12.7</v>
      </c>
      <c r="AM32" s="4">
        <v>19.4</v>
      </c>
      <c r="AN32" s="4">
        <v>15.5</v>
      </c>
      <c r="AO32" s="4">
        <v>15.2</v>
      </c>
      <c r="AP32" s="4">
        <v>15.6</v>
      </c>
      <c r="AQ32" s="4">
        <v>15.6</v>
      </c>
      <c r="AR32" s="4">
        <v>14.1</v>
      </c>
      <c r="AS32" s="4">
        <v>12.1</v>
      </c>
      <c r="AT32" s="4">
        <v>20.2</v>
      </c>
      <c r="AU32" s="4">
        <v>18.1</v>
      </c>
      <c r="AV32" s="4">
        <v>17.1</v>
      </c>
      <c r="AW32" s="4">
        <v>14.6</v>
      </c>
      <c r="AX32" s="4">
        <v>21.7</v>
      </c>
      <c r="AY32" s="4">
        <v>15.9</v>
      </c>
      <c r="AZ32" s="4">
        <v>18.4</v>
      </c>
      <c r="BA32" s="4">
        <v>9.7</v>
      </c>
      <c r="BB32" s="4">
        <v>15.4</v>
      </c>
      <c r="BC32" s="4">
        <v>11</v>
      </c>
      <c r="BD32" s="4">
        <v>13</v>
      </c>
      <c r="BE32" s="4">
        <v>13.9</v>
      </c>
      <c r="BF32" s="4">
        <v>11.1</v>
      </c>
      <c r="BG32" s="4">
        <v>14</v>
      </c>
      <c r="BH32" s="4">
        <v>16</v>
      </c>
      <c r="BI32" s="4">
        <v>10.7</v>
      </c>
      <c r="BJ32" s="4">
        <v>12.5</v>
      </c>
      <c r="BK32" s="4">
        <v>14.9</v>
      </c>
      <c r="BL32" s="4">
        <v>13</v>
      </c>
      <c r="BM32" s="4">
        <v>9.7</v>
      </c>
      <c r="BN32" s="4">
        <v>11.7</v>
      </c>
      <c r="BO32" s="4">
        <v>14.5</v>
      </c>
      <c r="BP32" s="4">
        <v>11.9</v>
      </c>
      <c r="BQ32" s="4">
        <v>13</v>
      </c>
      <c r="BR32" s="4">
        <v>16.3</v>
      </c>
      <c r="BS32" s="4">
        <v>19.1</v>
      </c>
      <c r="BT32" s="4">
        <v>15.4</v>
      </c>
      <c r="BU32" s="4"/>
      <c r="BV32" s="4"/>
      <c r="BW32" s="4"/>
      <c r="BY32" s="10">
        <f t="shared" si="0"/>
        <v>13.007894736842104</v>
      </c>
      <c r="BZ32" s="10">
        <f t="shared" si="1"/>
        <v>14.063333333333338</v>
      </c>
      <c r="CA32" s="10">
        <f t="shared" si="2"/>
        <v>14.459999999999997</v>
      </c>
      <c r="CB32" s="10">
        <f t="shared" si="3"/>
        <v>14.336666666666664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15.059999999999999</v>
      </c>
      <c r="C34" s="13">
        <f t="shared" si="4"/>
        <v>15.966666666666665</v>
      </c>
      <c r="D34" s="13">
        <f t="shared" si="4"/>
        <v>15.456666666666665</v>
      </c>
      <c r="E34" s="13">
        <f t="shared" si="4"/>
        <v>15.573333333333332</v>
      </c>
      <c r="F34" s="13">
        <f t="shared" si="4"/>
        <v>17.376666666666665</v>
      </c>
      <c r="G34" s="13">
        <f t="shared" si="4"/>
        <v>14.570000000000002</v>
      </c>
      <c r="H34" s="13">
        <f t="shared" si="4"/>
        <v>15.296666666666665</v>
      </c>
      <c r="I34" s="13">
        <f t="shared" si="4"/>
        <v>15.853333333333335</v>
      </c>
      <c r="J34" s="13">
        <f t="shared" si="4"/>
        <v>16.830000000000005</v>
      </c>
      <c r="K34" s="13">
        <f aca="true" t="shared" si="5" ref="K34:S34">AVERAGE(K3:K33)</f>
        <v>15.216666666666667</v>
      </c>
      <c r="L34" s="13">
        <f t="shared" si="5"/>
        <v>16.293333333333333</v>
      </c>
      <c r="M34" s="13">
        <f t="shared" si="5"/>
        <v>15.606666666666664</v>
      </c>
      <c r="N34" s="13">
        <f t="shared" si="5"/>
        <v>17.033333333333335</v>
      </c>
      <c r="O34" s="13">
        <f t="shared" si="5"/>
        <v>16.596666666666664</v>
      </c>
      <c r="P34" s="13">
        <f t="shared" si="5"/>
        <v>14.916666666666666</v>
      </c>
      <c r="Q34" s="13">
        <f t="shared" si="5"/>
        <v>17.486666666666665</v>
      </c>
      <c r="R34" s="13">
        <f t="shared" si="5"/>
        <v>16.016666666666666</v>
      </c>
      <c r="S34" s="13">
        <f t="shared" si="5"/>
        <v>15.259999999999994</v>
      </c>
      <c r="T34" s="13">
        <f aca="true" t="shared" si="6" ref="T34:AC34">AVERAGE(T3:T33)</f>
        <v>15.673333333333336</v>
      </c>
      <c r="U34" s="13">
        <f t="shared" si="6"/>
        <v>16.359999999999996</v>
      </c>
      <c r="V34" s="13">
        <f t="shared" si="6"/>
        <v>15.539999999999997</v>
      </c>
      <c r="W34" s="13">
        <f t="shared" si="6"/>
        <v>14.943333333333333</v>
      </c>
      <c r="X34" s="13">
        <f t="shared" si="6"/>
        <v>15.356666666666671</v>
      </c>
      <c r="Y34" s="13">
        <f t="shared" si="6"/>
        <v>14.416666666666668</v>
      </c>
      <c r="Z34" s="13">
        <f t="shared" si="6"/>
        <v>17.513333333333335</v>
      </c>
      <c r="AA34" s="13">
        <f t="shared" si="6"/>
        <v>15.73333333333333</v>
      </c>
      <c r="AB34" s="13">
        <f t="shared" si="6"/>
        <v>17.060000000000002</v>
      </c>
      <c r="AC34" s="13">
        <f t="shared" si="6"/>
        <v>15.87</v>
      </c>
      <c r="AD34" s="13">
        <f aca="true" t="shared" si="7" ref="AD34:AM34">AVERAGE(AD3:AD33)</f>
        <v>12.930000000000001</v>
      </c>
      <c r="AE34" s="13">
        <f t="shared" si="7"/>
        <v>16.39</v>
      </c>
      <c r="AF34" s="13">
        <f t="shared" si="7"/>
        <v>14.903333333333334</v>
      </c>
      <c r="AG34" s="13">
        <f t="shared" si="7"/>
        <v>14.533333333333333</v>
      </c>
      <c r="AH34" s="13">
        <f t="shared" si="7"/>
        <v>15.916666666666663</v>
      </c>
      <c r="AI34" s="13">
        <f t="shared" si="7"/>
        <v>14.48</v>
      </c>
      <c r="AJ34" s="13">
        <f t="shared" si="7"/>
        <v>15.273333333333333</v>
      </c>
      <c r="AK34" s="13">
        <f t="shared" si="7"/>
        <v>14.47666666666667</v>
      </c>
      <c r="AL34" s="13">
        <f t="shared" si="7"/>
        <v>16.87666666666666</v>
      </c>
      <c r="AM34" s="13">
        <f t="shared" si="7"/>
        <v>18.48333333333333</v>
      </c>
      <c r="AN34" s="13">
        <f aca="true" t="shared" si="8" ref="AN34:BL34">AVERAGE(AN3:AN33)</f>
        <v>16.043333333333333</v>
      </c>
      <c r="AO34" s="13">
        <f t="shared" si="8"/>
        <v>16.490000000000002</v>
      </c>
      <c r="AP34" s="13">
        <f t="shared" si="8"/>
        <v>17.87666666666667</v>
      </c>
      <c r="AQ34" s="13">
        <f t="shared" si="8"/>
        <v>17.490000000000002</v>
      </c>
      <c r="AR34" s="13">
        <f t="shared" si="8"/>
        <v>16.740000000000002</v>
      </c>
      <c r="AS34" s="13">
        <f t="shared" si="8"/>
        <v>16.816666666666666</v>
      </c>
      <c r="AT34" s="13">
        <f t="shared" si="8"/>
        <v>18.026666666666667</v>
      </c>
      <c r="AU34" s="13">
        <f t="shared" si="8"/>
        <v>17.673333333333336</v>
      </c>
      <c r="AV34" s="13">
        <f t="shared" si="8"/>
        <v>18.313333333333333</v>
      </c>
      <c r="AW34" s="13">
        <f t="shared" si="8"/>
        <v>16.893333333333338</v>
      </c>
      <c r="AX34" s="13">
        <f t="shared" si="8"/>
        <v>17.7</v>
      </c>
      <c r="AY34" s="13">
        <f t="shared" si="8"/>
        <v>14.969999999999997</v>
      </c>
      <c r="AZ34" s="13">
        <f t="shared" si="8"/>
        <v>17.303333333333338</v>
      </c>
      <c r="BA34" s="13">
        <f t="shared" si="8"/>
        <v>18.46</v>
      </c>
      <c r="BB34" s="13">
        <f t="shared" si="8"/>
        <v>17.2</v>
      </c>
      <c r="BC34" s="13">
        <f t="shared" si="8"/>
        <v>17.78666666666667</v>
      </c>
      <c r="BD34" s="13">
        <f t="shared" si="8"/>
        <v>15.300000000000002</v>
      </c>
      <c r="BE34" s="13">
        <f t="shared" si="8"/>
        <v>15.679999999999998</v>
      </c>
      <c r="BF34" s="13">
        <f t="shared" si="8"/>
        <v>15.636666666666667</v>
      </c>
      <c r="BG34" s="13">
        <f t="shared" si="8"/>
        <v>16.493333333333336</v>
      </c>
      <c r="BH34" s="13">
        <f t="shared" si="8"/>
        <v>16.486666666666668</v>
      </c>
      <c r="BI34" s="13">
        <f t="shared" si="8"/>
        <v>15.40333333333333</v>
      </c>
      <c r="BJ34" s="13">
        <f t="shared" si="8"/>
        <v>16.14666666666667</v>
      </c>
      <c r="BK34" s="13">
        <f t="shared" si="8"/>
        <v>16.64333333333333</v>
      </c>
      <c r="BL34" s="13">
        <f t="shared" si="8"/>
        <v>16.639999999999997</v>
      </c>
      <c r="BM34" s="13">
        <f aca="true" t="shared" si="9" ref="BM34:BS34">AVERAGE(BM3:BM33)</f>
        <v>15.259999999999998</v>
      </c>
      <c r="BN34" s="13">
        <f t="shared" si="9"/>
        <v>16.19333333333333</v>
      </c>
      <c r="BO34" s="13">
        <f t="shared" si="9"/>
        <v>17.280000000000005</v>
      </c>
      <c r="BP34" s="13">
        <f t="shared" si="9"/>
        <v>16.87666666666667</v>
      </c>
      <c r="BQ34" s="13">
        <f t="shared" si="9"/>
        <v>17.560000000000002</v>
      </c>
      <c r="BR34" s="13">
        <f t="shared" si="9"/>
        <v>17.783333333333335</v>
      </c>
      <c r="BS34" s="13">
        <f t="shared" si="9"/>
        <v>18.523333333333337</v>
      </c>
      <c r="BT34" s="13">
        <f>AVERAGE(BT3:BT33)</f>
        <v>18.35333333333333</v>
      </c>
      <c r="BU34" s="13"/>
      <c r="BV34" s="13"/>
      <c r="BW34" s="13"/>
      <c r="BY34" s="12">
        <f>AVERAGE(BY3:BY33)</f>
        <v>15.76684210526316</v>
      </c>
      <c r="BZ34" s="12">
        <f>AVERAGE(BZ3:BZ33)</f>
        <v>16.169777777777778</v>
      </c>
      <c r="CA34" s="12">
        <f>AVERAGE(CA3:CA33)</f>
        <v>16.438555555555553</v>
      </c>
      <c r="CB34" s="12">
        <f>AVERAGE(CB3:CB33)</f>
        <v>16.779444444444444</v>
      </c>
    </row>
    <row r="36" spans="1:77" ht="11.25">
      <c r="A36" s="17" t="s">
        <v>4</v>
      </c>
      <c r="B36" s="21">
        <f aca="true" t="shared" si="10" ref="B36:J36">MAX(B3:B33)</f>
        <v>23.7</v>
      </c>
      <c r="C36" s="18">
        <f t="shared" si="10"/>
        <v>21.5</v>
      </c>
      <c r="D36" s="18">
        <f t="shared" si="10"/>
        <v>20.1</v>
      </c>
      <c r="E36" s="18">
        <f t="shared" si="10"/>
        <v>20.9</v>
      </c>
      <c r="F36" s="18">
        <f t="shared" si="10"/>
        <v>22.3</v>
      </c>
      <c r="G36" s="18">
        <f t="shared" si="10"/>
        <v>23.6</v>
      </c>
      <c r="H36" s="18">
        <f t="shared" si="10"/>
        <v>21.8</v>
      </c>
      <c r="I36" s="18">
        <f t="shared" si="10"/>
        <v>22.3</v>
      </c>
      <c r="J36" s="18">
        <f t="shared" si="10"/>
        <v>20.8</v>
      </c>
      <c r="K36" s="18">
        <f aca="true" t="shared" si="11" ref="K36:Z36">MAX(K3:K33)</f>
        <v>23.2</v>
      </c>
      <c r="L36" s="18">
        <f t="shared" si="11"/>
        <v>20.7</v>
      </c>
      <c r="M36" s="18">
        <f t="shared" si="11"/>
        <v>21.5</v>
      </c>
      <c r="N36" s="18">
        <f t="shared" si="11"/>
        <v>23.5</v>
      </c>
      <c r="O36" s="18">
        <f t="shared" si="11"/>
        <v>22.6</v>
      </c>
      <c r="P36" s="18">
        <f t="shared" si="11"/>
        <v>23.7</v>
      </c>
      <c r="Q36" s="18">
        <f t="shared" si="11"/>
        <v>22.5</v>
      </c>
      <c r="R36" s="18">
        <f t="shared" si="11"/>
        <v>22.2</v>
      </c>
      <c r="S36" s="18">
        <f t="shared" si="11"/>
        <v>20.8</v>
      </c>
      <c r="T36" s="18">
        <f t="shared" si="11"/>
        <v>20.6</v>
      </c>
      <c r="U36" s="18">
        <f t="shared" si="11"/>
        <v>21</v>
      </c>
      <c r="V36" s="18">
        <f t="shared" si="11"/>
        <v>21.6</v>
      </c>
      <c r="W36" s="18">
        <f t="shared" si="11"/>
        <v>22.2</v>
      </c>
      <c r="X36" s="18">
        <f t="shared" si="11"/>
        <v>21.9</v>
      </c>
      <c r="Y36" s="18">
        <f t="shared" si="11"/>
        <v>22.6</v>
      </c>
      <c r="Z36" s="18">
        <f t="shared" si="11"/>
        <v>26.1</v>
      </c>
      <c r="AA36" s="18">
        <f aca="true" t="shared" si="12" ref="AA36:AP36">MAX(AA3:AA33)</f>
        <v>20.7</v>
      </c>
      <c r="AB36" s="18">
        <f t="shared" si="12"/>
        <v>24</v>
      </c>
      <c r="AC36" s="18">
        <f t="shared" si="12"/>
        <v>21</v>
      </c>
      <c r="AD36" s="18">
        <f t="shared" si="12"/>
        <v>19</v>
      </c>
      <c r="AE36" s="18">
        <f t="shared" si="12"/>
        <v>23.3</v>
      </c>
      <c r="AF36" s="18">
        <f t="shared" si="12"/>
        <v>21.1</v>
      </c>
      <c r="AG36" s="18">
        <f t="shared" si="12"/>
        <v>21.7</v>
      </c>
      <c r="AH36" s="18">
        <f t="shared" si="12"/>
        <v>22.4</v>
      </c>
      <c r="AI36" s="18">
        <f t="shared" si="12"/>
        <v>20.6</v>
      </c>
      <c r="AJ36" s="18">
        <f t="shared" si="12"/>
        <v>24.3</v>
      </c>
      <c r="AK36" s="18">
        <f t="shared" si="12"/>
        <v>20.3</v>
      </c>
      <c r="AL36" s="18">
        <f t="shared" si="12"/>
        <v>21</v>
      </c>
      <c r="AM36" s="18">
        <f t="shared" si="12"/>
        <v>25.6</v>
      </c>
      <c r="AN36" s="18">
        <f t="shared" si="12"/>
        <v>20</v>
      </c>
      <c r="AO36" s="18">
        <f t="shared" si="12"/>
        <v>22.6</v>
      </c>
      <c r="AP36" s="18">
        <f t="shared" si="12"/>
        <v>24.2</v>
      </c>
      <c r="AQ36" s="18">
        <f aca="true" t="shared" si="13" ref="AQ36:AV36">MAX(AQ3:AQ33)</f>
        <v>24.7</v>
      </c>
      <c r="AR36" s="18">
        <f t="shared" si="13"/>
        <v>23.2</v>
      </c>
      <c r="AS36" s="18">
        <f t="shared" si="13"/>
        <v>23.5</v>
      </c>
      <c r="AT36" s="18">
        <f t="shared" si="13"/>
        <v>22.2</v>
      </c>
      <c r="AU36" s="18">
        <f t="shared" si="13"/>
        <v>23.5</v>
      </c>
      <c r="AV36" s="18">
        <f t="shared" si="13"/>
        <v>23.1</v>
      </c>
      <c r="AW36" s="18">
        <f aca="true" t="shared" si="14" ref="AW36:BB36">MAX(AW3:AW33)</f>
        <v>23.7</v>
      </c>
      <c r="AX36" s="18">
        <f t="shared" si="14"/>
        <v>21.7</v>
      </c>
      <c r="AY36" s="18">
        <f t="shared" si="14"/>
        <v>19.9</v>
      </c>
      <c r="AZ36" s="18">
        <f t="shared" si="14"/>
        <v>26.5</v>
      </c>
      <c r="BA36" s="18">
        <f t="shared" si="14"/>
        <v>23</v>
      </c>
      <c r="BB36" s="18">
        <f t="shared" si="14"/>
        <v>24.9</v>
      </c>
      <c r="BC36" s="18">
        <f aca="true" t="shared" si="15" ref="BC36:BH36">MAX(BC3:BC33)</f>
        <v>23.9</v>
      </c>
      <c r="BD36" s="18">
        <f t="shared" si="15"/>
        <v>20.1</v>
      </c>
      <c r="BE36" s="18">
        <f t="shared" si="15"/>
        <v>21.3</v>
      </c>
      <c r="BF36" s="18">
        <f t="shared" si="15"/>
        <v>23.4</v>
      </c>
      <c r="BG36" s="18">
        <f t="shared" si="15"/>
        <v>21.4</v>
      </c>
      <c r="BH36" s="18">
        <f t="shared" si="15"/>
        <v>20.5</v>
      </c>
      <c r="BI36" s="18">
        <f aca="true" t="shared" si="16" ref="BI36:BN36">MAX(BI3:BI33)</f>
        <v>19.9</v>
      </c>
      <c r="BJ36" s="18">
        <f t="shared" si="16"/>
        <v>21.2</v>
      </c>
      <c r="BK36" s="18">
        <f t="shared" si="16"/>
        <v>22.1</v>
      </c>
      <c r="BL36" s="18">
        <f t="shared" si="16"/>
        <v>22.5</v>
      </c>
      <c r="BM36" s="18">
        <f t="shared" si="16"/>
        <v>22.1</v>
      </c>
      <c r="BN36" s="18">
        <f t="shared" si="16"/>
        <v>23</v>
      </c>
      <c r="BO36" s="18">
        <f aca="true" t="shared" si="17" ref="BO36:BT36">MAX(BO3:BO33)</f>
        <v>21.9</v>
      </c>
      <c r="BP36" s="18">
        <f t="shared" si="17"/>
        <v>25</v>
      </c>
      <c r="BQ36" s="18">
        <f t="shared" si="17"/>
        <v>23.7</v>
      </c>
      <c r="BR36" s="18">
        <f t="shared" si="17"/>
        <v>20.7</v>
      </c>
      <c r="BS36" s="18">
        <f t="shared" si="17"/>
        <v>22.9</v>
      </c>
      <c r="BT36" s="18">
        <f t="shared" si="17"/>
        <v>25.4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8.3</v>
      </c>
      <c r="C37" s="20">
        <f t="shared" si="18"/>
        <v>10.4</v>
      </c>
      <c r="D37" s="20">
        <f t="shared" si="18"/>
        <v>10.7</v>
      </c>
      <c r="E37" s="20">
        <f t="shared" si="18"/>
        <v>9.5</v>
      </c>
      <c r="F37" s="20">
        <f t="shared" si="18"/>
        <v>11.9</v>
      </c>
      <c r="G37" s="20">
        <f t="shared" si="18"/>
        <v>9.1</v>
      </c>
      <c r="H37" s="20">
        <f t="shared" si="18"/>
        <v>8.7</v>
      </c>
      <c r="I37" s="20">
        <f t="shared" si="18"/>
        <v>8.8</v>
      </c>
      <c r="J37" s="20">
        <f t="shared" si="18"/>
        <v>10.9</v>
      </c>
      <c r="K37" s="20">
        <f aca="true" t="shared" si="19" ref="K37:Z37">MIN(K3:K33)</f>
        <v>7.9</v>
      </c>
      <c r="L37" s="20">
        <f t="shared" si="19"/>
        <v>10.4</v>
      </c>
      <c r="M37" s="20">
        <f t="shared" si="19"/>
        <v>11.7</v>
      </c>
      <c r="N37" s="20">
        <f t="shared" si="19"/>
        <v>10.8</v>
      </c>
      <c r="O37" s="20">
        <f t="shared" si="19"/>
        <v>9.4</v>
      </c>
      <c r="P37" s="20">
        <f t="shared" si="19"/>
        <v>9.1</v>
      </c>
      <c r="Q37" s="20">
        <f t="shared" si="19"/>
        <v>11.2</v>
      </c>
      <c r="R37" s="20">
        <f t="shared" si="19"/>
        <v>10.4</v>
      </c>
      <c r="S37" s="20">
        <f t="shared" si="19"/>
        <v>5.7</v>
      </c>
      <c r="T37" s="20">
        <f t="shared" si="19"/>
        <v>10.5</v>
      </c>
      <c r="U37" s="20">
        <f t="shared" si="19"/>
        <v>12</v>
      </c>
      <c r="V37" s="20">
        <f t="shared" si="19"/>
        <v>8.8</v>
      </c>
      <c r="W37" s="20">
        <f t="shared" si="19"/>
        <v>8.9</v>
      </c>
      <c r="X37" s="20">
        <f t="shared" si="19"/>
        <v>10.6</v>
      </c>
      <c r="Y37" s="20">
        <f t="shared" si="19"/>
        <v>8.7</v>
      </c>
      <c r="Z37" s="20">
        <f t="shared" si="19"/>
        <v>10.8</v>
      </c>
      <c r="AA37" s="20">
        <f aca="true" t="shared" si="20" ref="AA37:AP37">MIN(AA3:AA33)</f>
        <v>11.1</v>
      </c>
      <c r="AB37" s="20">
        <f t="shared" si="20"/>
        <v>10.6</v>
      </c>
      <c r="AC37" s="20">
        <f t="shared" si="20"/>
        <v>11.5</v>
      </c>
      <c r="AD37" s="20">
        <f t="shared" si="20"/>
        <v>8.2</v>
      </c>
      <c r="AE37" s="20">
        <f t="shared" si="20"/>
        <v>9.6</v>
      </c>
      <c r="AF37" s="20">
        <f t="shared" si="20"/>
        <v>9</v>
      </c>
      <c r="AG37" s="20">
        <f t="shared" si="20"/>
        <v>7.8</v>
      </c>
      <c r="AH37" s="20">
        <f t="shared" si="20"/>
        <v>10.5</v>
      </c>
      <c r="AI37" s="20">
        <f t="shared" si="20"/>
        <v>8.2</v>
      </c>
      <c r="AJ37" s="20">
        <f t="shared" si="20"/>
        <v>8.3</v>
      </c>
      <c r="AK37" s="20">
        <f t="shared" si="20"/>
        <v>8.1</v>
      </c>
      <c r="AL37" s="20">
        <f t="shared" si="20"/>
        <v>11.4</v>
      </c>
      <c r="AM37" s="20">
        <f t="shared" si="20"/>
        <v>13</v>
      </c>
      <c r="AN37" s="20">
        <f t="shared" si="20"/>
        <v>12.2</v>
      </c>
      <c r="AO37" s="20">
        <f t="shared" si="20"/>
        <v>9</v>
      </c>
      <c r="AP37" s="20">
        <f t="shared" si="20"/>
        <v>11.1</v>
      </c>
      <c r="AQ37" s="20">
        <f aca="true" t="shared" si="21" ref="AQ37:AV37">MIN(AQ3:AQ33)</f>
        <v>11.1</v>
      </c>
      <c r="AR37" s="20">
        <f t="shared" si="21"/>
        <v>11.1</v>
      </c>
      <c r="AS37" s="20">
        <f t="shared" si="21"/>
        <v>11.8</v>
      </c>
      <c r="AT37" s="20">
        <f t="shared" si="21"/>
        <v>13.9</v>
      </c>
      <c r="AU37" s="20">
        <f t="shared" si="21"/>
        <v>10.5</v>
      </c>
      <c r="AV37" s="20">
        <f t="shared" si="21"/>
        <v>11.8</v>
      </c>
      <c r="AW37" s="20">
        <f aca="true" t="shared" si="22" ref="AW37:BB37">MIN(AW3:AW33)</f>
        <v>10.6</v>
      </c>
      <c r="AX37" s="20">
        <f t="shared" si="22"/>
        <v>12</v>
      </c>
      <c r="AY37" s="20">
        <f t="shared" si="22"/>
        <v>8.9</v>
      </c>
      <c r="AZ37" s="20">
        <f t="shared" si="22"/>
        <v>11.1</v>
      </c>
      <c r="BA37" s="20">
        <f t="shared" si="22"/>
        <v>9.7</v>
      </c>
      <c r="BB37" s="20">
        <f t="shared" si="22"/>
        <v>13.2</v>
      </c>
      <c r="BC37" s="20">
        <f aca="true" t="shared" si="23" ref="BC37:BH37">MIN(BC3:BC33)</f>
        <v>11</v>
      </c>
      <c r="BD37" s="20">
        <f t="shared" si="23"/>
        <v>9.3</v>
      </c>
      <c r="BE37" s="20">
        <f t="shared" si="23"/>
        <v>11.1</v>
      </c>
      <c r="BF37" s="20">
        <f t="shared" si="23"/>
        <v>8.1</v>
      </c>
      <c r="BG37" s="20">
        <f t="shared" si="23"/>
        <v>10.3</v>
      </c>
      <c r="BH37" s="20">
        <f t="shared" si="23"/>
        <v>12.5</v>
      </c>
      <c r="BI37" s="20">
        <f aca="true" t="shared" si="24" ref="BI37:BN37">MIN(BI3:BI33)</f>
        <v>9.4</v>
      </c>
      <c r="BJ37" s="20">
        <f t="shared" si="24"/>
        <v>12</v>
      </c>
      <c r="BK37" s="20">
        <f t="shared" si="24"/>
        <v>10.2</v>
      </c>
      <c r="BL37" s="20">
        <f t="shared" si="24"/>
        <v>8.5</v>
      </c>
      <c r="BM37" s="20">
        <f t="shared" si="24"/>
        <v>6.4</v>
      </c>
      <c r="BN37" s="20">
        <f t="shared" si="24"/>
        <v>9.7</v>
      </c>
      <c r="BO37" s="20">
        <f aca="true" t="shared" si="25" ref="BO37:BT37">MIN(BO3:BO33)</f>
        <v>10.9</v>
      </c>
      <c r="BP37" s="20">
        <f t="shared" si="25"/>
        <v>9.5</v>
      </c>
      <c r="BQ37" s="20">
        <f t="shared" si="25"/>
        <v>10.4</v>
      </c>
      <c r="BR37" s="20">
        <f t="shared" si="25"/>
        <v>11.9</v>
      </c>
      <c r="BS37" s="20">
        <f t="shared" si="25"/>
        <v>13.1</v>
      </c>
      <c r="BT37" s="20">
        <f t="shared" si="25"/>
        <v>9.4</v>
      </c>
      <c r="BU37" s="20"/>
      <c r="BV37" s="20"/>
      <c r="BW37" s="20"/>
      <c r="BY37" s="52">
        <f>STDEV(J3:AM33)</f>
        <v>3.2719558400377937</v>
      </c>
      <c r="BZ37" s="52">
        <f>STDEV(T3:AW33)</f>
        <v>3.2698266556013955</v>
      </c>
      <c r="CA37" s="52">
        <f>STDEV(AD3:BG33)</f>
        <v>3.3568504695285957</v>
      </c>
      <c r="CB37" s="52">
        <f>STDEV(AN3:BQ33)</f>
        <v>3.2061206971365412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41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1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1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1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1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1</v>
      </c>
      <c r="BU42" s="76"/>
      <c r="BV42" s="76"/>
      <c r="BW42" s="76"/>
      <c r="BY42" s="91">
        <f>AVERAGE(J42:AM42)</f>
        <v>0.06666666666666667</v>
      </c>
      <c r="BZ42" s="91">
        <f>AVERAGE(T42:AW42)</f>
        <v>0.06666666666666667</v>
      </c>
      <c r="CA42" s="91">
        <f>AVERAGE(AD42:BG42)</f>
        <v>0.06666666666666667</v>
      </c>
      <c r="CB42" s="95">
        <f>AVERAGE(AN42:BQ42)</f>
        <v>0.06666666666666667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26.5</v>
      </c>
    </row>
    <row r="46" spans="1:2" ht="11.25">
      <c r="A46" s="82">
        <v>2</v>
      </c>
      <c r="B46" s="83">
        <f>LARGE($B$3:$BW$33,2)</f>
        <v>26.1</v>
      </c>
    </row>
    <row r="47" spans="1:2" ht="11.25">
      <c r="A47" s="82">
        <v>3</v>
      </c>
      <c r="B47" s="83">
        <f>LARGE($B$3:$BW$33,3)</f>
        <v>25.6</v>
      </c>
    </row>
    <row r="48" spans="1:2" ht="11.25">
      <c r="A48" s="82">
        <v>4</v>
      </c>
      <c r="B48" s="83">
        <f>LARGE($B$3:$BW$33,4)</f>
        <v>25.4</v>
      </c>
    </row>
    <row r="49" spans="1:2" ht="11.25">
      <c r="A49" s="82">
        <v>5</v>
      </c>
      <c r="B49" s="83">
        <f>LARGE($B$3:$BW$33,5)</f>
        <v>25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5.7</v>
      </c>
    </row>
    <row r="53" spans="1:2" ht="11.25">
      <c r="A53" s="82">
        <v>2</v>
      </c>
      <c r="B53" s="83">
        <f>SMALL($B$3:$BW$33,2)</f>
        <v>6.4</v>
      </c>
    </row>
    <row r="54" spans="1:2" ht="11.25">
      <c r="A54" s="82">
        <v>3</v>
      </c>
      <c r="B54" s="83">
        <f>SMALL($B$3:$BW$33,3)</f>
        <v>7.6</v>
      </c>
    </row>
    <row r="55" spans="1:2" ht="11.25">
      <c r="A55" s="82">
        <v>4</v>
      </c>
      <c r="B55" s="83">
        <f>SMALL($B$3:$BW$33,4)</f>
        <v>7.8</v>
      </c>
    </row>
    <row r="56" spans="1:2" ht="11.25">
      <c r="A56" s="82">
        <v>5</v>
      </c>
      <c r="B56" s="83">
        <f>SMALL($B$3:$BW$33,5)</f>
        <v>7.9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Q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41</v>
      </c>
      <c r="CB2" s="93" t="s">
        <v>51</v>
      </c>
    </row>
    <row r="3" spans="1:80" ht="11.25">
      <c r="A3" s="5">
        <v>1</v>
      </c>
      <c r="B3" s="24">
        <v>18.1</v>
      </c>
      <c r="C3" s="15">
        <v>17</v>
      </c>
      <c r="D3" s="15">
        <v>13.2</v>
      </c>
      <c r="E3" s="15">
        <v>11.8</v>
      </c>
      <c r="F3" s="15">
        <v>15.5</v>
      </c>
      <c r="G3" s="15">
        <v>13.5</v>
      </c>
      <c r="H3" s="15">
        <v>17</v>
      </c>
      <c r="I3" s="15">
        <v>14.3</v>
      </c>
      <c r="J3" s="15">
        <v>12.6</v>
      </c>
      <c r="K3" s="4">
        <v>11.8</v>
      </c>
      <c r="L3" s="4">
        <v>11.4</v>
      </c>
      <c r="M3" s="4">
        <v>10.2</v>
      </c>
      <c r="N3" s="4">
        <v>12.1</v>
      </c>
      <c r="O3" s="4">
        <v>8.8</v>
      </c>
      <c r="P3" s="4">
        <v>13.8</v>
      </c>
      <c r="Q3" s="4">
        <v>18</v>
      </c>
      <c r="R3" s="4">
        <v>16.3</v>
      </c>
      <c r="S3" s="4">
        <v>8.9</v>
      </c>
      <c r="T3" s="4">
        <v>11.4</v>
      </c>
      <c r="U3" s="4">
        <v>11</v>
      </c>
      <c r="V3" s="4">
        <v>11.7</v>
      </c>
      <c r="W3" s="4">
        <v>11.8</v>
      </c>
      <c r="X3" s="4">
        <v>10.3</v>
      </c>
      <c r="Y3" s="4">
        <v>13.4</v>
      </c>
      <c r="Z3" s="4">
        <v>10.6</v>
      </c>
      <c r="AA3" s="4">
        <v>14.6</v>
      </c>
      <c r="AB3" s="4">
        <v>12.5</v>
      </c>
      <c r="AC3" s="4">
        <v>16.8</v>
      </c>
      <c r="AD3" s="4">
        <v>6.1</v>
      </c>
      <c r="AE3" s="4">
        <v>14.8</v>
      </c>
      <c r="AF3" s="4">
        <v>12</v>
      </c>
      <c r="AG3" s="4">
        <v>14.3</v>
      </c>
      <c r="AH3" s="4">
        <v>12.2</v>
      </c>
      <c r="AI3" s="4">
        <v>14.4</v>
      </c>
      <c r="AJ3" s="4">
        <v>7.1</v>
      </c>
      <c r="AK3" s="4">
        <v>12.3</v>
      </c>
      <c r="AL3" s="4">
        <v>12.9</v>
      </c>
      <c r="AM3" s="4">
        <v>25.5</v>
      </c>
      <c r="AN3" s="4">
        <v>15.6</v>
      </c>
      <c r="AO3" s="4">
        <v>16.1</v>
      </c>
      <c r="AP3" s="4">
        <v>17.1</v>
      </c>
      <c r="AQ3" s="4">
        <v>15.8</v>
      </c>
      <c r="AR3" s="4">
        <v>13.8</v>
      </c>
      <c r="AS3" s="4">
        <v>10.5</v>
      </c>
      <c r="AT3" s="4">
        <v>12</v>
      </c>
      <c r="AU3" s="4">
        <v>21.6</v>
      </c>
      <c r="AV3" s="4">
        <v>13.7</v>
      </c>
      <c r="AW3" s="4">
        <v>10.9</v>
      </c>
      <c r="AX3" s="4">
        <v>14.4</v>
      </c>
      <c r="AY3" s="4">
        <v>10.2</v>
      </c>
      <c r="AZ3" s="4">
        <v>15.1</v>
      </c>
      <c r="BA3" s="4">
        <v>15.9</v>
      </c>
      <c r="BB3" s="4">
        <v>13.6</v>
      </c>
      <c r="BC3" s="4">
        <v>13.7</v>
      </c>
      <c r="BD3" s="4">
        <v>15.3</v>
      </c>
      <c r="BE3" s="4">
        <v>11.4</v>
      </c>
      <c r="BF3" s="4">
        <v>13</v>
      </c>
      <c r="BG3" s="4">
        <v>16.2</v>
      </c>
      <c r="BH3" s="4">
        <v>7.2</v>
      </c>
      <c r="BI3" s="4">
        <v>9.5</v>
      </c>
      <c r="BJ3" s="4">
        <v>14.3</v>
      </c>
      <c r="BK3" s="4">
        <v>16.8</v>
      </c>
      <c r="BL3" s="4">
        <v>14.4</v>
      </c>
      <c r="BM3" s="4">
        <v>16.3</v>
      </c>
      <c r="BN3" s="4">
        <v>7.7</v>
      </c>
      <c r="BO3" s="4">
        <v>17.9</v>
      </c>
      <c r="BP3" s="4">
        <v>13.6</v>
      </c>
      <c r="BQ3" s="4">
        <v>13</v>
      </c>
      <c r="BR3" s="4">
        <v>18.1</v>
      </c>
      <c r="BS3" s="4">
        <v>10.8</v>
      </c>
      <c r="BT3" s="4">
        <v>11.3</v>
      </c>
      <c r="BU3" s="4"/>
      <c r="BV3" s="4"/>
      <c r="BW3" s="4"/>
      <c r="BY3" s="10">
        <f aca="true" t="shared" si="0" ref="BY3:BY33">AVERAGE(B3:AM3)</f>
        <v>13.157894736842108</v>
      </c>
      <c r="BZ3" s="10">
        <f>AVERAGE(T3:AW3)</f>
        <v>13.42666666666667</v>
      </c>
      <c r="CA3" s="10">
        <f>AVERAGE(AD3:BG3)</f>
        <v>13.916666666666664</v>
      </c>
      <c r="CB3" s="10">
        <f>AVERAGE(AN3:BQ3)</f>
        <v>13.886666666666665</v>
      </c>
    </row>
    <row r="4" spans="1:80" ht="11.25">
      <c r="A4" s="5">
        <v>2</v>
      </c>
      <c r="B4" s="24">
        <v>19.9</v>
      </c>
      <c r="C4" s="15">
        <v>19.3</v>
      </c>
      <c r="D4" s="15">
        <v>11.8</v>
      </c>
      <c r="E4" s="15">
        <v>12.9</v>
      </c>
      <c r="F4" s="15">
        <v>9.8</v>
      </c>
      <c r="G4" s="15">
        <v>13</v>
      </c>
      <c r="H4" s="15">
        <v>17.8</v>
      </c>
      <c r="I4" s="15">
        <v>11.5</v>
      </c>
      <c r="J4" s="15">
        <v>14.3</v>
      </c>
      <c r="K4" s="4">
        <v>10.9</v>
      </c>
      <c r="L4" s="4">
        <v>11.2</v>
      </c>
      <c r="M4" s="4">
        <v>10.3</v>
      </c>
      <c r="N4" s="4">
        <v>11.6</v>
      </c>
      <c r="O4" s="4">
        <v>10.2</v>
      </c>
      <c r="P4" s="4">
        <v>10.1</v>
      </c>
      <c r="Q4" s="4">
        <v>19.5</v>
      </c>
      <c r="R4" s="4">
        <v>13.1</v>
      </c>
      <c r="S4" s="4">
        <v>9.4</v>
      </c>
      <c r="T4" s="4">
        <v>14</v>
      </c>
      <c r="U4" s="4">
        <v>11.4</v>
      </c>
      <c r="V4" s="4">
        <v>12</v>
      </c>
      <c r="W4" s="4">
        <v>8.9</v>
      </c>
      <c r="X4" s="4">
        <v>10.3</v>
      </c>
      <c r="Y4" s="4">
        <v>12.8</v>
      </c>
      <c r="Z4" s="4">
        <v>13</v>
      </c>
      <c r="AA4" s="4">
        <v>16.4</v>
      </c>
      <c r="AB4" s="4">
        <v>12.2</v>
      </c>
      <c r="AC4" s="4">
        <v>13.5</v>
      </c>
      <c r="AD4" s="4">
        <v>9.3</v>
      </c>
      <c r="AE4" s="4">
        <v>14.8</v>
      </c>
      <c r="AF4" s="4">
        <v>14.9</v>
      </c>
      <c r="AG4" s="4">
        <v>14.6</v>
      </c>
      <c r="AH4" s="4">
        <v>13.4</v>
      </c>
      <c r="AI4" s="4">
        <v>10.6</v>
      </c>
      <c r="AJ4" s="4">
        <v>7.5</v>
      </c>
      <c r="AK4" s="4">
        <v>13.3</v>
      </c>
      <c r="AL4" s="4">
        <v>14.3</v>
      </c>
      <c r="AM4" s="4">
        <v>19.4</v>
      </c>
      <c r="AN4" s="4">
        <v>15.4</v>
      </c>
      <c r="AO4" s="4">
        <v>18.3</v>
      </c>
      <c r="AP4" s="4">
        <v>15.8</v>
      </c>
      <c r="AQ4" s="4">
        <v>15.9</v>
      </c>
      <c r="AR4" s="4">
        <v>14.9</v>
      </c>
      <c r="AS4" s="4">
        <v>10.9</v>
      </c>
      <c r="AT4" s="4">
        <v>10.5</v>
      </c>
      <c r="AU4" s="4">
        <v>10.8</v>
      </c>
      <c r="AV4" s="4">
        <v>12.1</v>
      </c>
      <c r="AW4" s="4">
        <v>11.8</v>
      </c>
      <c r="AX4" s="4">
        <v>17.2</v>
      </c>
      <c r="AY4" s="4">
        <v>14.3</v>
      </c>
      <c r="AZ4" s="4">
        <v>18.5</v>
      </c>
      <c r="BA4" s="4">
        <v>15.9</v>
      </c>
      <c r="BB4" s="4">
        <v>14.9</v>
      </c>
      <c r="BC4" s="4">
        <v>16.4</v>
      </c>
      <c r="BD4" s="4">
        <v>15.8</v>
      </c>
      <c r="BE4" s="4">
        <v>11.4</v>
      </c>
      <c r="BF4" s="4">
        <v>15.8</v>
      </c>
      <c r="BG4" s="4">
        <v>17.6</v>
      </c>
      <c r="BH4" s="4">
        <v>8.7</v>
      </c>
      <c r="BI4" s="4">
        <v>6.7</v>
      </c>
      <c r="BJ4" s="4">
        <v>14.9</v>
      </c>
      <c r="BK4" s="4">
        <v>13.2</v>
      </c>
      <c r="BL4" s="4">
        <v>11.4</v>
      </c>
      <c r="BM4" s="4">
        <v>15.8</v>
      </c>
      <c r="BN4" s="4">
        <v>10.3</v>
      </c>
      <c r="BO4" s="4">
        <v>12.9</v>
      </c>
      <c r="BP4" s="4">
        <v>16.9</v>
      </c>
      <c r="BQ4" s="4">
        <v>9</v>
      </c>
      <c r="BR4" s="4">
        <v>13.1</v>
      </c>
      <c r="BS4" s="4">
        <v>10.4</v>
      </c>
      <c r="BT4" s="4">
        <v>11.9</v>
      </c>
      <c r="BU4" s="4"/>
      <c r="BV4" s="4"/>
      <c r="BW4" s="4"/>
      <c r="BY4" s="10">
        <f t="shared" si="0"/>
        <v>12.978947368421052</v>
      </c>
      <c r="BZ4" s="10">
        <f aca="true" t="shared" si="1" ref="BZ4:BZ33">AVERAGE(T4:AW4)</f>
        <v>13.1</v>
      </c>
      <c r="CA4" s="10">
        <f aca="true" t="shared" si="2" ref="CA4:CA33">AVERAGE(AD4:BG4)</f>
        <v>14.21</v>
      </c>
      <c r="CB4" s="10">
        <f aca="true" t="shared" si="3" ref="CB4:CB33">AVERAGE(AN4:BQ4)</f>
        <v>13.799999999999999</v>
      </c>
    </row>
    <row r="5" spans="1:80" ht="11.25">
      <c r="A5" s="5">
        <v>3</v>
      </c>
      <c r="B5" s="24">
        <v>9.3</v>
      </c>
      <c r="C5" s="15">
        <v>9.8</v>
      </c>
      <c r="D5" s="15">
        <v>14.5</v>
      </c>
      <c r="E5" s="15">
        <v>13.1</v>
      </c>
      <c r="F5" s="15">
        <v>10.3</v>
      </c>
      <c r="G5" s="15">
        <v>14.2</v>
      </c>
      <c r="H5" s="15">
        <v>19.4</v>
      </c>
      <c r="I5" s="15">
        <v>15.1</v>
      </c>
      <c r="J5" s="15">
        <v>14.8</v>
      </c>
      <c r="K5" s="4">
        <v>12.3</v>
      </c>
      <c r="L5" s="4">
        <v>10.5</v>
      </c>
      <c r="M5" s="4">
        <v>12</v>
      </c>
      <c r="N5" s="4">
        <v>15.7</v>
      </c>
      <c r="O5" s="4">
        <v>11.4</v>
      </c>
      <c r="P5" s="4">
        <v>12.5</v>
      </c>
      <c r="Q5" s="4">
        <v>20.4</v>
      </c>
      <c r="R5" s="4">
        <v>11.5</v>
      </c>
      <c r="S5" s="4">
        <v>11</v>
      </c>
      <c r="T5" s="4">
        <v>18</v>
      </c>
      <c r="U5" s="4">
        <v>12.5</v>
      </c>
      <c r="V5" s="4">
        <v>15</v>
      </c>
      <c r="W5" s="4">
        <v>10.7</v>
      </c>
      <c r="X5" s="4">
        <v>12.8</v>
      </c>
      <c r="Y5" s="4">
        <v>12.6</v>
      </c>
      <c r="Z5" s="4">
        <v>13.9</v>
      </c>
      <c r="AA5" s="4">
        <v>15.4</v>
      </c>
      <c r="AB5" s="4">
        <v>15</v>
      </c>
      <c r="AC5" s="4">
        <v>17</v>
      </c>
      <c r="AD5" s="4">
        <v>8.9</v>
      </c>
      <c r="AE5" s="4">
        <v>16.7</v>
      </c>
      <c r="AF5" s="4">
        <v>15.8</v>
      </c>
      <c r="AG5" s="4">
        <v>13.1</v>
      </c>
      <c r="AH5" s="4">
        <v>11.2</v>
      </c>
      <c r="AI5" s="4">
        <v>8.6</v>
      </c>
      <c r="AJ5" s="4">
        <v>9.3</v>
      </c>
      <c r="AK5" s="4">
        <v>10.1</v>
      </c>
      <c r="AL5" s="4">
        <v>16.6</v>
      </c>
      <c r="AM5" s="4">
        <v>16.4</v>
      </c>
      <c r="AN5" s="4">
        <v>13.8</v>
      </c>
      <c r="AO5" s="4">
        <v>12</v>
      </c>
      <c r="AP5" s="4">
        <v>18.1</v>
      </c>
      <c r="AQ5" s="4">
        <v>14.2</v>
      </c>
      <c r="AR5" s="4">
        <v>15.2</v>
      </c>
      <c r="AS5" s="4">
        <v>12.7</v>
      </c>
      <c r="AT5" s="4">
        <v>7.5</v>
      </c>
      <c r="AU5" s="4">
        <v>7.6</v>
      </c>
      <c r="AV5" s="4">
        <v>12.1</v>
      </c>
      <c r="AW5" s="4">
        <v>15.7</v>
      </c>
      <c r="AX5" s="4">
        <v>17.2</v>
      </c>
      <c r="AY5" s="4">
        <v>13.5</v>
      </c>
      <c r="AZ5" s="4">
        <v>13.9</v>
      </c>
      <c r="BA5" s="4">
        <v>16</v>
      </c>
      <c r="BB5" s="4">
        <v>13.3</v>
      </c>
      <c r="BC5" s="4">
        <v>11.6</v>
      </c>
      <c r="BD5" s="4">
        <v>13.1</v>
      </c>
      <c r="BE5" s="4">
        <v>16.5</v>
      </c>
      <c r="BF5" s="4">
        <v>12.5</v>
      </c>
      <c r="BG5" s="4">
        <v>21.3</v>
      </c>
      <c r="BH5" s="4">
        <v>16.9</v>
      </c>
      <c r="BI5" s="4">
        <v>11</v>
      </c>
      <c r="BJ5" s="4">
        <v>14.2</v>
      </c>
      <c r="BK5" s="4">
        <v>12.3</v>
      </c>
      <c r="BL5" s="4">
        <v>16.6</v>
      </c>
      <c r="BM5" s="4">
        <v>15.8</v>
      </c>
      <c r="BN5" s="4">
        <v>15.4</v>
      </c>
      <c r="BO5" s="4">
        <v>16.6</v>
      </c>
      <c r="BP5" s="4">
        <v>16.3</v>
      </c>
      <c r="BQ5" s="4">
        <v>10.1</v>
      </c>
      <c r="BR5" s="4">
        <v>14.5</v>
      </c>
      <c r="BS5" s="4">
        <v>13.5</v>
      </c>
      <c r="BT5" s="4">
        <v>13.7</v>
      </c>
      <c r="BU5" s="4"/>
      <c r="BV5" s="4"/>
      <c r="BW5" s="4"/>
      <c r="BY5" s="10">
        <f t="shared" si="0"/>
        <v>13.352631578947367</v>
      </c>
      <c r="BZ5" s="10">
        <f t="shared" si="1"/>
        <v>13.283333333333333</v>
      </c>
      <c r="CA5" s="10">
        <f t="shared" si="2"/>
        <v>13.483333333333333</v>
      </c>
      <c r="CB5" s="10">
        <f t="shared" si="3"/>
        <v>14.100000000000001</v>
      </c>
    </row>
    <row r="6" spans="1:80" ht="11.25">
      <c r="A6" s="5">
        <v>4</v>
      </c>
      <c r="B6" s="24">
        <v>9</v>
      </c>
      <c r="C6" s="15">
        <v>11.4</v>
      </c>
      <c r="D6" s="15">
        <v>14</v>
      </c>
      <c r="E6" s="15">
        <v>15.8</v>
      </c>
      <c r="F6" s="15">
        <v>10.3</v>
      </c>
      <c r="G6" s="15">
        <v>15.6</v>
      </c>
      <c r="H6" s="15">
        <v>16.2</v>
      </c>
      <c r="I6" s="15">
        <v>9.2</v>
      </c>
      <c r="J6" s="15">
        <v>9.7</v>
      </c>
      <c r="K6" s="4">
        <v>10.4</v>
      </c>
      <c r="L6" s="4">
        <v>13.3</v>
      </c>
      <c r="M6" s="4">
        <v>11.6</v>
      </c>
      <c r="N6" s="4">
        <v>15.2</v>
      </c>
      <c r="O6" s="4">
        <v>11.9</v>
      </c>
      <c r="P6" s="4">
        <v>12.6</v>
      </c>
      <c r="Q6" s="4">
        <v>15.7</v>
      </c>
      <c r="R6" s="4">
        <v>10.8</v>
      </c>
      <c r="S6" s="4">
        <v>8.5</v>
      </c>
      <c r="T6" s="4">
        <v>12.7</v>
      </c>
      <c r="U6" s="4">
        <v>14.2</v>
      </c>
      <c r="V6" s="4">
        <v>10.9</v>
      </c>
      <c r="W6" s="4">
        <v>7.8</v>
      </c>
      <c r="X6" s="4">
        <v>15.3</v>
      </c>
      <c r="Y6" s="4">
        <v>13</v>
      </c>
      <c r="Z6" s="4">
        <v>15.8</v>
      </c>
      <c r="AA6" s="4">
        <v>15.7</v>
      </c>
      <c r="AB6" s="4">
        <v>14.4</v>
      </c>
      <c r="AC6" s="4">
        <v>17.1</v>
      </c>
      <c r="AD6" s="4">
        <v>11.5</v>
      </c>
      <c r="AE6" s="4">
        <v>14.4</v>
      </c>
      <c r="AF6" s="4">
        <v>10.6</v>
      </c>
      <c r="AG6" s="4">
        <v>13.2</v>
      </c>
      <c r="AH6" s="4">
        <v>14.6</v>
      </c>
      <c r="AI6" s="4">
        <v>14.1</v>
      </c>
      <c r="AJ6" s="4">
        <v>10.2</v>
      </c>
      <c r="AK6" s="4">
        <v>12.8</v>
      </c>
      <c r="AL6" s="4">
        <v>17.8</v>
      </c>
      <c r="AM6" s="4">
        <v>15.3</v>
      </c>
      <c r="AN6" s="4">
        <v>14.1</v>
      </c>
      <c r="AO6" s="4">
        <v>14.2</v>
      </c>
      <c r="AP6" s="4">
        <v>11.3</v>
      </c>
      <c r="AQ6" s="4">
        <v>15</v>
      </c>
      <c r="AR6" s="4">
        <v>14.2</v>
      </c>
      <c r="AS6" s="4">
        <v>14.1</v>
      </c>
      <c r="AT6" s="4">
        <v>10.4</v>
      </c>
      <c r="AU6" s="4">
        <v>10.3</v>
      </c>
      <c r="AV6" s="4">
        <v>11.4</v>
      </c>
      <c r="AW6" s="4">
        <v>12.5</v>
      </c>
      <c r="AX6" s="4">
        <v>10.3</v>
      </c>
      <c r="AY6" s="4">
        <v>14</v>
      </c>
      <c r="AZ6" s="4">
        <v>15.7</v>
      </c>
      <c r="BA6" s="4">
        <v>17.2</v>
      </c>
      <c r="BB6" s="4">
        <v>9.4</v>
      </c>
      <c r="BC6" s="4">
        <v>13.2</v>
      </c>
      <c r="BD6" s="4">
        <v>8.7</v>
      </c>
      <c r="BE6" s="4">
        <v>14.8</v>
      </c>
      <c r="BF6" s="4">
        <v>12.5</v>
      </c>
      <c r="BG6" s="4">
        <v>15.5</v>
      </c>
      <c r="BH6" s="4">
        <v>15</v>
      </c>
      <c r="BI6" s="4">
        <v>12.9</v>
      </c>
      <c r="BJ6" s="4">
        <v>12.3</v>
      </c>
      <c r="BK6" s="4">
        <v>12.5</v>
      </c>
      <c r="BL6" s="4">
        <v>13.6</v>
      </c>
      <c r="BM6" s="4">
        <v>17.7</v>
      </c>
      <c r="BN6" s="4">
        <v>14.3</v>
      </c>
      <c r="BO6" s="4">
        <v>19.8</v>
      </c>
      <c r="BP6" s="4">
        <v>16.3</v>
      </c>
      <c r="BQ6" s="4">
        <v>13</v>
      </c>
      <c r="BR6" s="4">
        <v>15.8</v>
      </c>
      <c r="BS6" s="4">
        <v>16.6</v>
      </c>
      <c r="BT6" s="4">
        <v>14.5</v>
      </c>
      <c r="BU6" s="4"/>
      <c r="BV6" s="4"/>
      <c r="BW6" s="4"/>
      <c r="BY6" s="10">
        <f t="shared" si="0"/>
        <v>12.963157894736844</v>
      </c>
      <c r="BZ6" s="10">
        <f t="shared" si="1"/>
        <v>13.296666666666665</v>
      </c>
      <c r="CA6" s="10">
        <f t="shared" si="2"/>
        <v>13.109999999999998</v>
      </c>
      <c r="CB6" s="10">
        <f t="shared" si="3"/>
        <v>13.54</v>
      </c>
    </row>
    <row r="7" spans="1:80" ht="11.25">
      <c r="A7" s="5">
        <v>5</v>
      </c>
      <c r="B7" s="24">
        <v>9.5</v>
      </c>
      <c r="C7" s="15">
        <v>12.1</v>
      </c>
      <c r="D7" s="15">
        <v>16.5</v>
      </c>
      <c r="E7" s="15">
        <v>14.1</v>
      </c>
      <c r="F7" s="15">
        <v>13.5</v>
      </c>
      <c r="G7" s="15">
        <v>13.9</v>
      </c>
      <c r="H7" s="15">
        <v>15.1</v>
      </c>
      <c r="I7" s="15">
        <v>9.8</v>
      </c>
      <c r="J7" s="15">
        <v>9</v>
      </c>
      <c r="K7" s="4">
        <v>9.4</v>
      </c>
      <c r="L7" s="4">
        <v>18.4</v>
      </c>
      <c r="M7" s="4">
        <v>10</v>
      </c>
      <c r="N7" s="4">
        <v>10.7</v>
      </c>
      <c r="O7" s="4">
        <v>13.8</v>
      </c>
      <c r="P7" s="4">
        <v>14.5</v>
      </c>
      <c r="Q7" s="4">
        <v>16.6</v>
      </c>
      <c r="R7" s="4">
        <v>11.2</v>
      </c>
      <c r="S7" s="4">
        <v>12.3</v>
      </c>
      <c r="T7" s="4">
        <v>15.2</v>
      </c>
      <c r="U7" s="4">
        <v>17.7</v>
      </c>
      <c r="V7" s="4">
        <v>9.5</v>
      </c>
      <c r="W7" s="4">
        <v>11.9</v>
      </c>
      <c r="X7" s="4">
        <v>14.7</v>
      </c>
      <c r="Y7" s="4">
        <v>12.9</v>
      </c>
      <c r="Z7" s="4">
        <v>15.8</v>
      </c>
      <c r="AA7" s="4">
        <v>12.4</v>
      </c>
      <c r="AB7" s="4">
        <v>17.9</v>
      </c>
      <c r="AC7" s="4">
        <v>11.9</v>
      </c>
      <c r="AD7" s="4">
        <v>13.1</v>
      </c>
      <c r="AE7" s="4">
        <v>17.8</v>
      </c>
      <c r="AF7" s="4">
        <v>9.7</v>
      </c>
      <c r="AG7" s="4">
        <v>16.8</v>
      </c>
      <c r="AH7" s="4">
        <v>12.8</v>
      </c>
      <c r="AI7" s="4">
        <v>12.9</v>
      </c>
      <c r="AJ7" s="4">
        <v>8.5</v>
      </c>
      <c r="AK7" s="4">
        <v>15.6</v>
      </c>
      <c r="AL7" s="4">
        <v>14.8</v>
      </c>
      <c r="AM7" s="4">
        <v>14.4</v>
      </c>
      <c r="AN7" s="4">
        <v>13.6</v>
      </c>
      <c r="AO7" s="4">
        <v>11.6</v>
      </c>
      <c r="AP7" s="4">
        <v>14.8</v>
      </c>
      <c r="AQ7" s="4">
        <v>14.2</v>
      </c>
      <c r="AR7" s="4">
        <v>13.8</v>
      </c>
      <c r="AS7" s="4">
        <v>17.5</v>
      </c>
      <c r="AT7" s="4">
        <v>15</v>
      </c>
      <c r="AU7" s="4">
        <v>11.3</v>
      </c>
      <c r="AV7" s="4">
        <v>17.3</v>
      </c>
      <c r="AW7" s="4">
        <v>14.1</v>
      </c>
      <c r="AX7" s="4">
        <v>11.4</v>
      </c>
      <c r="AY7" s="4">
        <v>17.9</v>
      </c>
      <c r="AZ7" s="4">
        <v>10.9</v>
      </c>
      <c r="BA7" s="4">
        <v>25.9</v>
      </c>
      <c r="BB7" s="4">
        <v>10.5</v>
      </c>
      <c r="BC7" s="4">
        <v>12.5</v>
      </c>
      <c r="BD7" s="4">
        <v>10.8</v>
      </c>
      <c r="BE7" s="4">
        <v>18.5</v>
      </c>
      <c r="BF7" s="4">
        <v>14.2</v>
      </c>
      <c r="BG7" s="4">
        <v>16</v>
      </c>
      <c r="BH7" s="4">
        <v>14.3</v>
      </c>
      <c r="BI7" s="4">
        <v>12.9</v>
      </c>
      <c r="BJ7" s="4">
        <v>14.5</v>
      </c>
      <c r="BK7" s="4">
        <v>12.1</v>
      </c>
      <c r="BL7" s="4">
        <v>15.9</v>
      </c>
      <c r="BM7" s="4">
        <v>20.1</v>
      </c>
      <c r="BN7" s="4">
        <v>14.9</v>
      </c>
      <c r="BO7" s="4">
        <v>19.9</v>
      </c>
      <c r="BP7" s="4">
        <v>15.4</v>
      </c>
      <c r="BQ7" s="4">
        <v>8.2</v>
      </c>
      <c r="BR7" s="4">
        <v>10.2</v>
      </c>
      <c r="BS7" s="4">
        <v>6.8</v>
      </c>
      <c r="BT7" s="4">
        <v>14.4</v>
      </c>
      <c r="BU7" s="4"/>
      <c r="BV7" s="4"/>
      <c r="BW7" s="4"/>
      <c r="BY7" s="10">
        <f t="shared" si="0"/>
        <v>13.334210526315788</v>
      </c>
      <c r="BZ7" s="10">
        <f t="shared" si="1"/>
        <v>13.983333333333338</v>
      </c>
      <c r="CA7" s="10">
        <f t="shared" si="2"/>
        <v>14.273333333333332</v>
      </c>
      <c r="CB7" s="10">
        <f t="shared" si="3"/>
        <v>14.666666666666664</v>
      </c>
    </row>
    <row r="8" spans="1:80" ht="11.25">
      <c r="A8" s="5">
        <v>6</v>
      </c>
      <c r="B8" s="24">
        <v>10.7</v>
      </c>
      <c r="C8" s="15">
        <v>10.3</v>
      </c>
      <c r="D8" s="15">
        <v>20.8</v>
      </c>
      <c r="E8" s="15">
        <v>11.1</v>
      </c>
      <c r="F8" s="15">
        <v>16.5</v>
      </c>
      <c r="G8" s="15">
        <v>13.5</v>
      </c>
      <c r="H8" s="15">
        <v>10</v>
      </c>
      <c r="I8" s="15">
        <v>13.6</v>
      </c>
      <c r="J8" s="15">
        <v>13.2</v>
      </c>
      <c r="K8" s="4">
        <v>11.2</v>
      </c>
      <c r="L8" s="4">
        <v>16.1</v>
      </c>
      <c r="M8" s="4">
        <v>12.4</v>
      </c>
      <c r="N8" s="4">
        <v>7.5</v>
      </c>
      <c r="O8" s="4">
        <v>13.9</v>
      </c>
      <c r="P8" s="4">
        <v>15.1</v>
      </c>
      <c r="Q8" s="4">
        <v>17.4</v>
      </c>
      <c r="R8" s="4">
        <v>15.1</v>
      </c>
      <c r="S8" s="4">
        <v>11.1</v>
      </c>
      <c r="T8" s="4">
        <v>18.9</v>
      </c>
      <c r="U8" s="4">
        <v>18.3</v>
      </c>
      <c r="V8" s="4">
        <v>14.1</v>
      </c>
      <c r="W8" s="4">
        <v>7.4</v>
      </c>
      <c r="X8" s="4">
        <v>10.3</v>
      </c>
      <c r="Y8" s="4">
        <v>9.6</v>
      </c>
      <c r="Z8" s="4">
        <v>14.6</v>
      </c>
      <c r="AA8" s="4">
        <v>10</v>
      </c>
      <c r="AB8" s="4">
        <v>19.1</v>
      </c>
      <c r="AC8" s="4">
        <v>11.6</v>
      </c>
      <c r="AD8" s="4">
        <v>9.7</v>
      </c>
      <c r="AE8" s="4">
        <v>14.9</v>
      </c>
      <c r="AF8" s="4">
        <v>10.4</v>
      </c>
      <c r="AG8" s="4">
        <v>14.7</v>
      </c>
      <c r="AH8" s="4">
        <v>15.3</v>
      </c>
      <c r="AI8" s="4">
        <v>12.3</v>
      </c>
      <c r="AJ8" s="4">
        <v>4.6</v>
      </c>
      <c r="AK8" s="4">
        <v>10.9</v>
      </c>
      <c r="AL8" s="4">
        <v>15.3</v>
      </c>
      <c r="AM8" s="4">
        <v>16.3</v>
      </c>
      <c r="AN8" s="4">
        <v>17.2</v>
      </c>
      <c r="AO8" s="4">
        <v>11.1</v>
      </c>
      <c r="AP8" s="4">
        <v>7.1</v>
      </c>
      <c r="AQ8" s="4">
        <v>12.7</v>
      </c>
      <c r="AR8" s="4">
        <v>13.1</v>
      </c>
      <c r="AS8" s="4">
        <v>15.5</v>
      </c>
      <c r="AT8" s="4">
        <v>14.9</v>
      </c>
      <c r="AU8" s="4">
        <v>13.3</v>
      </c>
      <c r="AV8" s="4">
        <v>14.4</v>
      </c>
      <c r="AW8" s="4">
        <v>13.7</v>
      </c>
      <c r="AX8" s="4">
        <v>11</v>
      </c>
      <c r="AY8" s="4">
        <v>14.2</v>
      </c>
      <c r="AZ8" s="4">
        <v>14.8</v>
      </c>
      <c r="BA8" s="4">
        <v>14.2</v>
      </c>
      <c r="BB8" s="4">
        <v>8.7</v>
      </c>
      <c r="BC8" s="4">
        <v>14.1</v>
      </c>
      <c r="BD8" s="4">
        <v>11.8</v>
      </c>
      <c r="BE8" s="4">
        <v>13.2</v>
      </c>
      <c r="BF8" s="4">
        <v>16.7</v>
      </c>
      <c r="BG8" s="4">
        <v>17.6</v>
      </c>
      <c r="BH8" s="4">
        <v>9.2</v>
      </c>
      <c r="BI8" s="4">
        <v>15.8</v>
      </c>
      <c r="BJ8" s="4">
        <v>16</v>
      </c>
      <c r="BK8" s="4">
        <v>9.1</v>
      </c>
      <c r="BL8" s="4">
        <v>13</v>
      </c>
      <c r="BM8" s="4">
        <v>16.3</v>
      </c>
      <c r="BN8" s="4">
        <v>9.1</v>
      </c>
      <c r="BO8" s="4">
        <v>11.3</v>
      </c>
      <c r="BP8" s="4">
        <v>9.9</v>
      </c>
      <c r="BQ8" s="4">
        <v>13.1</v>
      </c>
      <c r="BR8" s="4">
        <v>14.1</v>
      </c>
      <c r="BS8" s="4">
        <v>9.6</v>
      </c>
      <c r="BT8" s="4">
        <v>15</v>
      </c>
      <c r="BU8" s="4"/>
      <c r="BV8" s="4"/>
      <c r="BW8" s="4"/>
      <c r="BY8" s="10">
        <f t="shared" si="0"/>
        <v>13.100000000000001</v>
      </c>
      <c r="BZ8" s="10">
        <f t="shared" si="1"/>
        <v>13.043333333333333</v>
      </c>
      <c r="CA8" s="10">
        <f t="shared" si="2"/>
        <v>13.123333333333333</v>
      </c>
      <c r="CB8" s="10">
        <f t="shared" si="3"/>
        <v>13.07</v>
      </c>
    </row>
    <row r="9" spans="1:80" ht="11.25">
      <c r="A9" s="5">
        <v>7</v>
      </c>
      <c r="B9" s="24">
        <v>10</v>
      </c>
      <c r="C9" s="15">
        <v>13.7</v>
      </c>
      <c r="D9" s="15">
        <v>12.7</v>
      </c>
      <c r="E9" s="15">
        <v>15.2</v>
      </c>
      <c r="F9" s="15">
        <v>15.7</v>
      </c>
      <c r="G9" s="15">
        <v>13.5</v>
      </c>
      <c r="H9" s="15">
        <v>12.1</v>
      </c>
      <c r="I9" s="15">
        <v>10.2</v>
      </c>
      <c r="J9" s="15">
        <v>13.3</v>
      </c>
      <c r="K9" s="4">
        <v>9.3</v>
      </c>
      <c r="L9" s="4">
        <v>14.5</v>
      </c>
      <c r="M9" s="4">
        <v>14.1</v>
      </c>
      <c r="N9" s="4">
        <v>9.1</v>
      </c>
      <c r="O9" s="4">
        <v>11.9</v>
      </c>
      <c r="P9" s="4">
        <v>12.1</v>
      </c>
      <c r="Q9" s="4">
        <v>16.5</v>
      </c>
      <c r="R9" s="4">
        <v>19.1</v>
      </c>
      <c r="S9" s="4">
        <v>11.4</v>
      </c>
      <c r="T9" s="4">
        <v>11</v>
      </c>
      <c r="U9" s="4">
        <v>14.2</v>
      </c>
      <c r="V9" s="4">
        <v>7.5</v>
      </c>
      <c r="W9" s="4">
        <v>9.5</v>
      </c>
      <c r="X9" s="4">
        <v>11.2</v>
      </c>
      <c r="Y9" s="4">
        <v>9.5</v>
      </c>
      <c r="Z9" s="4">
        <v>12.1</v>
      </c>
      <c r="AA9" s="4">
        <v>12.2</v>
      </c>
      <c r="AB9" s="4">
        <v>13.8</v>
      </c>
      <c r="AC9" s="4">
        <v>13.4</v>
      </c>
      <c r="AD9" s="4">
        <v>10.9</v>
      </c>
      <c r="AE9" s="4">
        <v>8.9</v>
      </c>
      <c r="AF9" s="4">
        <v>10.1</v>
      </c>
      <c r="AG9" s="4">
        <v>7.6</v>
      </c>
      <c r="AH9" s="4">
        <v>8.1</v>
      </c>
      <c r="AI9" s="4">
        <v>17.3</v>
      </c>
      <c r="AJ9" s="4">
        <v>7.3</v>
      </c>
      <c r="AK9" s="4">
        <v>15.1</v>
      </c>
      <c r="AL9" s="4">
        <v>10.8</v>
      </c>
      <c r="AM9" s="4">
        <v>17.2</v>
      </c>
      <c r="AN9" s="4">
        <v>19.8</v>
      </c>
      <c r="AO9" s="4">
        <v>15.8</v>
      </c>
      <c r="AP9" s="4">
        <v>12.6</v>
      </c>
      <c r="AQ9" s="4">
        <v>15.3</v>
      </c>
      <c r="AR9" s="4">
        <v>13.3</v>
      </c>
      <c r="AS9" s="4">
        <v>10.8</v>
      </c>
      <c r="AT9" s="4">
        <v>15.5</v>
      </c>
      <c r="AU9" s="4">
        <v>13</v>
      </c>
      <c r="AV9" s="4">
        <v>11.5</v>
      </c>
      <c r="AW9" s="4">
        <v>10.4</v>
      </c>
      <c r="AX9" s="4">
        <v>11.7</v>
      </c>
      <c r="AY9" s="4">
        <v>6.7</v>
      </c>
      <c r="AZ9" s="4">
        <v>16.8</v>
      </c>
      <c r="BA9" s="4">
        <v>14.3</v>
      </c>
      <c r="BB9" s="4">
        <v>11.2</v>
      </c>
      <c r="BC9" s="4">
        <v>13.7</v>
      </c>
      <c r="BD9" s="4">
        <v>16.8</v>
      </c>
      <c r="BE9" s="4">
        <v>10.2</v>
      </c>
      <c r="BF9" s="4">
        <v>13.9</v>
      </c>
      <c r="BG9" s="4">
        <v>15.4</v>
      </c>
      <c r="BH9" s="4">
        <v>11.1</v>
      </c>
      <c r="BI9" s="4">
        <v>12.2</v>
      </c>
      <c r="BJ9" s="4">
        <v>11.3</v>
      </c>
      <c r="BK9" s="4">
        <v>8.8</v>
      </c>
      <c r="BL9" s="4">
        <v>11</v>
      </c>
      <c r="BM9" s="4">
        <v>11</v>
      </c>
      <c r="BN9" s="4">
        <v>11.5</v>
      </c>
      <c r="BO9" s="4">
        <v>15.9</v>
      </c>
      <c r="BP9" s="4">
        <v>6.6</v>
      </c>
      <c r="BQ9" s="4">
        <v>16.5</v>
      </c>
      <c r="BR9" s="4">
        <v>16.2</v>
      </c>
      <c r="BS9" s="4">
        <v>14.3</v>
      </c>
      <c r="BT9" s="4">
        <v>18.2</v>
      </c>
      <c r="BU9" s="4"/>
      <c r="BV9" s="4"/>
      <c r="BW9" s="4"/>
      <c r="BY9" s="10">
        <f t="shared" si="0"/>
        <v>12.160526315789474</v>
      </c>
      <c r="BZ9" s="10">
        <f t="shared" si="1"/>
        <v>12.190000000000001</v>
      </c>
      <c r="CA9" s="10">
        <f t="shared" si="2"/>
        <v>12.733333333333333</v>
      </c>
      <c r="CB9" s="10">
        <f t="shared" si="3"/>
        <v>12.82</v>
      </c>
    </row>
    <row r="10" spans="1:80" ht="11.25">
      <c r="A10" s="5">
        <v>8</v>
      </c>
      <c r="B10" s="24">
        <v>13.1</v>
      </c>
      <c r="C10" s="15">
        <v>16.6</v>
      </c>
      <c r="D10" s="15">
        <v>10.6</v>
      </c>
      <c r="E10" s="15">
        <v>15.4</v>
      </c>
      <c r="F10" s="15">
        <v>14.5</v>
      </c>
      <c r="G10" s="15">
        <v>12.2</v>
      </c>
      <c r="H10" s="15">
        <v>12.4</v>
      </c>
      <c r="I10" s="15">
        <v>12.3</v>
      </c>
      <c r="J10" s="15">
        <v>10.7</v>
      </c>
      <c r="K10" s="4">
        <v>11.6</v>
      </c>
      <c r="L10" s="4">
        <v>17.8</v>
      </c>
      <c r="M10" s="4">
        <v>13.8</v>
      </c>
      <c r="N10" s="4">
        <v>13.5</v>
      </c>
      <c r="O10" s="4">
        <v>11.5</v>
      </c>
      <c r="P10" s="4">
        <v>13.7</v>
      </c>
      <c r="Q10" s="4">
        <v>16.5</v>
      </c>
      <c r="R10" s="4">
        <v>17.6</v>
      </c>
      <c r="S10" s="4">
        <v>12.9</v>
      </c>
      <c r="T10" s="4">
        <v>11.6</v>
      </c>
      <c r="U10" s="4">
        <v>14.1</v>
      </c>
      <c r="V10" s="4">
        <v>8.2</v>
      </c>
      <c r="W10" s="4">
        <v>9.2</v>
      </c>
      <c r="X10" s="4">
        <v>6.4</v>
      </c>
      <c r="Y10" s="4">
        <v>12.7</v>
      </c>
      <c r="Z10" s="4">
        <v>14.5</v>
      </c>
      <c r="AA10" s="4">
        <v>17.5</v>
      </c>
      <c r="AB10" s="4">
        <v>15.7</v>
      </c>
      <c r="AC10" s="4">
        <v>12.3</v>
      </c>
      <c r="AD10" s="4">
        <v>10.7</v>
      </c>
      <c r="AE10" s="4">
        <v>11.8</v>
      </c>
      <c r="AF10" s="4">
        <v>12.1</v>
      </c>
      <c r="AG10" s="4">
        <v>10.8</v>
      </c>
      <c r="AH10" s="4">
        <v>11.9</v>
      </c>
      <c r="AI10" s="4">
        <v>10.7</v>
      </c>
      <c r="AJ10" s="4">
        <v>10.6</v>
      </c>
      <c r="AK10" s="4">
        <v>15.9</v>
      </c>
      <c r="AL10" s="4">
        <v>13.9</v>
      </c>
      <c r="AM10" s="4">
        <v>18.5</v>
      </c>
      <c r="AN10" s="4">
        <v>10</v>
      </c>
      <c r="AO10" s="4">
        <v>17.9</v>
      </c>
      <c r="AP10" s="4">
        <v>9.1</v>
      </c>
      <c r="AQ10" s="4">
        <v>15.6</v>
      </c>
      <c r="AR10" s="4">
        <v>12.5</v>
      </c>
      <c r="AS10" s="4">
        <v>11.9</v>
      </c>
      <c r="AT10" s="4">
        <v>15.6</v>
      </c>
      <c r="AU10" s="4">
        <v>13.8</v>
      </c>
      <c r="AV10" s="4">
        <v>13.9</v>
      </c>
      <c r="AW10" s="4">
        <v>14.2</v>
      </c>
      <c r="AX10" s="4">
        <v>12.4</v>
      </c>
      <c r="AY10" s="4">
        <v>6.2</v>
      </c>
      <c r="AZ10" s="4">
        <v>12.5</v>
      </c>
      <c r="BA10" s="4">
        <v>16.2</v>
      </c>
      <c r="BB10" s="4">
        <v>11.6</v>
      </c>
      <c r="BC10" s="4">
        <v>12.1</v>
      </c>
      <c r="BD10" s="4">
        <v>12.1</v>
      </c>
      <c r="BE10" s="4">
        <v>12.2</v>
      </c>
      <c r="BF10" s="4">
        <v>11.5</v>
      </c>
      <c r="BG10" s="4">
        <v>11.4</v>
      </c>
      <c r="BH10" s="4">
        <v>8.8</v>
      </c>
      <c r="BI10" s="4">
        <v>14</v>
      </c>
      <c r="BJ10" s="4">
        <v>11.3</v>
      </c>
      <c r="BK10" s="4">
        <v>11.2</v>
      </c>
      <c r="BL10" s="4">
        <v>10.6</v>
      </c>
      <c r="BM10" s="4">
        <v>13.6</v>
      </c>
      <c r="BN10" s="4">
        <v>10.9</v>
      </c>
      <c r="BO10" s="4">
        <v>8.4</v>
      </c>
      <c r="BP10" s="4">
        <v>12.1</v>
      </c>
      <c r="BQ10" s="4">
        <v>16</v>
      </c>
      <c r="BR10" s="4">
        <v>10.8</v>
      </c>
      <c r="BS10" s="4">
        <v>13.9</v>
      </c>
      <c r="BT10" s="4">
        <v>16.2</v>
      </c>
      <c r="BU10" s="4"/>
      <c r="BV10" s="4"/>
      <c r="BW10" s="4"/>
      <c r="BY10" s="10">
        <f t="shared" si="0"/>
        <v>13.04736842105263</v>
      </c>
      <c r="BZ10" s="10">
        <f t="shared" si="1"/>
        <v>12.786666666666667</v>
      </c>
      <c r="CA10" s="10">
        <f t="shared" si="2"/>
        <v>12.653333333333334</v>
      </c>
      <c r="CB10" s="10">
        <f t="shared" si="3"/>
        <v>12.319999999999999</v>
      </c>
    </row>
    <row r="11" spans="1:80" ht="11.25">
      <c r="A11" s="5">
        <v>9</v>
      </c>
      <c r="B11" s="24">
        <v>13.6</v>
      </c>
      <c r="C11" s="15">
        <v>18.4</v>
      </c>
      <c r="D11" s="15">
        <v>8.6</v>
      </c>
      <c r="E11" s="15">
        <v>10.8</v>
      </c>
      <c r="F11" s="15">
        <v>16.9</v>
      </c>
      <c r="G11" s="15">
        <v>14.8</v>
      </c>
      <c r="H11" s="15">
        <v>17.6</v>
      </c>
      <c r="I11" s="15">
        <v>12.2</v>
      </c>
      <c r="J11" s="15">
        <v>11.4</v>
      </c>
      <c r="K11" s="4">
        <v>15.3</v>
      </c>
      <c r="L11" s="4">
        <v>11.5</v>
      </c>
      <c r="M11" s="4">
        <v>13</v>
      </c>
      <c r="N11" s="4">
        <v>13.8</v>
      </c>
      <c r="O11" s="4">
        <v>13.5</v>
      </c>
      <c r="P11" s="4">
        <v>9.7</v>
      </c>
      <c r="Q11" s="4">
        <v>17.2</v>
      </c>
      <c r="R11" s="4">
        <v>11.9</v>
      </c>
      <c r="S11" s="4">
        <v>9.1</v>
      </c>
      <c r="T11" s="4">
        <v>10.6</v>
      </c>
      <c r="U11" s="4">
        <v>9.5</v>
      </c>
      <c r="V11" s="4">
        <v>8.3</v>
      </c>
      <c r="W11" s="4">
        <v>11.8</v>
      </c>
      <c r="X11" s="4">
        <v>4.9</v>
      </c>
      <c r="Y11" s="4">
        <v>10.4</v>
      </c>
      <c r="Z11" s="4">
        <v>13.8</v>
      </c>
      <c r="AA11" s="4">
        <v>18.2</v>
      </c>
      <c r="AB11" s="4">
        <v>15.1</v>
      </c>
      <c r="AC11" s="4">
        <v>9.1</v>
      </c>
      <c r="AD11" s="4">
        <v>11.9</v>
      </c>
      <c r="AE11" s="4">
        <v>8.7</v>
      </c>
      <c r="AF11" s="4">
        <v>11.3</v>
      </c>
      <c r="AG11" s="4">
        <v>14.1</v>
      </c>
      <c r="AH11" s="4">
        <v>12.6</v>
      </c>
      <c r="AI11" s="4">
        <v>16.2</v>
      </c>
      <c r="AJ11" s="4">
        <v>13.3</v>
      </c>
      <c r="AK11" s="4">
        <v>13.7</v>
      </c>
      <c r="AL11" s="4">
        <v>10.2</v>
      </c>
      <c r="AM11" s="4">
        <v>17.1</v>
      </c>
      <c r="AN11" s="4">
        <v>11.2</v>
      </c>
      <c r="AO11" s="4">
        <v>16.1</v>
      </c>
      <c r="AP11" s="4">
        <v>14.5</v>
      </c>
      <c r="AQ11" s="4">
        <v>16.5</v>
      </c>
      <c r="AR11" s="4">
        <v>10.1</v>
      </c>
      <c r="AS11" s="4">
        <v>15.9</v>
      </c>
      <c r="AT11" s="4">
        <v>14.4</v>
      </c>
      <c r="AU11" s="4">
        <v>12.6</v>
      </c>
      <c r="AV11" s="4">
        <v>14.8</v>
      </c>
      <c r="AW11" s="4">
        <v>16.4</v>
      </c>
      <c r="AX11" s="4">
        <v>12.4</v>
      </c>
      <c r="AY11" s="4">
        <v>3.3</v>
      </c>
      <c r="AZ11" s="4">
        <v>12.6</v>
      </c>
      <c r="BA11" s="4">
        <v>9.9</v>
      </c>
      <c r="BB11" s="4">
        <v>15</v>
      </c>
      <c r="BC11" s="4">
        <v>7.6</v>
      </c>
      <c r="BD11" s="4">
        <v>13.7</v>
      </c>
      <c r="BE11" s="4">
        <v>17.5</v>
      </c>
      <c r="BF11" s="4">
        <v>12.6</v>
      </c>
      <c r="BG11" s="4">
        <v>9.9</v>
      </c>
      <c r="BH11" s="4">
        <v>5.6</v>
      </c>
      <c r="BI11" s="4">
        <v>9.1</v>
      </c>
      <c r="BJ11" s="4">
        <v>11.1</v>
      </c>
      <c r="BK11" s="4">
        <v>12.1</v>
      </c>
      <c r="BL11" s="4">
        <v>12.6</v>
      </c>
      <c r="BM11" s="4">
        <v>16</v>
      </c>
      <c r="BN11" s="4">
        <v>10</v>
      </c>
      <c r="BO11" s="4">
        <v>8.6</v>
      </c>
      <c r="BP11" s="4">
        <v>9.2</v>
      </c>
      <c r="BQ11" s="4">
        <v>10.4</v>
      </c>
      <c r="BR11" s="4">
        <v>12.4</v>
      </c>
      <c r="BS11" s="4">
        <v>12.4</v>
      </c>
      <c r="BT11" s="4">
        <v>19.3</v>
      </c>
      <c r="BU11" s="4"/>
      <c r="BV11" s="4"/>
      <c r="BW11" s="4"/>
      <c r="BY11" s="10">
        <f t="shared" si="0"/>
        <v>12.63421052631579</v>
      </c>
      <c r="BZ11" s="10">
        <f t="shared" si="1"/>
        <v>12.776666666666666</v>
      </c>
      <c r="CA11" s="10">
        <f t="shared" si="2"/>
        <v>12.87</v>
      </c>
      <c r="CB11" s="10">
        <f t="shared" si="3"/>
        <v>12.05666666666667</v>
      </c>
    </row>
    <row r="12" spans="1:80" ht="11.25">
      <c r="A12" s="5">
        <v>10</v>
      </c>
      <c r="B12" s="24">
        <v>15.1</v>
      </c>
      <c r="C12" s="15">
        <v>14.3</v>
      </c>
      <c r="D12" s="15">
        <v>13.3</v>
      </c>
      <c r="E12" s="15">
        <v>9.4</v>
      </c>
      <c r="F12" s="15">
        <v>13.5</v>
      </c>
      <c r="G12" s="15">
        <v>13.7</v>
      </c>
      <c r="H12" s="15">
        <v>15.4</v>
      </c>
      <c r="I12" s="15">
        <v>17.7</v>
      </c>
      <c r="J12" s="15">
        <v>11.3</v>
      </c>
      <c r="K12" s="4">
        <v>15</v>
      </c>
      <c r="L12" s="4">
        <v>9.6</v>
      </c>
      <c r="M12" s="4">
        <v>10.2</v>
      </c>
      <c r="N12" s="4">
        <v>12.8</v>
      </c>
      <c r="O12" s="4">
        <v>9.1</v>
      </c>
      <c r="P12" s="4">
        <v>10.4</v>
      </c>
      <c r="Q12" s="4">
        <v>19.1</v>
      </c>
      <c r="R12" s="4">
        <v>12</v>
      </c>
      <c r="S12" s="4">
        <v>9.3</v>
      </c>
      <c r="T12" s="4">
        <v>11.5</v>
      </c>
      <c r="U12" s="4">
        <v>12.4</v>
      </c>
      <c r="V12" s="4">
        <v>11.4</v>
      </c>
      <c r="W12" s="4">
        <v>8.4</v>
      </c>
      <c r="X12" s="4">
        <v>8.3</v>
      </c>
      <c r="Y12" s="4">
        <v>12.3</v>
      </c>
      <c r="Z12" s="4">
        <v>12.4</v>
      </c>
      <c r="AA12" s="4">
        <v>17.6</v>
      </c>
      <c r="AB12" s="4">
        <v>13.2</v>
      </c>
      <c r="AC12" s="4">
        <v>13</v>
      </c>
      <c r="AD12" s="4">
        <v>10.4</v>
      </c>
      <c r="AE12" s="4">
        <v>12.2</v>
      </c>
      <c r="AF12" s="4">
        <v>12.4</v>
      </c>
      <c r="AG12" s="4">
        <v>13.7</v>
      </c>
      <c r="AH12" s="4">
        <v>6.4</v>
      </c>
      <c r="AI12" s="4">
        <v>15.3</v>
      </c>
      <c r="AJ12" s="4">
        <v>14.9</v>
      </c>
      <c r="AK12" s="4">
        <v>9.7</v>
      </c>
      <c r="AL12" s="4">
        <v>11</v>
      </c>
      <c r="AM12" s="4">
        <v>18.6</v>
      </c>
      <c r="AN12" s="4">
        <v>10.8</v>
      </c>
      <c r="AO12" s="4">
        <v>17.7</v>
      </c>
      <c r="AP12" s="4">
        <v>10.5</v>
      </c>
      <c r="AQ12" s="4">
        <v>14.5</v>
      </c>
      <c r="AR12" s="4">
        <v>12.5</v>
      </c>
      <c r="AS12" s="4">
        <v>16.5</v>
      </c>
      <c r="AT12" s="4">
        <v>13.3</v>
      </c>
      <c r="AU12" s="4">
        <v>11.4</v>
      </c>
      <c r="AV12" s="4">
        <v>16.4</v>
      </c>
      <c r="AW12" s="4">
        <v>15.4</v>
      </c>
      <c r="AX12" s="4">
        <v>11.7</v>
      </c>
      <c r="AY12" s="4">
        <v>6</v>
      </c>
      <c r="AZ12" s="4">
        <v>10.7</v>
      </c>
      <c r="BA12" s="4">
        <v>16.7</v>
      </c>
      <c r="BB12" s="4">
        <v>14.1</v>
      </c>
      <c r="BC12" s="4">
        <v>14.9</v>
      </c>
      <c r="BD12" s="4">
        <v>12.6</v>
      </c>
      <c r="BE12" s="4">
        <v>16.9</v>
      </c>
      <c r="BF12" s="4">
        <v>11.2</v>
      </c>
      <c r="BG12" s="4">
        <v>11.5</v>
      </c>
      <c r="BH12" s="4">
        <v>10.9</v>
      </c>
      <c r="BI12" s="4">
        <v>6.7</v>
      </c>
      <c r="BJ12" s="4">
        <v>15.1</v>
      </c>
      <c r="BK12" s="4">
        <v>10.8</v>
      </c>
      <c r="BL12" s="4">
        <v>16.1</v>
      </c>
      <c r="BM12" s="4">
        <v>11</v>
      </c>
      <c r="BN12" s="4">
        <v>11.8</v>
      </c>
      <c r="BO12" s="4">
        <v>8.7</v>
      </c>
      <c r="BP12" s="4">
        <v>15.9</v>
      </c>
      <c r="BQ12" s="4">
        <v>10.1</v>
      </c>
      <c r="BR12" s="4">
        <v>11.8</v>
      </c>
      <c r="BS12" s="4">
        <v>15.9</v>
      </c>
      <c r="BT12" s="4">
        <v>20.6</v>
      </c>
      <c r="BU12" s="4"/>
      <c r="BV12" s="4"/>
      <c r="BW12" s="4"/>
      <c r="BY12" s="10">
        <f t="shared" si="0"/>
        <v>12.534210526315787</v>
      </c>
      <c r="BZ12" s="10">
        <f t="shared" si="1"/>
        <v>12.803333333333333</v>
      </c>
      <c r="CA12" s="10">
        <f t="shared" si="2"/>
        <v>12.996666666666666</v>
      </c>
      <c r="CB12" s="10">
        <f t="shared" si="3"/>
        <v>12.746666666666666</v>
      </c>
    </row>
    <row r="13" spans="1:80" ht="11.25">
      <c r="A13" s="6">
        <v>11</v>
      </c>
      <c r="B13" s="25">
        <v>15.7</v>
      </c>
      <c r="C13" s="7">
        <v>8.6</v>
      </c>
      <c r="D13" s="7">
        <v>16.9</v>
      </c>
      <c r="E13" s="7">
        <v>9.2</v>
      </c>
      <c r="F13" s="7">
        <v>13.6</v>
      </c>
      <c r="G13" s="7">
        <v>13.3</v>
      </c>
      <c r="H13" s="7">
        <v>8.9</v>
      </c>
      <c r="I13" s="7">
        <v>15.9</v>
      </c>
      <c r="J13" s="7">
        <v>16.7</v>
      </c>
      <c r="K13" s="7">
        <v>13.4</v>
      </c>
      <c r="L13" s="7">
        <v>13</v>
      </c>
      <c r="M13" s="7">
        <v>13.4</v>
      </c>
      <c r="N13" s="7">
        <v>12</v>
      </c>
      <c r="O13" s="7">
        <v>10.1</v>
      </c>
      <c r="P13" s="7">
        <v>8.5</v>
      </c>
      <c r="Q13" s="7">
        <v>16.1</v>
      </c>
      <c r="R13" s="7">
        <v>13.8</v>
      </c>
      <c r="S13" s="7">
        <v>9.2</v>
      </c>
      <c r="T13" s="7">
        <v>12.5</v>
      </c>
      <c r="U13" s="7">
        <v>12.6</v>
      </c>
      <c r="V13" s="7">
        <v>8.4</v>
      </c>
      <c r="W13" s="7">
        <v>8.4</v>
      </c>
      <c r="X13" s="7">
        <v>6.2</v>
      </c>
      <c r="Y13" s="7">
        <v>9.9</v>
      </c>
      <c r="Z13" s="7">
        <v>14.2</v>
      </c>
      <c r="AA13" s="7">
        <v>10.5</v>
      </c>
      <c r="AB13" s="7">
        <v>11.1</v>
      </c>
      <c r="AC13" s="7">
        <v>11.3</v>
      </c>
      <c r="AD13" s="7">
        <v>10.1</v>
      </c>
      <c r="AE13" s="7">
        <v>17.8</v>
      </c>
      <c r="AF13" s="7">
        <v>13.3</v>
      </c>
      <c r="AG13" s="7">
        <v>14.5</v>
      </c>
      <c r="AH13" s="7">
        <v>7.2</v>
      </c>
      <c r="AI13" s="7">
        <v>15.8</v>
      </c>
      <c r="AJ13" s="7">
        <v>13.8</v>
      </c>
      <c r="AK13" s="7">
        <v>12.7</v>
      </c>
      <c r="AL13" s="7">
        <v>13.8</v>
      </c>
      <c r="AM13" s="7">
        <v>14.4</v>
      </c>
      <c r="AN13" s="7">
        <v>16.7</v>
      </c>
      <c r="AO13" s="7">
        <v>15.9</v>
      </c>
      <c r="AP13" s="7">
        <v>15.4</v>
      </c>
      <c r="AQ13" s="7">
        <v>9.1</v>
      </c>
      <c r="AR13" s="7">
        <v>14.8</v>
      </c>
      <c r="AS13" s="7">
        <v>15.8</v>
      </c>
      <c r="AT13" s="7">
        <v>10.9</v>
      </c>
      <c r="AU13" s="7">
        <v>12.6</v>
      </c>
      <c r="AV13" s="7">
        <v>15.9</v>
      </c>
      <c r="AW13" s="7">
        <v>12.6</v>
      </c>
      <c r="AX13" s="7">
        <v>10</v>
      </c>
      <c r="AY13" s="7">
        <v>8</v>
      </c>
      <c r="AZ13" s="7">
        <v>8.5</v>
      </c>
      <c r="BA13" s="7">
        <v>17.9</v>
      </c>
      <c r="BB13" s="7">
        <v>7.9</v>
      </c>
      <c r="BC13" s="7">
        <v>12.9</v>
      </c>
      <c r="BD13" s="7">
        <v>11.5</v>
      </c>
      <c r="BE13" s="7">
        <v>17.6</v>
      </c>
      <c r="BF13" s="7">
        <v>11.4</v>
      </c>
      <c r="BG13" s="7">
        <v>15.5</v>
      </c>
      <c r="BH13" s="7">
        <v>13.6</v>
      </c>
      <c r="BI13" s="7">
        <v>10.8</v>
      </c>
      <c r="BJ13" s="7">
        <v>11.2</v>
      </c>
      <c r="BK13" s="7">
        <v>13.4</v>
      </c>
      <c r="BL13" s="7">
        <v>22.6</v>
      </c>
      <c r="BM13" s="7">
        <v>9</v>
      </c>
      <c r="BN13" s="7">
        <v>16.9</v>
      </c>
      <c r="BO13" s="7">
        <v>9.9</v>
      </c>
      <c r="BP13" s="7">
        <v>15.2</v>
      </c>
      <c r="BQ13" s="7">
        <v>13.4</v>
      </c>
      <c r="BR13" s="7">
        <v>15.3</v>
      </c>
      <c r="BS13" s="7">
        <v>10.7</v>
      </c>
      <c r="BT13" s="7">
        <v>14.8</v>
      </c>
      <c r="BU13" s="7"/>
      <c r="BV13" s="7"/>
      <c r="BW13" s="7"/>
      <c r="BY13" s="11">
        <f t="shared" si="0"/>
        <v>12.284210526315789</v>
      </c>
      <c r="BZ13" s="11">
        <f t="shared" si="1"/>
        <v>12.606666666666667</v>
      </c>
      <c r="CA13" s="11">
        <f t="shared" si="2"/>
        <v>13.143333333333333</v>
      </c>
      <c r="CB13" s="10">
        <f t="shared" si="3"/>
        <v>13.229999999999999</v>
      </c>
    </row>
    <row r="14" spans="1:80" ht="11.25">
      <c r="A14" s="5">
        <v>12</v>
      </c>
      <c r="B14" s="24">
        <v>13.9</v>
      </c>
      <c r="C14" s="15">
        <v>11.4</v>
      </c>
      <c r="D14" s="15">
        <v>15.1</v>
      </c>
      <c r="E14" s="15">
        <v>8.8</v>
      </c>
      <c r="F14" s="15">
        <v>15.9</v>
      </c>
      <c r="G14" s="15">
        <v>12.1</v>
      </c>
      <c r="H14" s="15">
        <v>14.1</v>
      </c>
      <c r="I14" s="15">
        <v>16</v>
      </c>
      <c r="J14" s="15">
        <v>16.9</v>
      </c>
      <c r="K14" s="4">
        <v>9.4</v>
      </c>
      <c r="L14" s="4">
        <v>10</v>
      </c>
      <c r="M14" s="4">
        <v>7.2</v>
      </c>
      <c r="N14" s="4">
        <v>14.7</v>
      </c>
      <c r="O14" s="4">
        <v>8</v>
      </c>
      <c r="P14" s="4">
        <v>10.3</v>
      </c>
      <c r="Q14" s="4">
        <v>14.3</v>
      </c>
      <c r="R14" s="4">
        <v>13.2</v>
      </c>
      <c r="S14" s="4">
        <v>13.3</v>
      </c>
      <c r="T14" s="4">
        <v>12.4</v>
      </c>
      <c r="U14" s="4">
        <v>14.9</v>
      </c>
      <c r="V14" s="4">
        <v>10.9</v>
      </c>
      <c r="W14" s="4">
        <v>10</v>
      </c>
      <c r="X14" s="4">
        <v>8.9</v>
      </c>
      <c r="Y14" s="4">
        <v>11.2</v>
      </c>
      <c r="Z14" s="4">
        <v>9.3</v>
      </c>
      <c r="AA14" s="4">
        <v>10.5</v>
      </c>
      <c r="AB14" s="4">
        <v>12</v>
      </c>
      <c r="AC14" s="4">
        <v>13.1</v>
      </c>
      <c r="AD14" s="4">
        <v>13.5</v>
      </c>
      <c r="AE14" s="4">
        <v>12.4</v>
      </c>
      <c r="AF14" s="4">
        <v>10.2</v>
      </c>
      <c r="AG14" s="4">
        <v>16.6</v>
      </c>
      <c r="AH14" s="4">
        <v>8.2</v>
      </c>
      <c r="AI14" s="4">
        <v>12.3</v>
      </c>
      <c r="AJ14" s="4">
        <v>9.3</v>
      </c>
      <c r="AK14" s="4">
        <v>14.3</v>
      </c>
      <c r="AL14" s="4">
        <v>12</v>
      </c>
      <c r="AM14" s="4">
        <v>15.1</v>
      </c>
      <c r="AN14" s="4">
        <v>9.6</v>
      </c>
      <c r="AO14" s="4">
        <v>11.8</v>
      </c>
      <c r="AP14" s="4">
        <v>12.7</v>
      </c>
      <c r="AQ14" s="4">
        <v>13.9</v>
      </c>
      <c r="AR14" s="4">
        <v>14.1</v>
      </c>
      <c r="AS14" s="4">
        <v>15.6</v>
      </c>
      <c r="AT14" s="4">
        <v>11</v>
      </c>
      <c r="AU14" s="4">
        <v>12.3</v>
      </c>
      <c r="AV14" s="4">
        <v>13.3</v>
      </c>
      <c r="AW14" s="4">
        <v>10.1</v>
      </c>
      <c r="AX14" s="4">
        <v>12</v>
      </c>
      <c r="AY14" s="4">
        <v>9.5</v>
      </c>
      <c r="AZ14" s="4">
        <v>12.5</v>
      </c>
      <c r="BA14" s="4">
        <v>8.6</v>
      </c>
      <c r="BB14" s="4">
        <v>9.7</v>
      </c>
      <c r="BC14" s="4">
        <v>10.6</v>
      </c>
      <c r="BD14" s="4">
        <v>14</v>
      </c>
      <c r="BE14" s="4">
        <v>15.6</v>
      </c>
      <c r="BF14" s="4">
        <v>16.4</v>
      </c>
      <c r="BG14" s="4">
        <v>13.5</v>
      </c>
      <c r="BH14" s="4">
        <v>14.1</v>
      </c>
      <c r="BI14" s="4">
        <v>10.1</v>
      </c>
      <c r="BJ14" s="4">
        <v>10.9</v>
      </c>
      <c r="BK14" s="4">
        <v>9</v>
      </c>
      <c r="BL14" s="4">
        <v>13.3</v>
      </c>
      <c r="BM14" s="4">
        <v>10.3</v>
      </c>
      <c r="BN14" s="4">
        <v>9.7</v>
      </c>
      <c r="BO14" s="4">
        <v>11.6</v>
      </c>
      <c r="BP14" s="4">
        <v>18.7</v>
      </c>
      <c r="BQ14" s="4">
        <v>16.1</v>
      </c>
      <c r="BR14" s="4">
        <v>15.9</v>
      </c>
      <c r="BS14" s="4">
        <v>10.8</v>
      </c>
      <c r="BT14" s="4">
        <v>15.5</v>
      </c>
      <c r="BU14" s="4"/>
      <c r="BV14" s="4"/>
      <c r="BW14" s="4"/>
      <c r="BY14" s="10">
        <f t="shared" si="0"/>
        <v>12.15</v>
      </c>
      <c r="BZ14" s="10">
        <f t="shared" si="1"/>
        <v>12.050000000000002</v>
      </c>
      <c r="CA14" s="10">
        <f t="shared" si="2"/>
        <v>12.356666666666666</v>
      </c>
      <c r="CB14" s="10">
        <f t="shared" si="3"/>
        <v>12.353333333333333</v>
      </c>
    </row>
    <row r="15" spans="1:80" ht="11.25">
      <c r="A15" s="5">
        <v>13</v>
      </c>
      <c r="B15" s="24">
        <v>13.2</v>
      </c>
      <c r="C15" s="15">
        <v>12.7</v>
      </c>
      <c r="D15" s="15">
        <v>17.6</v>
      </c>
      <c r="E15" s="15">
        <v>9.4</v>
      </c>
      <c r="F15" s="15">
        <v>20.3</v>
      </c>
      <c r="G15" s="15">
        <v>9.6</v>
      </c>
      <c r="H15" s="15">
        <v>16.7</v>
      </c>
      <c r="I15" s="15">
        <v>16.7</v>
      </c>
      <c r="J15" s="15">
        <v>17.7</v>
      </c>
      <c r="K15" s="4">
        <v>11.4</v>
      </c>
      <c r="L15" s="4">
        <v>13.4</v>
      </c>
      <c r="M15" s="4">
        <v>9</v>
      </c>
      <c r="N15" s="4">
        <v>13.8</v>
      </c>
      <c r="O15" s="4">
        <v>8</v>
      </c>
      <c r="P15" s="4">
        <v>12.1</v>
      </c>
      <c r="Q15" s="4">
        <v>13.7</v>
      </c>
      <c r="R15" s="4">
        <v>11.2</v>
      </c>
      <c r="S15" s="4">
        <v>15.4</v>
      </c>
      <c r="T15" s="4">
        <v>8.8</v>
      </c>
      <c r="U15" s="4">
        <v>7.9</v>
      </c>
      <c r="V15" s="4">
        <v>8.8</v>
      </c>
      <c r="W15" s="4">
        <v>8.5</v>
      </c>
      <c r="X15" s="4">
        <v>8.2</v>
      </c>
      <c r="Y15" s="4">
        <v>13</v>
      </c>
      <c r="Z15" s="4">
        <v>12</v>
      </c>
      <c r="AA15" s="4">
        <v>14.9</v>
      </c>
      <c r="AB15" s="4">
        <v>11.5</v>
      </c>
      <c r="AC15" s="4">
        <v>9.4</v>
      </c>
      <c r="AD15" s="4">
        <v>9.6</v>
      </c>
      <c r="AE15" s="4">
        <v>9.3</v>
      </c>
      <c r="AF15" s="4">
        <v>12.2</v>
      </c>
      <c r="AG15" s="4">
        <v>13.8</v>
      </c>
      <c r="AH15" s="4">
        <v>8</v>
      </c>
      <c r="AI15" s="4">
        <v>12.5</v>
      </c>
      <c r="AJ15" s="4">
        <v>6.1</v>
      </c>
      <c r="AK15" s="4">
        <v>11.3</v>
      </c>
      <c r="AL15" s="4">
        <v>9.2</v>
      </c>
      <c r="AM15" s="4">
        <v>12.5</v>
      </c>
      <c r="AN15" s="4">
        <v>10.9</v>
      </c>
      <c r="AO15" s="4">
        <v>12.6</v>
      </c>
      <c r="AP15" s="4">
        <v>16.6</v>
      </c>
      <c r="AQ15" s="4">
        <v>14.6</v>
      </c>
      <c r="AR15" s="4">
        <v>12.9</v>
      </c>
      <c r="AS15" s="4">
        <v>11.5</v>
      </c>
      <c r="AT15" s="4">
        <v>10.4</v>
      </c>
      <c r="AU15" s="4">
        <v>14.5</v>
      </c>
      <c r="AV15" s="4">
        <v>13.8</v>
      </c>
      <c r="AW15" s="4">
        <v>13.7</v>
      </c>
      <c r="AX15" s="4">
        <v>12.8</v>
      </c>
      <c r="AY15" s="4">
        <v>8.7</v>
      </c>
      <c r="AZ15" s="4">
        <v>15.4</v>
      </c>
      <c r="BA15" s="4">
        <v>17.8</v>
      </c>
      <c r="BB15" s="4">
        <v>8.9</v>
      </c>
      <c r="BC15" s="4">
        <v>15.6</v>
      </c>
      <c r="BD15" s="4">
        <v>10.3</v>
      </c>
      <c r="BE15" s="4">
        <v>12.3</v>
      </c>
      <c r="BF15" s="4">
        <v>11.7</v>
      </c>
      <c r="BG15" s="4">
        <v>9.8</v>
      </c>
      <c r="BH15" s="4">
        <v>11.2</v>
      </c>
      <c r="BI15" s="4">
        <v>10.2</v>
      </c>
      <c r="BJ15" s="4">
        <v>12.8</v>
      </c>
      <c r="BK15" s="4">
        <v>10.8</v>
      </c>
      <c r="BL15" s="4">
        <v>14.5</v>
      </c>
      <c r="BM15" s="4">
        <v>15.1</v>
      </c>
      <c r="BN15" s="4">
        <v>9.1</v>
      </c>
      <c r="BO15" s="4">
        <v>11.4</v>
      </c>
      <c r="BP15" s="4">
        <v>8.3</v>
      </c>
      <c r="BQ15" s="4">
        <v>15.1</v>
      </c>
      <c r="BR15" s="4">
        <v>12.1</v>
      </c>
      <c r="BS15" s="4">
        <v>13.4</v>
      </c>
      <c r="BT15" s="4">
        <v>15.2</v>
      </c>
      <c r="BU15" s="4"/>
      <c r="BV15" s="4"/>
      <c r="BW15" s="4"/>
      <c r="BY15" s="10">
        <f t="shared" si="0"/>
        <v>11.826315789473686</v>
      </c>
      <c r="BZ15" s="10">
        <f t="shared" si="1"/>
        <v>11.299999999999999</v>
      </c>
      <c r="CA15" s="10">
        <f t="shared" si="2"/>
        <v>11.976666666666667</v>
      </c>
      <c r="CB15" s="10">
        <f t="shared" si="3"/>
        <v>12.443333333333337</v>
      </c>
    </row>
    <row r="16" spans="1:80" ht="11.25">
      <c r="A16" s="5">
        <v>14</v>
      </c>
      <c r="B16" s="24">
        <v>13.6</v>
      </c>
      <c r="C16" s="15">
        <v>13.3</v>
      </c>
      <c r="D16" s="15">
        <v>14.5</v>
      </c>
      <c r="E16" s="15">
        <v>7.9</v>
      </c>
      <c r="F16" s="15">
        <v>11.5</v>
      </c>
      <c r="G16" s="15">
        <v>12.7</v>
      </c>
      <c r="H16" s="15">
        <v>14.2</v>
      </c>
      <c r="I16" s="15">
        <v>14.8</v>
      </c>
      <c r="J16" s="15">
        <v>11</v>
      </c>
      <c r="K16" s="4">
        <v>13.9</v>
      </c>
      <c r="L16" s="4">
        <v>15.2</v>
      </c>
      <c r="M16" s="4">
        <v>12.6</v>
      </c>
      <c r="N16" s="4">
        <v>10.4</v>
      </c>
      <c r="O16" s="4">
        <v>6.8</v>
      </c>
      <c r="P16" s="4">
        <v>11.1</v>
      </c>
      <c r="Q16" s="4">
        <v>13.6</v>
      </c>
      <c r="R16" s="4">
        <v>9</v>
      </c>
      <c r="S16" s="4">
        <v>10.2</v>
      </c>
      <c r="T16" s="4">
        <v>12.3</v>
      </c>
      <c r="U16" s="4">
        <v>9</v>
      </c>
      <c r="V16" s="4">
        <v>10.4</v>
      </c>
      <c r="W16" s="4">
        <v>12.6</v>
      </c>
      <c r="X16" s="4">
        <v>8.3</v>
      </c>
      <c r="Y16" s="4">
        <v>11.5</v>
      </c>
      <c r="Z16" s="4">
        <v>14.6</v>
      </c>
      <c r="AA16" s="4">
        <v>17.8</v>
      </c>
      <c r="AB16" s="4">
        <v>10.7</v>
      </c>
      <c r="AC16" s="4">
        <v>8.5</v>
      </c>
      <c r="AD16" s="4">
        <v>6.9</v>
      </c>
      <c r="AE16" s="4">
        <v>8.2</v>
      </c>
      <c r="AF16" s="4">
        <v>13.3</v>
      </c>
      <c r="AG16" s="4">
        <v>14.6</v>
      </c>
      <c r="AH16" s="4">
        <v>11.7</v>
      </c>
      <c r="AI16" s="4">
        <v>12.9</v>
      </c>
      <c r="AJ16" s="4">
        <v>8.2</v>
      </c>
      <c r="AK16" s="4">
        <v>14.2</v>
      </c>
      <c r="AL16" s="4">
        <v>10.8</v>
      </c>
      <c r="AM16" s="4">
        <v>13.8</v>
      </c>
      <c r="AN16" s="4">
        <v>14.1</v>
      </c>
      <c r="AO16" s="4">
        <v>13.7</v>
      </c>
      <c r="AP16" s="4">
        <v>11</v>
      </c>
      <c r="AQ16" s="4">
        <v>12.5</v>
      </c>
      <c r="AR16" s="4">
        <v>13.5</v>
      </c>
      <c r="AS16" s="4">
        <v>15.9</v>
      </c>
      <c r="AT16" s="4">
        <v>11.4</v>
      </c>
      <c r="AU16" s="4">
        <v>18.2</v>
      </c>
      <c r="AV16" s="4">
        <v>11.7</v>
      </c>
      <c r="AW16" s="4">
        <v>10.1</v>
      </c>
      <c r="AX16" s="4">
        <v>13.6</v>
      </c>
      <c r="AY16" s="4">
        <v>8.3</v>
      </c>
      <c r="AZ16" s="4">
        <v>15.4</v>
      </c>
      <c r="BA16" s="4">
        <v>11.1</v>
      </c>
      <c r="BB16" s="4">
        <v>9.6</v>
      </c>
      <c r="BC16" s="4">
        <v>13.8</v>
      </c>
      <c r="BD16" s="4">
        <v>13.4</v>
      </c>
      <c r="BE16" s="4">
        <v>10</v>
      </c>
      <c r="BF16" s="4">
        <v>9.4</v>
      </c>
      <c r="BG16" s="4">
        <v>12.5</v>
      </c>
      <c r="BH16" s="4">
        <v>9</v>
      </c>
      <c r="BI16" s="4">
        <v>11.4</v>
      </c>
      <c r="BJ16" s="4">
        <v>10.1</v>
      </c>
      <c r="BK16" s="4">
        <v>7.6</v>
      </c>
      <c r="BL16" s="4">
        <v>11.8</v>
      </c>
      <c r="BM16" s="4">
        <v>9.1</v>
      </c>
      <c r="BN16" s="4">
        <v>10.4</v>
      </c>
      <c r="BO16" s="4">
        <v>9.6</v>
      </c>
      <c r="BP16" s="4">
        <v>13.6</v>
      </c>
      <c r="BQ16" s="4">
        <v>9.2</v>
      </c>
      <c r="BR16" s="4">
        <v>9.4</v>
      </c>
      <c r="BS16" s="4">
        <v>14.1</v>
      </c>
      <c r="BT16" s="4">
        <v>13.3</v>
      </c>
      <c r="BU16" s="4"/>
      <c r="BV16" s="4"/>
      <c r="BW16" s="4"/>
      <c r="BY16" s="10">
        <f t="shared" si="0"/>
        <v>11.75263157894737</v>
      </c>
      <c r="BZ16" s="10">
        <f t="shared" si="1"/>
        <v>12.08</v>
      </c>
      <c r="CA16" s="10">
        <f t="shared" si="2"/>
        <v>12.126666666666667</v>
      </c>
      <c r="CB16" s="10">
        <f t="shared" si="3"/>
        <v>11.700000000000005</v>
      </c>
    </row>
    <row r="17" spans="1:80" ht="11.25">
      <c r="A17" s="5">
        <v>15</v>
      </c>
      <c r="B17" s="24">
        <v>13.7</v>
      </c>
      <c r="C17" s="15">
        <v>12.2</v>
      </c>
      <c r="D17" s="15">
        <v>18.7</v>
      </c>
      <c r="E17" s="15">
        <v>9.6</v>
      </c>
      <c r="F17" s="15">
        <v>8.3</v>
      </c>
      <c r="G17" s="15">
        <v>14.1</v>
      </c>
      <c r="H17" s="15">
        <v>9.3</v>
      </c>
      <c r="I17" s="15">
        <v>16.8</v>
      </c>
      <c r="J17" s="15">
        <v>10.1</v>
      </c>
      <c r="K17" s="4">
        <v>12.5</v>
      </c>
      <c r="L17" s="4">
        <v>11.9</v>
      </c>
      <c r="M17" s="4">
        <v>12.9</v>
      </c>
      <c r="N17" s="4">
        <v>13</v>
      </c>
      <c r="O17" s="4">
        <v>10</v>
      </c>
      <c r="P17" s="4">
        <v>14</v>
      </c>
      <c r="Q17" s="4">
        <v>15.1</v>
      </c>
      <c r="R17" s="4">
        <v>9.5</v>
      </c>
      <c r="S17" s="4">
        <v>13.1</v>
      </c>
      <c r="T17" s="4">
        <v>12.5</v>
      </c>
      <c r="U17" s="4">
        <v>11.2</v>
      </c>
      <c r="V17" s="4">
        <v>14.5</v>
      </c>
      <c r="W17" s="4">
        <v>7</v>
      </c>
      <c r="X17" s="4">
        <v>8.7</v>
      </c>
      <c r="Y17" s="4">
        <v>15.3</v>
      </c>
      <c r="Z17" s="4">
        <v>16.4</v>
      </c>
      <c r="AA17" s="4">
        <v>15.8</v>
      </c>
      <c r="AB17" s="4">
        <v>14.2</v>
      </c>
      <c r="AC17" s="4">
        <v>7.9</v>
      </c>
      <c r="AD17" s="4">
        <v>6.7</v>
      </c>
      <c r="AE17" s="4">
        <v>11.1</v>
      </c>
      <c r="AF17" s="4">
        <v>7.6</v>
      </c>
      <c r="AG17" s="4">
        <v>9.1</v>
      </c>
      <c r="AH17" s="4">
        <v>7</v>
      </c>
      <c r="AI17" s="4">
        <v>10.9</v>
      </c>
      <c r="AJ17" s="4">
        <v>12</v>
      </c>
      <c r="AK17" s="4">
        <v>13.4</v>
      </c>
      <c r="AL17" s="4">
        <v>12.7</v>
      </c>
      <c r="AM17" s="4">
        <v>13.3</v>
      </c>
      <c r="AN17" s="4">
        <v>13.1</v>
      </c>
      <c r="AO17" s="4">
        <v>9.1</v>
      </c>
      <c r="AP17" s="4">
        <v>10</v>
      </c>
      <c r="AQ17" s="4">
        <v>14.1</v>
      </c>
      <c r="AR17" s="4">
        <v>16.6</v>
      </c>
      <c r="AS17" s="4">
        <v>14.3</v>
      </c>
      <c r="AT17" s="4">
        <v>14.8</v>
      </c>
      <c r="AU17" s="4">
        <v>15.4</v>
      </c>
      <c r="AV17" s="4">
        <v>10.8</v>
      </c>
      <c r="AW17" s="4">
        <v>13.1</v>
      </c>
      <c r="AX17" s="4">
        <v>9.5</v>
      </c>
      <c r="AY17" s="4">
        <v>13.6</v>
      </c>
      <c r="AZ17" s="4">
        <v>13.7</v>
      </c>
      <c r="BA17" s="4">
        <v>13.9</v>
      </c>
      <c r="BB17" s="4">
        <v>8.8</v>
      </c>
      <c r="BC17" s="4">
        <v>13.7</v>
      </c>
      <c r="BD17" s="4">
        <v>11.7</v>
      </c>
      <c r="BE17" s="4">
        <v>9.2</v>
      </c>
      <c r="BF17" s="4">
        <v>8.4</v>
      </c>
      <c r="BG17" s="4">
        <v>11.7</v>
      </c>
      <c r="BH17" s="4">
        <v>16.6</v>
      </c>
      <c r="BI17" s="4">
        <v>12.3</v>
      </c>
      <c r="BJ17" s="4">
        <v>8.6</v>
      </c>
      <c r="BK17" s="4">
        <v>8.3</v>
      </c>
      <c r="BL17" s="4">
        <v>13.7</v>
      </c>
      <c r="BM17" s="4">
        <v>10.3</v>
      </c>
      <c r="BN17" s="4">
        <v>10.3</v>
      </c>
      <c r="BO17" s="4">
        <v>8.8</v>
      </c>
      <c r="BP17" s="4">
        <v>12.1</v>
      </c>
      <c r="BQ17" s="4">
        <v>9.2</v>
      </c>
      <c r="BR17" s="4">
        <v>13.6</v>
      </c>
      <c r="BS17" s="4">
        <v>12.5</v>
      </c>
      <c r="BT17" s="4">
        <v>16.7</v>
      </c>
      <c r="BU17" s="4"/>
      <c r="BV17" s="4"/>
      <c r="BW17" s="4"/>
      <c r="BY17" s="10">
        <f t="shared" si="0"/>
        <v>11.897368421052631</v>
      </c>
      <c r="BZ17" s="10">
        <f t="shared" si="1"/>
        <v>11.953333333333337</v>
      </c>
      <c r="CA17" s="10">
        <f t="shared" si="2"/>
        <v>11.643333333333333</v>
      </c>
      <c r="CB17" s="10">
        <f t="shared" si="3"/>
        <v>11.856666666666667</v>
      </c>
    </row>
    <row r="18" spans="1:80" ht="11.25">
      <c r="A18" s="5">
        <v>16</v>
      </c>
      <c r="B18" s="24">
        <v>13.9</v>
      </c>
      <c r="C18" s="15">
        <v>12</v>
      </c>
      <c r="D18" s="15">
        <v>15.7</v>
      </c>
      <c r="E18" s="15">
        <v>10.8</v>
      </c>
      <c r="F18" s="15">
        <v>13.1</v>
      </c>
      <c r="G18" s="15">
        <v>10.4</v>
      </c>
      <c r="H18" s="15">
        <v>11.3</v>
      </c>
      <c r="I18" s="15">
        <v>12.8</v>
      </c>
      <c r="J18" s="15">
        <v>16.1</v>
      </c>
      <c r="K18" s="4">
        <v>9.5</v>
      </c>
      <c r="L18" s="4">
        <v>12.2</v>
      </c>
      <c r="M18" s="4">
        <v>10.4</v>
      </c>
      <c r="N18" s="4">
        <v>6.5</v>
      </c>
      <c r="O18" s="4">
        <v>9.7</v>
      </c>
      <c r="P18" s="4">
        <v>14.1</v>
      </c>
      <c r="Q18" s="4">
        <v>11.9</v>
      </c>
      <c r="R18" s="4">
        <v>9</v>
      </c>
      <c r="S18" s="4">
        <v>13.3</v>
      </c>
      <c r="T18" s="4">
        <v>9.9</v>
      </c>
      <c r="U18" s="4">
        <v>13.5</v>
      </c>
      <c r="V18" s="4">
        <v>10.8</v>
      </c>
      <c r="W18" s="4">
        <v>9</v>
      </c>
      <c r="X18" s="4">
        <v>11.1</v>
      </c>
      <c r="Y18" s="4">
        <v>10.9</v>
      </c>
      <c r="Z18" s="4">
        <v>18.6</v>
      </c>
      <c r="AA18" s="4">
        <v>12.7</v>
      </c>
      <c r="AB18" s="4">
        <v>12</v>
      </c>
      <c r="AC18" s="4">
        <v>9.7</v>
      </c>
      <c r="AD18" s="4">
        <v>11.7</v>
      </c>
      <c r="AE18" s="4">
        <v>11.3</v>
      </c>
      <c r="AF18" s="4">
        <v>8.8</v>
      </c>
      <c r="AG18" s="4">
        <v>7</v>
      </c>
      <c r="AH18" s="4">
        <v>4.9</v>
      </c>
      <c r="AI18" s="4">
        <v>10.1</v>
      </c>
      <c r="AJ18" s="4">
        <v>12.1</v>
      </c>
      <c r="AK18" s="4">
        <v>8.4</v>
      </c>
      <c r="AL18" s="4">
        <v>11.5</v>
      </c>
      <c r="AM18" s="4">
        <v>9.1</v>
      </c>
      <c r="AN18" s="4">
        <v>14.6</v>
      </c>
      <c r="AO18" s="4">
        <v>10.5</v>
      </c>
      <c r="AP18" s="4">
        <v>9.5</v>
      </c>
      <c r="AQ18" s="4">
        <v>7.4</v>
      </c>
      <c r="AR18" s="4">
        <v>9.9</v>
      </c>
      <c r="AS18" s="4">
        <v>15.8</v>
      </c>
      <c r="AT18" s="4">
        <v>12.9</v>
      </c>
      <c r="AU18" s="4">
        <v>15.6</v>
      </c>
      <c r="AV18" s="4">
        <v>12.6</v>
      </c>
      <c r="AW18" s="4">
        <v>18.4</v>
      </c>
      <c r="AX18" s="4">
        <v>11.1</v>
      </c>
      <c r="AY18" s="4">
        <v>15</v>
      </c>
      <c r="AZ18" s="4">
        <v>11.7</v>
      </c>
      <c r="BA18" s="4">
        <v>19.3</v>
      </c>
      <c r="BB18" s="4">
        <v>13.3</v>
      </c>
      <c r="BC18" s="4">
        <v>16</v>
      </c>
      <c r="BD18" s="4">
        <v>9.6</v>
      </c>
      <c r="BE18" s="4">
        <v>11.5</v>
      </c>
      <c r="BF18" s="4">
        <v>7.6</v>
      </c>
      <c r="BG18" s="4">
        <v>5.1</v>
      </c>
      <c r="BH18" s="4">
        <v>6.6</v>
      </c>
      <c r="BI18" s="4">
        <v>17.2</v>
      </c>
      <c r="BJ18" s="4">
        <v>11.1</v>
      </c>
      <c r="BK18" s="4">
        <v>8</v>
      </c>
      <c r="BL18" s="4">
        <v>15.8</v>
      </c>
      <c r="BM18" s="4">
        <v>9.6</v>
      </c>
      <c r="BN18" s="4">
        <v>14.6</v>
      </c>
      <c r="BO18" s="4">
        <v>9.9</v>
      </c>
      <c r="BP18" s="4">
        <v>12.2</v>
      </c>
      <c r="BQ18" s="4">
        <v>6.9</v>
      </c>
      <c r="BR18" s="4">
        <v>16.2</v>
      </c>
      <c r="BS18" s="4">
        <v>13.4</v>
      </c>
      <c r="BT18" s="4">
        <v>19.1</v>
      </c>
      <c r="BU18" s="4"/>
      <c r="BV18" s="4"/>
      <c r="BW18" s="4"/>
      <c r="BY18" s="10">
        <f t="shared" si="0"/>
        <v>11.205263157894738</v>
      </c>
      <c r="BZ18" s="10">
        <f t="shared" si="1"/>
        <v>11.343333333333334</v>
      </c>
      <c r="CA18" s="10">
        <f t="shared" si="2"/>
        <v>11.410000000000004</v>
      </c>
      <c r="CB18" s="10">
        <f t="shared" si="3"/>
        <v>11.976666666666667</v>
      </c>
    </row>
    <row r="19" spans="1:80" ht="11.25">
      <c r="A19" s="5">
        <v>17</v>
      </c>
      <c r="B19" s="24">
        <v>18.3</v>
      </c>
      <c r="C19" s="15">
        <v>10.2</v>
      </c>
      <c r="D19" s="15">
        <v>6.8</v>
      </c>
      <c r="E19" s="15">
        <v>12.8</v>
      </c>
      <c r="F19" s="15">
        <v>13.3</v>
      </c>
      <c r="G19" s="15">
        <v>13.5</v>
      </c>
      <c r="H19" s="15">
        <v>8.1</v>
      </c>
      <c r="I19" s="15">
        <v>16.2</v>
      </c>
      <c r="J19" s="15">
        <v>7.6</v>
      </c>
      <c r="K19" s="4">
        <v>13.2</v>
      </c>
      <c r="L19" s="4">
        <v>12.3</v>
      </c>
      <c r="M19" s="4">
        <v>10.4</v>
      </c>
      <c r="N19" s="4">
        <v>8.6</v>
      </c>
      <c r="O19" s="4">
        <v>12.4</v>
      </c>
      <c r="P19" s="4">
        <v>9</v>
      </c>
      <c r="Q19" s="4">
        <v>14.2</v>
      </c>
      <c r="R19" s="4">
        <v>10.5</v>
      </c>
      <c r="S19" s="4">
        <v>14.6</v>
      </c>
      <c r="T19" s="4">
        <v>14.2</v>
      </c>
      <c r="U19" s="4">
        <v>12.7</v>
      </c>
      <c r="V19" s="4">
        <v>8.9</v>
      </c>
      <c r="W19" s="4">
        <v>8.3</v>
      </c>
      <c r="X19" s="4">
        <v>8.7</v>
      </c>
      <c r="Y19" s="4">
        <v>12.6</v>
      </c>
      <c r="Z19" s="4">
        <v>19.1</v>
      </c>
      <c r="AA19" s="4">
        <v>16</v>
      </c>
      <c r="AB19" s="4">
        <v>12.3</v>
      </c>
      <c r="AC19" s="4">
        <v>11.5</v>
      </c>
      <c r="AD19" s="4">
        <v>12.6</v>
      </c>
      <c r="AE19" s="4">
        <v>11</v>
      </c>
      <c r="AF19" s="4">
        <v>4</v>
      </c>
      <c r="AG19" s="4">
        <v>8.3</v>
      </c>
      <c r="AH19" s="4">
        <v>6.7</v>
      </c>
      <c r="AI19" s="4">
        <v>10.4</v>
      </c>
      <c r="AJ19" s="4">
        <v>11.9</v>
      </c>
      <c r="AK19" s="4">
        <v>6.8</v>
      </c>
      <c r="AL19" s="4">
        <v>14.8</v>
      </c>
      <c r="AM19" s="4">
        <v>10.1</v>
      </c>
      <c r="AN19" s="4">
        <v>16.1</v>
      </c>
      <c r="AO19" s="4">
        <v>11.3</v>
      </c>
      <c r="AP19" s="4">
        <v>13.6</v>
      </c>
      <c r="AQ19" s="4">
        <v>8.1</v>
      </c>
      <c r="AR19" s="4">
        <v>11.2</v>
      </c>
      <c r="AS19" s="4">
        <v>17.7</v>
      </c>
      <c r="AT19" s="4">
        <v>10.9</v>
      </c>
      <c r="AU19" s="4">
        <v>17.7</v>
      </c>
      <c r="AV19" s="4">
        <v>14.3</v>
      </c>
      <c r="AW19" s="4">
        <v>10.3</v>
      </c>
      <c r="AX19" s="4">
        <v>13.3</v>
      </c>
      <c r="AY19" s="4">
        <v>15.2</v>
      </c>
      <c r="AZ19" s="4">
        <v>8.7</v>
      </c>
      <c r="BA19" s="4">
        <v>12.5</v>
      </c>
      <c r="BB19" s="4">
        <v>11.2</v>
      </c>
      <c r="BC19" s="4">
        <v>13.9</v>
      </c>
      <c r="BD19" s="4">
        <v>9.4</v>
      </c>
      <c r="BE19" s="4">
        <v>14.4</v>
      </c>
      <c r="BF19" s="4">
        <v>7.1</v>
      </c>
      <c r="BG19" s="4">
        <v>8.5</v>
      </c>
      <c r="BH19" s="4">
        <v>8.1</v>
      </c>
      <c r="BI19" s="4">
        <v>10.9</v>
      </c>
      <c r="BJ19" s="4">
        <v>11.6</v>
      </c>
      <c r="BK19" s="4">
        <v>8.1</v>
      </c>
      <c r="BL19" s="4">
        <v>11.4</v>
      </c>
      <c r="BM19" s="4">
        <v>11.7</v>
      </c>
      <c r="BN19" s="4">
        <v>8.9</v>
      </c>
      <c r="BO19" s="4">
        <v>14.6</v>
      </c>
      <c r="BP19" s="4">
        <v>14.4</v>
      </c>
      <c r="BQ19" s="4">
        <v>6.5</v>
      </c>
      <c r="BR19" s="4">
        <v>12.2</v>
      </c>
      <c r="BS19" s="4">
        <v>7.3</v>
      </c>
      <c r="BT19" s="4">
        <v>15.1</v>
      </c>
      <c r="BU19" s="4"/>
      <c r="BV19" s="4"/>
      <c r="BW19" s="4"/>
      <c r="BY19" s="10">
        <f t="shared" si="0"/>
        <v>11.392105263157896</v>
      </c>
      <c r="BZ19" s="10">
        <f t="shared" si="1"/>
        <v>11.736666666666668</v>
      </c>
      <c r="CA19" s="10">
        <f t="shared" si="2"/>
        <v>11.399999999999999</v>
      </c>
      <c r="CB19" s="10">
        <f t="shared" si="3"/>
        <v>11.719999999999999</v>
      </c>
    </row>
    <row r="20" spans="1:80" ht="11.25">
      <c r="A20" s="5">
        <v>18</v>
      </c>
      <c r="B20" s="24">
        <v>15.7</v>
      </c>
      <c r="C20" s="15">
        <v>9.6</v>
      </c>
      <c r="D20" s="15">
        <v>8.1</v>
      </c>
      <c r="E20" s="15">
        <v>8.6</v>
      </c>
      <c r="F20" s="15">
        <v>15.9</v>
      </c>
      <c r="G20" s="15">
        <v>13.4</v>
      </c>
      <c r="H20" s="15">
        <v>7.5</v>
      </c>
      <c r="I20" s="15">
        <v>11.2</v>
      </c>
      <c r="J20" s="15">
        <v>11.8</v>
      </c>
      <c r="K20" s="4">
        <v>11.4</v>
      </c>
      <c r="L20" s="4">
        <v>14.8</v>
      </c>
      <c r="M20" s="4">
        <v>13.8</v>
      </c>
      <c r="N20" s="4">
        <v>11.2</v>
      </c>
      <c r="O20" s="4">
        <v>15.2</v>
      </c>
      <c r="P20" s="4">
        <v>8.2</v>
      </c>
      <c r="Q20" s="4">
        <v>10.4</v>
      </c>
      <c r="R20" s="4">
        <v>10.8</v>
      </c>
      <c r="S20" s="4">
        <v>15.8</v>
      </c>
      <c r="T20" s="4">
        <v>15.7</v>
      </c>
      <c r="U20" s="4">
        <v>16.3</v>
      </c>
      <c r="V20" s="4">
        <v>10.8</v>
      </c>
      <c r="W20" s="4">
        <v>8.8</v>
      </c>
      <c r="X20" s="4">
        <v>9.5</v>
      </c>
      <c r="Y20" s="4">
        <v>12</v>
      </c>
      <c r="Z20" s="4">
        <v>12.4</v>
      </c>
      <c r="AA20" s="4">
        <v>10.7</v>
      </c>
      <c r="AB20" s="4">
        <v>13.3</v>
      </c>
      <c r="AC20" s="4">
        <v>9.4</v>
      </c>
      <c r="AD20" s="4">
        <v>12.9</v>
      </c>
      <c r="AE20" s="4">
        <v>10.7</v>
      </c>
      <c r="AF20" s="4">
        <v>5.9</v>
      </c>
      <c r="AG20" s="4">
        <v>9.3</v>
      </c>
      <c r="AH20" s="4">
        <v>6.7</v>
      </c>
      <c r="AI20" s="4">
        <v>9.3</v>
      </c>
      <c r="AJ20" s="4">
        <v>7.5</v>
      </c>
      <c r="AK20" s="4">
        <v>10.4</v>
      </c>
      <c r="AL20" s="4">
        <v>11.8</v>
      </c>
      <c r="AM20" s="4">
        <v>10.4</v>
      </c>
      <c r="AN20" s="4">
        <v>18.2</v>
      </c>
      <c r="AO20" s="4">
        <v>11.2</v>
      </c>
      <c r="AP20" s="4">
        <v>9.9</v>
      </c>
      <c r="AQ20" s="4">
        <v>10.6</v>
      </c>
      <c r="AR20" s="4">
        <v>11.5</v>
      </c>
      <c r="AS20" s="4">
        <v>16.6</v>
      </c>
      <c r="AT20" s="4">
        <v>15.4</v>
      </c>
      <c r="AU20" s="4">
        <v>11.9</v>
      </c>
      <c r="AV20" s="4">
        <v>7.8</v>
      </c>
      <c r="AW20" s="4">
        <v>12.4</v>
      </c>
      <c r="AX20" s="4">
        <v>11</v>
      </c>
      <c r="AY20" s="4">
        <v>12.9</v>
      </c>
      <c r="AZ20" s="4">
        <v>13.3</v>
      </c>
      <c r="BA20" s="4">
        <v>13.1</v>
      </c>
      <c r="BB20" s="4">
        <v>5.4</v>
      </c>
      <c r="BC20" s="4">
        <v>12</v>
      </c>
      <c r="BD20" s="4">
        <v>10.7</v>
      </c>
      <c r="BE20" s="4">
        <v>16.8</v>
      </c>
      <c r="BF20" s="4">
        <v>8.6</v>
      </c>
      <c r="BG20" s="4">
        <v>13</v>
      </c>
      <c r="BH20" s="4">
        <v>10.7</v>
      </c>
      <c r="BI20" s="4">
        <v>13.9</v>
      </c>
      <c r="BJ20" s="4">
        <v>7.8</v>
      </c>
      <c r="BK20" s="4">
        <v>8.1</v>
      </c>
      <c r="BL20" s="4">
        <v>11.4</v>
      </c>
      <c r="BM20" s="4">
        <v>15.4</v>
      </c>
      <c r="BN20" s="4">
        <v>9.5</v>
      </c>
      <c r="BO20" s="4">
        <v>12.7</v>
      </c>
      <c r="BP20" s="4">
        <v>19.2</v>
      </c>
      <c r="BQ20" s="4">
        <v>10.8</v>
      </c>
      <c r="BR20" s="4">
        <v>5.4</v>
      </c>
      <c r="BS20" s="4">
        <v>10.2</v>
      </c>
      <c r="BT20" s="4">
        <v>9.4</v>
      </c>
      <c r="BU20" s="4"/>
      <c r="BV20" s="4"/>
      <c r="BW20" s="4"/>
      <c r="BY20" s="10">
        <f t="shared" si="0"/>
        <v>11.24210526315789</v>
      </c>
      <c r="BZ20" s="10">
        <f t="shared" si="1"/>
        <v>11.31</v>
      </c>
      <c r="CA20" s="10">
        <f t="shared" si="2"/>
        <v>11.240000000000002</v>
      </c>
      <c r="CB20" s="10">
        <f t="shared" si="3"/>
        <v>12.059999999999999</v>
      </c>
    </row>
    <row r="21" spans="1:80" ht="11.25">
      <c r="A21" s="5">
        <v>19</v>
      </c>
      <c r="B21" s="24">
        <v>16</v>
      </c>
      <c r="C21" s="15">
        <v>13.6</v>
      </c>
      <c r="D21" s="15">
        <v>14.1</v>
      </c>
      <c r="E21" s="15">
        <v>9.5</v>
      </c>
      <c r="F21" s="15">
        <v>12.5</v>
      </c>
      <c r="G21" s="15">
        <v>13.6</v>
      </c>
      <c r="H21" s="15">
        <v>8.1</v>
      </c>
      <c r="I21" s="15">
        <v>9.7</v>
      </c>
      <c r="J21" s="15">
        <v>12.4</v>
      </c>
      <c r="K21" s="4">
        <v>12.1</v>
      </c>
      <c r="L21" s="4">
        <v>8.4</v>
      </c>
      <c r="M21" s="4">
        <v>10.3</v>
      </c>
      <c r="N21" s="4">
        <v>13.9</v>
      </c>
      <c r="O21" s="4">
        <v>14.1</v>
      </c>
      <c r="P21" s="4">
        <v>10.4</v>
      </c>
      <c r="Q21" s="4">
        <v>8.7</v>
      </c>
      <c r="R21" s="4">
        <v>8.4</v>
      </c>
      <c r="S21" s="4">
        <v>7.9</v>
      </c>
      <c r="T21" s="4">
        <v>13.3</v>
      </c>
      <c r="U21" s="4">
        <v>6.3</v>
      </c>
      <c r="V21" s="4">
        <v>11</v>
      </c>
      <c r="W21" s="4">
        <v>8.2</v>
      </c>
      <c r="X21" s="4">
        <v>10</v>
      </c>
      <c r="Y21" s="4">
        <v>12.3</v>
      </c>
      <c r="Z21" s="4">
        <v>10.9</v>
      </c>
      <c r="AA21" s="4">
        <v>4.1</v>
      </c>
      <c r="AB21" s="4">
        <v>13.5</v>
      </c>
      <c r="AC21" s="4">
        <v>10</v>
      </c>
      <c r="AD21" s="4">
        <v>12.5</v>
      </c>
      <c r="AE21" s="4">
        <v>7.6</v>
      </c>
      <c r="AF21" s="4">
        <v>8.6</v>
      </c>
      <c r="AG21" s="4">
        <v>9.3</v>
      </c>
      <c r="AH21" s="4">
        <v>11.2</v>
      </c>
      <c r="AI21" s="4">
        <v>15.4</v>
      </c>
      <c r="AJ21" s="4">
        <v>13.2</v>
      </c>
      <c r="AK21" s="4">
        <v>11.7</v>
      </c>
      <c r="AL21" s="4">
        <v>7.1</v>
      </c>
      <c r="AM21" s="4">
        <v>11.9</v>
      </c>
      <c r="AN21" s="4">
        <v>11</v>
      </c>
      <c r="AO21" s="4">
        <v>10.5</v>
      </c>
      <c r="AP21" s="4">
        <v>8.6</v>
      </c>
      <c r="AQ21" s="4">
        <v>8.6</v>
      </c>
      <c r="AR21" s="4">
        <v>9.6</v>
      </c>
      <c r="AS21" s="4">
        <v>9.6</v>
      </c>
      <c r="AT21" s="4">
        <v>16.5</v>
      </c>
      <c r="AU21" s="4">
        <v>16.4</v>
      </c>
      <c r="AV21" s="4">
        <v>10.9</v>
      </c>
      <c r="AW21" s="4">
        <v>17.7</v>
      </c>
      <c r="AX21" s="4">
        <v>11.8</v>
      </c>
      <c r="AY21" s="4">
        <v>10.8</v>
      </c>
      <c r="AZ21" s="4">
        <v>11.4</v>
      </c>
      <c r="BA21" s="4">
        <v>12.6</v>
      </c>
      <c r="BB21" s="4">
        <v>5.7</v>
      </c>
      <c r="BC21" s="4">
        <v>10</v>
      </c>
      <c r="BD21" s="4">
        <v>9.1</v>
      </c>
      <c r="BE21" s="4">
        <v>11.3</v>
      </c>
      <c r="BF21" s="4">
        <v>6.6</v>
      </c>
      <c r="BG21" s="4">
        <v>9.3</v>
      </c>
      <c r="BH21" s="4">
        <v>7.3</v>
      </c>
      <c r="BI21" s="4">
        <v>7.9</v>
      </c>
      <c r="BJ21" s="4">
        <v>9</v>
      </c>
      <c r="BK21" s="4">
        <v>9.2</v>
      </c>
      <c r="BL21" s="4">
        <v>10.5</v>
      </c>
      <c r="BM21" s="4">
        <v>17.1</v>
      </c>
      <c r="BN21" s="4">
        <v>12.4</v>
      </c>
      <c r="BO21" s="4">
        <v>12.3</v>
      </c>
      <c r="BP21" s="4">
        <v>9.7</v>
      </c>
      <c r="BQ21" s="4">
        <v>8.6</v>
      </c>
      <c r="BR21" s="4">
        <v>8.9</v>
      </c>
      <c r="BS21" s="4">
        <v>8.7</v>
      </c>
      <c r="BT21" s="4">
        <v>8.7</v>
      </c>
      <c r="BU21" s="4"/>
      <c r="BV21" s="4"/>
      <c r="BW21" s="4"/>
      <c r="BY21" s="10">
        <f t="shared" si="0"/>
        <v>10.836842105263159</v>
      </c>
      <c r="BZ21" s="10">
        <f t="shared" si="1"/>
        <v>10.916666666666664</v>
      </c>
      <c r="CA21" s="10">
        <f t="shared" si="2"/>
        <v>10.883333333333335</v>
      </c>
      <c r="CB21" s="10">
        <f t="shared" si="3"/>
        <v>10.733333333333336</v>
      </c>
    </row>
    <row r="22" spans="1:80" ht="11.25">
      <c r="A22" s="5">
        <v>20</v>
      </c>
      <c r="B22" s="24">
        <v>14.1</v>
      </c>
      <c r="C22" s="15">
        <v>16.3</v>
      </c>
      <c r="D22" s="15">
        <v>16.8</v>
      </c>
      <c r="E22" s="15">
        <v>8</v>
      </c>
      <c r="F22" s="15">
        <v>13.8</v>
      </c>
      <c r="G22" s="15">
        <v>15.6</v>
      </c>
      <c r="H22" s="15">
        <v>7</v>
      </c>
      <c r="I22" s="15">
        <v>11.1</v>
      </c>
      <c r="J22" s="15">
        <v>11.6</v>
      </c>
      <c r="K22" s="4">
        <v>15.1</v>
      </c>
      <c r="L22" s="4">
        <v>8.1</v>
      </c>
      <c r="M22" s="4">
        <v>10.2</v>
      </c>
      <c r="N22" s="4">
        <v>12.8</v>
      </c>
      <c r="O22" s="4">
        <v>16.9</v>
      </c>
      <c r="P22" s="4">
        <v>15.6</v>
      </c>
      <c r="Q22" s="4">
        <v>12.7</v>
      </c>
      <c r="R22" s="4">
        <v>8.4</v>
      </c>
      <c r="S22" s="4">
        <v>8.2</v>
      </c>
      <c r="T22" s="4">
        <v>8.9</v>
      </c>
      <c r="U22" s="4">
        <v>7.2</v>
      </c>
      <c r="V22" s="4">
        <v>11.2</v>
      </c>
      <c r="W22" s="4">
        <v>7.2</v>
      </c>
      <c r="X22" s="4">
        <v>9.7</v>
      </c>
      <c r="Y22" s="4">
        <v>13</v>
      </c>
      <c r="Z22" s="4">
        <v>10.2</v>
      </c>
      <c r="AA22" s="4">
        <v>6.9</v>
      </c>
      <c r="AB22" s="4">
        <v>17.8</v>
      </c>
      <c r="AC22" s="4">
        <v>5.7</v>
      </c>
      <c r="AD22" s="4">
        <v>11.9</v>
      </c>
      <c r="AE22" s="4">
        <v>11.5</v>
      </c>
      <c r="AF22" s="4">
        <v>6.1</v>
      </c>
      <c r="AG22" s="4">
        <v>8.5</v>
      </c>
      <c r="AH22" s="4">
        <v>7.5</v>
      </c>
      <c r="AI22" s="4">
        <v>8.9</v>
      </c>
      <c r="AJ22" s="4">
        <v>12</v>
      </c>
      <c r="AK22" s="4">
        <v>14.9</v>
      </c>
      <c r="AL22" s="4">
        <v>9.5</v>
      </c>
      <c r="AM22" s="4">
        <v>10</v>
      </c>
      <c r="AN22" s="4">
        <v>8.6</v>
      </c>
      <c r="AO22" s="4">
        <v>13.4</v>
      </c>
      <c r="AP22" s="4">
        <v>9.3</v>
      </c>
      <c r="AQ22" s="4">
        <v>7.7</v>
      </c>
      <c r="AR22" s="4">
        <v>10</v>
      </c>
      <c r="AS22" s="4">
        <v>9.6</v>
      </c>
      <c r="AT22" s="4">
        <v>18.4</v>
      </c>
      <c r="AU22" s="4">
        <v>12.9</v>
      </c>
      <c r="AV22" s="4">
        <v>11.8</v>
      </c>
      <c r="AW22" s="4">
        <v>11</v>
      </c>
      <c r="AX22" s="4">
        <v>12</v>
      </c>
      <c r="AY22" s="4">
        <v>10.3</v>
      </c>
      <c r="AZ22" s="4">
        <v>6.8</v>
      </c>
      <c r="BA22" s="4">
        <v>15.3</v>
      </c>
      <c r="BB22" s="4">
        <v>11.9</v>
      </c>
      <c r="BC22" s="4">
        <v>12.1</v>
      </c>
      <c r="BD22" s="4">
        <v>12.9</v>
      </c>
      <c r="BE22" s="4">
        <v>14.5</v>
      </c>
      <c r="BF22" s="4">
        <v>10.1</v>
      </c>
      <c r="BG22" s="4">
        <v>16.7</v>
      </c>
      <c r="BH22" s="4">
        <v>8.7</v>
      </c>
      <c r="BI22" s="4">
        <v>8.6</v>
      </c>
      <c r="BJ22" s="4">
        <v>9.2</v>
      </c>
      <c r="BK22" s="4">
        <v>13.5</v>
      </c>
      <c r="BL22" s="4">
        <v>10.6</v>
      </c>
      <c r="BM22" s="4">
        <v>17.5</v>
      </c>
      <c r="BN22" s="4">
        <v>8.7</v>
      </c>
      <c r="BO22" s="4">
        <v>13.7</v>
      </c>
      <c r="BP22" s="4">
        <v>15.6</v>
      </c>
      <c r="BQ22" s="4">
        <v>7.5</v>
      </c>
      <c r="BR22" s="4">
        <v>10.5</v>
      </c>
      <c r="BS22" s="4">
        <v>10.2</v>
      </c>
      <c r="BT22" s="4">
        <v>13.1</v>
      </c>
      <c r="BU22" s="4"/>
      <c r="BV22" s="4"/>
      <c r="BW22" s="4"/>
      <c r="BY22" s="10">
        <f t="shared" si="0"/>
        <v>11.07631578947368</v>
      </c>
      <c r="BZ22" s="10">
        <f t="shared" si="1"/>
        <v>10.376666666666667</v>
      </c>
      <c r="CA22" s="10">
        <f t="shared" si="2"/>
        <v>11.203333333333335</v>
      </c>
      <c r="CB22" s="10">
        <f t="shared" si="3"/>
        <v>11.63</v>
      </c>
    </row>
    <row r="23" spans="1:80" ht="11.25">
      <c r="A23" s="6">
        <v>21</v>
      </c>
      <c r="B23" s="25">
        <v>17</v>
      </c>
      <c r="C23" s="7">
        <v>10.9</v>
      </c>
      <c r="D23" s="7">
        <v>14.9</v>
      </c>
      <c r="E23" s="7">
        <v>8.8</v>
      </c>
      <c r="F23" s="7">
        <v>11.6</v>
      </c>
      <c r="G23" s="7">
        <v>14.4</v>
      </c>
      <c r="H23" s="7">
        <v>6.2</v>
      </c>
      <c r="I23" s="7">
        <v>13.9</v>
      </c>
      <c r="J23" s="7">
        <v>14.1</v>
      </c>
      <c r="K23" s="7">
        <v>10.9</v>
      </c>
      <c r="L23" s="7">
        <v>11.8</v>
      </c>
      <c r="M23" s="7">
        <v>12.9</v>
      </c>
      <c r="N23" s="7">
        <v>15.6</v>
      </c>
      <c r="O23" s="7">
        <v>8.8</v>
      </c>
      <c r="P23" s="7">
        <v>13</v>
      </c>
      <c r="Q23" s="7">
        <v>16.7</v>
      </c>
      <c r="R23" s="7">
        <v>12.1</v>
      </c>
      <c r="S23" s="7">
        <v>9.4</v>
      </c>
      <c r="T23" s="7">
        <v>8.9</v>
      </c>
      <c r="U23" s="7">
        <v>10.5</v>
      </c>
      <c r="V23" s="7">
        <v>12.9</v>
      </c>
      <c r="W23" s="7">
        <v>8.3</v>
      </c>
      <c r="X23" s="7">
        <v>10.2</v>
      </c>
      <c r="Y23" s="7">
        <v>9.6</v>
      </c>
      <c r="Z23" s="7">
        <v>7.1</v>
      </c>
      <c r="AA23" s="7">
        <v>8.3</v>
      </c>
      <c r="AB23" s="7">
        <v>16.6</v>
      </c>
      <c r="AC23" s="7">
        <v>7.9</v>
      </c>
      <c r="AD23" s="7">
        <v>11.9</v>
      </c>
      <c r="AE23" s="7">
        <v>12.3</v>
      </c>
      <c r="AF23" s="7">
        <v>10.1</v>
      </c>
      <c r="AG23" s="7">
        <v>9.3</v>
      </c>
      <c r="AH23" s="7">
        <v>7.8</v>
      </c>
      <c r="AI23" s="7">
        <v>8.8</v>
      </c>
      <c r="AJ23" s="7">
        <v>9.4</v>
      </c>
      <c r="AK23" s="7">
        <v>10.9</v>
      </c>
      <c r="AL23" s="7">
        <v>9.8</v>
      </c>
      <c r="AM23" s="7">
        <v>11.6</v>
      </c>
      <c r="AN23" s="4">
        <v>10.9</v>
      </c>
      <c r="AO23" s="4">
        <v>10.8</v>
      </c>
      <c r="AP23" s="4">
        <v>12.7</v>
      </c>
      <c r="AQ23" s="4">
        <v>13.5</v>
      </c>
      <c r="AR23" s="4">
        <v>12.2</v>
      </c>
      <c r="AS23" s="4">
        <v>14.7</v>
      </c>
      <c r="AT23" s="4">
        <v>15.9</v>
      </c>
      <c r="AU23" s="4">
        <v>11.8</v>
      </c>
      <c r="AV23" s="4">
        <v>10.8</v>
      </c>
      <c r="AW23" s="4">
        <v>15.4</v>
      </c>
      <c r="AX23" s="4">
        <v>7.6</v>
      </c>
      <c r="AY23" s="4">
        <v>6.7</v>
      </c>
      <c r="AZ23" s="4">
        <v>10.2</v>
      </c>
      <c r="BA23" s="4">
        <v>13.6</v>
      </c>
      <c r="BB23" s="4">
        <v>9.4</v>
      </c>
      <c r="BC23" s="4">
        <v>10.6</v>
      </c>
      <c r="BD23" s="4">
        <v>13</v>
      </c>
      <c r="BE23" s="4">
        <v>17.4</v>
      </c>
      <c r="BF23" s="4">
        <v>7.2</v>
      </c>
      <c r="BG23" s="4">
        <v>14.6</v>
      </c>
      <c r="BH23" s="4">
        <v>6.9</v>
      </c>
      <c r="BI23" s="4">
        <v>7.6</v>
      </c>
      <c r="BJ23" s="4">
        <v>9.1</v>
      </c>
      <c r="BK23" s="4">
        <v>11.9</v>
      </c>
      <c r="BL23" s="4">
        <v>11.7</v>
      </c>
      <c r="BM23" s="4">
        <v>17.2</v>
      </c>
      <c r="BN23" s="4">
        <v>9</v>
      </c>
      <c r="BO23" s="4">
        <v>12.6</v>
      </c>
      <c r="BP23" s="4">
        <v>7.8</v>
      </c>
      <c r="BQ23" s="4">
        <v>8.1</v>
      </c>
      <c r="BR23" s="4">
        <v>16</v>
      </c>
      <c r="BS23" s="4">
        <v>11.2</v>
      </c>
      <c r="BT23" s="4">
        <v>11.9</v>
      </c>
      <c r="BU23" s="4"/>
      <c r="BV23" s="4"/>
      <c r="BW23" s="4"/>
      <c r="BY23" s="11">
        <f t="shared" si="0"/>
        <v>11.18947368421053</v>
      </c>
      <c r="BZ23" s="11">
        <f t="shared" si="1"/>
        <v>11.030000000000001</v>
      </c>
      <c r="CA23" s="11">
        <f t="shared" si="2"/>
        <v>11.363333333333333</v>
      </c>
      <c r="CB23" s="10">
        <f t="shared" si="3"/>
        <v>11.363333333333333</v>
      </c>
    </row>
    <row r="24" spans="1:80" ht="11.25">
      <c r="A24" s="5">
        <v>22</v>
      </c>
      <c r="B24" s="24">
        <v>8.2</v>
      </c>
      <c r="C24" s="15">
        <v>15.3</v>
      </c>
      <c r="D24" s="15">
        <v>12.5</v>
      </c>
      <c r="E24" s="15">
        <v>5.2</v>
      </c>
      <c r="F24" s="15">
        <v>9.8</v>
      </c>
      <c r="G24" s="15">
        <v>14.3</v>
      </c>
      <c r="H24" s="15">
        <v>9.5</v>
      </c>
      <c r="I24" s="15">
        <v>10.7</v>
      </c>
      <c r="J24" s="15">
        <v>10.4</v>
      </c>
      <c r="K24" s="4">
        <v>10.1</v>
      </c>
      <c r="L24" s="4">
        <v>11.6</v>
      </c>
      <c r="M24" s="4">
        <v>12.2</v>
      </c>
      <c r="N24" s="4">
        <v>13.6</v>
      </c>
      <c r="O24" s="4">
        <v>7.3</v>
      </c>
      <c r="P24" s="4">
        <v>10.4</v>
      </c>
      <c r="Q24" s="4">
        <v>8.8</v>
      </c>
      <c r="R24" s="4">
        <v>13.5</v>
      </c>
      <c r="S24" s="4">
        <v>9.1</v>
      </c>
      <c r="T24" s="4">
        <v>8</v>
      </c>
      <c r="U24" s="4">
        <v>10.8</v>
      </c>
      <c r="V24" s="4">
        <v>9.8</v>
      </c>
      <c r="W24" s="4">
        <v>10</v>
      </c>
      <c r="X24" s="4">
        <v>12.8</v>
      </c>
      <c r="Y24" s="4">
        <v>12.5</v>
      </c>
      <c r="Z24" s="4">
        <v>7.6</v>
      </c>
      <c r="AA24" s="4">
        <v>10.7</v>
      </c>
      <c r="AB24" s="4">
        <v>14.5</v>
      </c>
      <c r="AC24" s="4">
        <v>8.8</v>
      </c>
      <c r="AD24" s="4">
        <v>12.9</v>
      </c>
      <c r="AE24" s="4">
        <v>10.5</v>
      </c>
      <c r="AF24" s="4">
        <v>11.2</v>
      </c>
      <c r="AG24" s="4">
        <v>11.1</v>
      </c>
      <c r="AH24" s="4">
        <v>6.1</v>
      </c>
      <c r="AI24" s="4">
        <v>8.4</v>
      </c>
      <c r="AJ24" s="4">
        <v>8.7</v>
      </c>
      <c r="AK24" s="4">
        <v>10</v>
      </c>
      <c r="AL24" s="4">
        <v>10.9</v>
      </c>
      <c r="AM24" s="4">
        <v>13.9</v>
      </c>
      <c r="AN24" s="4">
        <v>11.6</v>
      </c>
      <c r="AO24" s="4">
        <v>17.6</v>
      </c>
      <c r="AP24" s="4">
        <v>9.5</v>
      </c>
      <c r="AQ24" s="4">
        <v>11.9</v>
      </c>
      <c r="AR24" s="4">
        <v>12.7</v>
      </c>
      <c r="AS24" s="4">
        <v>13.9</v>
      </c>
      <c r="AT24" s="4">
        <v>7.7</v>
      </c>
      <c r="AU24" s="4">
        <v>13.3</v>
      </c>
      <c r="AV24" s="4">
        <v>12</v>
      </c>
      <c r="AW24" s="4">
        <v>9.2</v>
      </c>
      <c r="AX24" s="4">
        <v>11.1</v>
      </c>
      <c r="AY24" s="4">
        <v>9.8</v>
      </c>
      <c r="AZ24" s="4">
        <v>13.4</v>
      </c>
      <c r="BA24" s="4">
        <v>13</v>
      </c>
      <c r="BB24" s="4">
        <v>9.3</v>
      </c>
      <c r="BC24" s="4">
        <v>11</v>
      </c>
      <c r="BD24" s="4">
        <v>8.7</v>
      </c>
      <c r="BE24" s="4">
        <v>17.5</v>
      </c>
      <c r="BF24" s="4">
        <v>9.5</v>
      </c>
      <c r="BG24" s="4">
        <v>15.9</v>
      </c>
      <c r="BH24" s="4">
        <v>8.2</v>
      </c>
      <c r="BI24" s="4">
        <v>8.1</v>
      </c>
      <c r="BJ24" s="4">
        <v>10.4</v>
      </c>
      <c r="BK24" s="4">
        <v>10.2</v>
      </c>
      <c r="BL24" s="4">
        <v>13.7</v>
      </c>
      <c r="BM24" s="4">
        <v>18.3</v>
      </c>
      <c r="BN24" s="4">
        <v>11.3</v>
      </c>
      <c r="BO24" s="4">
        <v>15.6</v>
      </c>
      <c r="BP24" s="4">
        <v>9.5</v>
      </c>
      <c r="BQ24" s="4">
        <v>13.3</v>
      </c>
      <c r="BR24" s="4">
        <v>12</v>
      </c>
      <c r="BS24" s="4">
        <v>14.1</v>
      </c>
      <c r="BT24" s="4">
        <v>8.3</v>
      </c>
      <c r="BU24" s="4"/>
      <c r="BV24" s="4"/>
      <c r="BW24" s="4"/>
      <c r="BY24" s="10">
        <f t="shared" si="0"/>
        <v>10.571052631578947</v>
      </c>
      <c r="BZ24" s="10">
        <f t="shared" si="1"/>
        <v>10.95333333333333</v>
      </c>
      <c r="CA24" s="10">
        <f t="shared" si="2"/>
        <v>11.409999999999998</v>
      </c>
      <c r="CB24" s="10">
        <f t="shared" si="3"/>
        <v>11.906666666666668</v>
      </c>
    </row>
    <row r="25" spans="1:80" ht="11.25">
      <c r="A25" s="5">
        <v>23</v>
      </c>
      <c r="B25" s="24">
        <v>10.3</v>
      </c>
      <c r="C25" s="15">
        <v>9.3</v>
      </c>
      <c r="D25" s="15">
        <v>10</v>
      </c>
      <c r="E25" s="15">
        <v>7.1</v>
      </c>
      <c r="F25" s="15">
        <v>11.5</v>
      </c>
      <c r="G25" s="15">
        <v>9</v>
      </c>
      <c r="H25" s="15">
        <v>10.8</v>
      </c>
      <c r="I25" s="15">
        <v>14.9</v>
      </c>
      <c r="J25" s="15">
        <v>10.1</v>
      </c>
      <c r="K25" s="4">
        <v>14.1</v>
      </c>
      <c r="L25" s="4">
        <v>15</v>
      </c>
      <c r="M25" s="4">
        <v>14</v>
      </c>
      <c r="N25" s="4">
        <v>11.5</v>
      </c>
      <c r="O25" s="4">
        <v>10</v>
      </c>
      <c r="P25" s="4">
        <v>10.3</v>
      </c>
      <c r="Q25" s="4">
        <v>10.4</v>
      </c>
      <c r="R25" s="4">
        <v>10.2</v>
      </c>
      <c r="S25" s="4">
        <v>9.4</v>
      </c>
      <c r="T25" s="4">
        <v>9.9</v>
      </c>
      <c r="U25" s="4">
        <v>10.4</v>
      </c>
      <c r="V25" s="4">
        <v>9.6</v>
      </c>
      <c r="W25" s="4">
        <v>7.7</v>
      </c>
      <c r="X25" s="4">
        <v>12.2</v>
      </c>
      <c r="Y25" s="4">
        <v>12.3</v>
      </c>
      <c r="Z25" s="4">
        <v>7.8</v>
      </c>
      <c r="AA25" s="4">
        <v>12.1</v>
      </c>
      <c r="AB25" s="4">
        <v>14.8</v>
      </c>
      <c r="AC25" s="4">
        <v>7.7</v>
      </c>
      <c r="AD25" s="4">
        <v>13.6</v>
      </c>
      <c r="AE25" s="4">
        <v>13.3</v>
      </c>
      <c r="AF25" s="4">
        <v>12.3</v>
      </c>
      <c r="AG25" s="4">
        <v>6.6</v>
      </c>
      <c r="AH25" s="4">
        <v>11.6</v>
      </c>
      <c r="AI25" s="4">
        <v>11</v>
      </c>
      <c r="AJ25" s="4">
        <v>14.8</v>
      </c>
      <c r="AK25" s="4">
        <v>9.2</v>
      </c>
      <c r="AL25" s="4">
        <v>11.7</v>
      </c>
      <c r="AM25" s="4">
        <v>15.6</v>
      </c>
      <c r="AN25" s="4">
        <v>14.7</v>
      </c>
      <c r="AO25" s="4">
        <v>14.2</v>
      </c>
      <c r="AP25" s="4">
        <v>7.6</v>
      </c>
      <c r="AQ25" s="4">
        <v>15.4</v>
      </c>
      <c r="AR25" s="4">
        <v>15.4</v>
      </c>
      <c r="AS25" s="4">
        <v>10.4</v>
      </c>
      <c r="AT25" s="4">
        <v>8.7</v>
      </c>
      <c r="AU25" s="4">
        <v>13.1</v>
      </c>
      <c r="AV25" s="4">
        <v>11.7</v>
      </c>
      <c r="AW25" s="4">
        <v>14</v>
      </c>
      <c r="AX25" s="4">
        <v>11.3</v>
      </c>
      <c r="AY25" s="4">
        <v>8.5</v>
      </c>
      <c r="AZ25" s="4">
        <v>16.6</v>
      </c>
      <c r="BA25" s="4">
        <v>11.1</v>
      </c>
      <c r="BB25" s="4">
        <v>10.6</v>
      </c>
      <c r="BC25" s="4">
        <v>13.3</v>
      </c>
      <c r="BD25" s="4">
        <v>13.1</v>
      </c>
      <c r="BE25" s="4">
        <v>7.9</v>
      </c>
      <c r="BF25" s="4">
        <v>13.1</v>
      </c>
      <c r="BG25" s="4">
        <v>14.3</v>
      </c>
      <c r="BH25" s="4">
        <v>8.6</v>
      </c>
      <c r="BI25" s="4">
        <v>7.9</v>
      </c>
      <c r="BJ25" s="4">
        <v>9.3</v>
      </c>
      <c r="BK25" s="4">
        <v>9.8</v>
      </c>
      <c r="BL25" s="4">
        <v>10.3</v>
      </c>
      <c r="BM25" s="4">
        <v>17.9</v>
      </c>
      <c r="BN25" s="4">
        <v>14.9</v>
      </c>
      <c r="BO25" s="4">
        <v>13.9</v>
      </c>
      <c r="BP25" s="4">
        <v>11.5</v>
      </c>
      <c r="BQ25" s="4">
        <v>14.3</v>
      </c>
      <c r="BR25" s="4">
        <v>11.2</v>
      </c>
      <c r="BS25" s="4">
        <v>6.8</v>
      </c>
      <c r="BT25" s="4">
        <v>8.7</v>
      </c>
      <c r="BU25" s="4"/>
      <c r="BV25" s="4"/>
      <c r="BW25" s="4"/>
      <c r="BY25" s="10">
        <f t="shared" si="0"/>
        <v>11.107894736842109</v>
      </c>
      <c r="BZ25" s="10">
        <f t="shared" si="1"/>
        <v>11.646666666666663</v>
      </c>
      <c r="CA25" s="10">
        <f t="shared" si="2"/>
        <v>12.15666666666667</v>
      </c>
      <c r="CB25" s="10">
        <f t="shared" si="3"/>
        <v>12.113333333333333</v>
      </c>
    </row>
    <row r="26" spans="1:80" ht="11.25">
      <c r="A26" s="5">
        <v>24</v>
      </c>
      <c r="B26" s="24">
        <v>14.9</v>
      </c>
      <c r="C26" s="15">
        <v>10.6</v>
      </c>
      <c r="D26" s="15">
        <v>9.4</v>
      </c>
      <c r="E26" s="15">
        <v>7.4</v>
      </c>
      <c r="F26" s="15">
        <v>12</v>
      </c>
      <c r="G26" s="15">
        <v>11.3</v>
      </c>
      <c r="H26" s="15">
        <v>10.8</v>
      </c>
      <c r="I26" s="15">
        <v>11</v>
      </c>
      <c r="J26" s="15">
        <v>10.9</v>
      </c>
      <c r="K26" s="4">
        <v>11.4</v>
      </c>
      <c r="L26" s="4">
        <v>17.4</v>
      </c>
      <c r="M26" s="4">
        <v>12</v>
      </c>
      <c r="N26" s="4">
        <v>11.4</v>
      </c>
      <c r="O26" s="4">
        <v>12.5</v>
      </c>
      <c r="P26" s="4">
        <v>7</v>
      </c>
      <c r="Q26" s="4">
        <v>13.2</v>
      </c>
      <c r="R26" s="4">
        <v>8.4</v>
      </c>
      <c r="S26" s="4">
        <v>11.9</v>
      </c>
      <c r="T26" s="4">
        <v>10.6</v>
      </c>
      <c r="U26" s="4">
        <v>9.8</v>
      </c>
      <c r="V26" s="4">
        <v>5.4</v>
      </c>
      <c r="W26" s="4">
        <v>13.8</v>
      </c>
      <c r="X26" s="4">
        <v>10.2</v>
      </c>
      <c r="Y26" s="4">
        <v>7.1</v>
      </c>
      <c r="Z26" s="4">
        <v>11.3</v>
      </c>
      <c r="AA26" s="4">
        <v>12.3</v>
      </c>
      <c r="AB26" s="4">
        <v>6.2</v>
      </c>
      <c r="AC26" s="4">
        <v>8.4</v>
      </c>
      <c r="AD26" s="4">
        <v>10.5</v>
      </c>
      <c r="AE26" s="4">
        <v>14.2</v>
      </c>
      <c r="AF26" s="4">
        <v>5.2</v>
      </c>
      <c r="AG26" s="4">
        <v>8.6</v>
      </c>
      <c r="AH26" s="4">
        <v>6.5</v>
      </c>
      <c r="AI26" s="4">
        <v>16.2</v>
      </c>
      <c r="AJ26" s="4">
        <v>14.4</v>
      </c>
      <c r="AK26" s="4">
        <v>11.7</v>
      </c>
      <c r="AL26" s="4">
        <v>7.7</v>
      </c>
      <c r="AM26" s="4">
        <v>12.5</v>
      </c>
      <c r="AN26" s="4">
        <v>15.5</v>
      </c>
      <c r="AO26" s="4">
        <v>8.6</v>
      </c>
      <c r="AP26" s="4">
        <v>12.2</v>
      </c>
      <c r="AQ26" s="4">
        <v>15.7</v>
      </c>
      <c r="AR26" s="4">
        <v>11.4</v>
      </c>
      <c r="AS26" s="4">
        <v>10.6</v>
      </c>
      <c r="AT26" s="4">
        <v>10.3</v>
      </c>
      <c r="AU26" s="4">
        <v>11.5</v>
      </c>
      <c r="AV26" s="4">
        <v>12.6</v>
      </c>
      <c r="AW26" s="4">
        <v>15.3</v>
      </c>
      <c r="AX26" s="4">
        <v>13.3</v>
      </c>
      <c r="AY26" s="4">
        <v>7.5</v>
      </c>
      <c r="AZ26" s="4">
        <v>16.1</v>
      </c>
      <c r="BA26" s="4">
        <v>10.8</v>
      </c>
      <c r="BB26" s="4">
        <v>8.5</v>
      </c>
      <c r="BC26" s="4">
        <v>12.7</v>
      </c>
      <c r="BD26" s="4">
        <v>12.3</v>
      </c>
      <c r="BE26" s="4">
        <v>8.5</v>
      </c>
      <c r="BF26" s="4">
        <v>13.1</v>
      </c>
      <c r="BG26" s="4">
        <v>12.2</v>
      </c>
      <c r="BH26" s="4">
        <v>6.6</v>
      </c>
      <c r="BI26" s="4">
        <v>6.8</v>
      </c>
      <c r="BJ26" s="4">
        <v>10.2</v>
      </c>
      <c r="BK26" s="4">
        <v>10.4</v>
      </c>
      <c r="BL26" s="4">
        <v>12.7</v>
      </c>
      <c r="BM26" s="4">
        <v>11</v>
      </c>
      <c r="BN26" s="4">
        <v>13</v>
      </c>
      <c r="BO26" s="4">
        <v>10.4</v>
      </c>
      <c r="BP26" s="4">
        <v>11.8</v>
      </c>
      <c r="BQ26" s="4">
        <v>13.2</v>
      </c>
      <c r="BR26" s="4">
        <v>11.5</v>
      </c>
      <c r="BS26" s="4">
        <v>10.1</v>
      </c>
      <c r="BT26" s="4">
        <v>8.5</v>
      </c>
      <c r="BU26" s="4"/>
      <c r="BV26" s="4"/>
      <c r="BW26" s="4"/>
      <c r="BY26" s="10">
        <f t="shared" si="0"/>
        <v>10.686842105263157</v>
      </c>
      <c r="BZ26" s="10">
        <f t="shared" si="1"/>
        <v>10.876666666666667</v>
      </c>
      <c r="CA26" s="10">
        <f t="shared" si="2"/>
        <v>11.540000000000001</v>
      </c>
      <c r="CB26" s="10">
        <f t="shared" si="3"/>
        <v>11.493333333333332</v>
      </c>
    </row>
    <row r="27" spans="1:80" ht="11.25">
      <c r="A27" s="5">
        <v>25</v>
      </c>
      <c r="B27" s="24">
        <v>11.1</v>
      </c>
      <c r="C27" s="15">
        <v>6.5</v>
      </c>
      <c r="D27" s="15">
        <v>11</v>
      </c>
      <c r="E27" s="15">
        <v>8.9</v>
      </c>
      <c r="F27" s="15">
        <v>13.1</v>
      </c>
      <c r="G27" s="15">
        <v>13.1</v>
      </c>
      <c r="H27" s="15">
        <v>8.9</v>
      </c>
      <c r="I27" s="15">
        <v>10.9</v>
      </c>
      <c r="J27" s="15">
        <v>9.9</v>
      </c>
      <c r="K27" s="4">
        <v>10.7</v>
      </c>
      <c r="L27" s="4">
        <v>16.4</v>
      </c>
      <c r="M27" s="4">
        <v>10.6</v>
      </c>
      <c r="N27" s="4">
        <v>7.4</v>
      </c>
      <c r="O27" s="4">
        <v>7.1</v>
      </c>
      <c r="P27" s="4">
        <v>8.3</v>
      </c>
      <c r="Q27" s="4">
        <v>9.3</v>
      </c>
      <c r="R27" s="4">
        <v>9.8</v>
      </c>
      <c r="S27" s="4">
        <v>0.5</v>
      </c>
      <c r="T27" s="4">
        <v>12.7</v>
      </c>
      <c r="U27" s="4">
        <v>10.3</v>
      </c>
      <c r="V27" s="4">
        <v>8.5</v>
      </c>
      <c r="W27" s="4">
        <v>14</v>
      </c>
      <c r="X27" s="4">
        <v>10.6</v>
      </c>
      <c r="Y27" s="4">
        <v>8.9</v>
      </c>
      <c r="Z27" s="4">
        <v>11.1</v>
      </c>
      <c r="AA27" s="4">
        <v>9.7</v>
      </c>
      <c r="AB27" s="4">
        <v>11.2</v>
      </c>
      <c r="AC27" s="4">
        <v>11.7</v>
      </c>
      <c r="AD27" s="4">
        <v>6.3</v>
      </c>
      <c r="AE27" s="4">
        <v>10.8</v>
      </c>
      <c r="AF27" s="4">
        <v>8.6</v>
      </c>
      <c r="AG27" s="4">
        <v>3.7</v>
      </c>
      <c r="AH27" s="4">
        <v>7.5</v>
      </c>
      <c r="AI27" s="4">
        <v>10.8</v>
      </c>
      <c r="AJ27" s="4">
        <v>15.7</v>
      </c>
      <c r="AK27" s="4">
        <v>9.3</v>
      </c>
      <c r="AL27" s="4">
        <v>8.9</v>
      </c>
      <c r="AM27" s="4">
        <v>12.3</v>
      </c>
      <c r="AN27" s="4">
        <v>11.1</v>
      </c>
      <c r="AO27" s="4">
        <v>8.7</v>
      </c>
      <c r="AP27" s="4">
        <v>13.5</v>
      </c>
      <c r="AQ27" s="4">
        <v>15.8</v>
      </c>
      <c r="AR27" s="4">
        <v>5.1</v>
      </c>
      <c r="AS27" s="4">
        <v>15.8</v>
      </c>
      <c r="AT27" s="4">
        <v>9.8</v>
      </c>
      <c r="AU27" s="4">
        <v>11.6</v>
      </c>
      <c r="AV27" s="4">
        <v>15.8</v>
      </c>
      <c r="AW27" s="4">
        <v>12</v>
      </c>
      <c r="AX27" s="4">
        <v>8.6</v>
      </c>
      <c r="AY27" s="4">
        <v>10.4</v>
      </c>
      <c r="AZ27" s="4">
        <v>15.6</v>
      </c>
      <c r="BA27" s="4">
        <v>12.5</v>
      </c>
      <c r="BB27" s="4">
        <v>9.2</v>
      </c>
      <c r="BC27" s="4">
        <v>10.7</v>
      </c>
      <c r="BD27" s="4">
        <v>9.8</v>
      </c>
      <c r="BE27" s="4">
        <v>13.3</v>
      </c>
      <c r="BF27" s="4">
        <v>10.7</v>
      </c>
      <c r="BG27" s="4">
        <v>8.3</v>
      </c>
      <c r="BH27" s="4">
        <v>8.1</v>
      </c>
      <c r="BI27" s="4">
        <v>8.6</v>
      </c>
      <c r="BJ27" s="4">
        <v>10.4</v>
      </c>
      <c r="BK27" s="4">
        <v>11</v>
      </c>
      <c r="BL27" s="4">
        <v>14.2</v>
      </c>
      <c r="BM27" s="4">
        <v>11.3</v>
      </c>
      <c r="BN27" s="4">
        <v>14</v>
      </c>
      <c r="BO27" s="4">
        <v>10.1</v>
      </c>
      <c r="BP27" s="4">
        <v>9</v>
      </c>
      <c r="BQ27" s="4">
        <v>12.1</v>
      </c>
      <c r="BR27" s="4">
        <v>12</v>
      </c>
      <c r="BS27" s="4">
        <v>10.8</v>
      </c>
      <c r="BT27" s="4">
        <v>11.8</v>
      </c>
      <c r="BU27" s="4"/>
      <c r="BV27" s="4"/>
      <c r="BW27" s="4"/>
      <c r="BY27" s="10">
        <f t="shared" si="0"/>
        <v>9.897368421052633</v>
      </c>
      <c r="BZ27" s="10">
        <f t="shared" si="1"/>
        <v>10.726666666666668</v>
      </c>
      <c r="CA27" s="10">
        <f t="shared" si="2"/>
        <v>10.740000000000002</v>
      </c>
      <c r="CB27" s="10">
        <f t="shared" si="3"/>
        <v>11.236666666666668</v>
      </c>
    </row>
    <row r="28" spans="1:80" ht="11.25">
      <c r="A28" s="5">
        <v>26</v>
      </c>
      <c r="B28" s="24">
        <v>14.5</v>
      </c>
      <c r="C28" s="15">
        <v>9</v>
      </c>
      <c r="D28" s="15">
        <v>8.6</v>
      </c>
      <c r="E28" s="15">
        <v>7.5</v>
      </c>
      <c r="F28" s="15">
        <v>11.8</v>
      </c>
      <c r="G28" s="15">
        <v>14</v>
      </c>
      <c r="H28" s="15">
        <v>11.8</v>
      </c>
      <c r="I28" s="15">
        <v>10.7</v>
      </c>
      <c r="J28" s="15">
        <v>10.1</v>
      </c>
      <c r="K28" s="4">
        <v>14</v>
      </c>
      <c r="L28" s="4">
        <v>11.2</v>
      </c>
      <c r="M28" s="4">
        <v>8.6</v>
      </c>
      <c r="N28" s="4">
        <v>7</v>
      </c>
      <c r="O28" s="4">
        <v>6.2</v>
      </c>
      <c r="P28" s="4">
        <v>13.7</v>
      </c>
      <c r="Q28" s="4">
        <v>14.5</v>
      </c>
      <c r="R28" s="4">
        <v>13.1</v>
      </c>
      <c r="S28" s="4">
        <v>2.9</v>
      </c>
      <c r="T28" s="4">
        <v>9.8</v>
      </c>
      <c r="U28" s="4">
        <v>12.9</v>
      </c>
      <c r="V28" s="4">
        <v>8</v>
      </c>
      <c r="W28" s="4">
        <v>9.4</v>
      </c>
      <c r="X28" s="4">
        <v>10.7</v>
      </c>
      <c r="Y28" s="4">
        <v>13.4</v>
      </c>
      <c r="Z28" s="4">
        <v>8.4</v>
      </c>
      <c r="AA28" s="4">
        <v>13.8</v>
      </c>
      <c r="AB28" s="4">
        <v>9.8</v>
      </c>
      <c r="AC28" s="4">
        <v>10</v>
      </c>
      <c r="AD28" s="4">
        <v>12.6</v>
      </c>
      <c r="AE28" s="4">
        <v>7.1</v>
      </c>
      <c r="AF28" s="4">
        <v>6.2</v>
      </c>
      <c r="AG28" s="4">
        <v>6.3</v>
      </c>
      <c r="AH28" s="4">
        <v>8.1</v>
      </c>
      <c r="AI28" s="4">
        <v>11.6</v>
      </c>
      <c r="AJ28" s="4">
        <v>17.7</v>
      </c>
      <c r="AK28" s="4">
        <v>9.4</v>
      </c>
      <c r="AL28" s="4">
        <v>11.8</v>
      </c>
      <c r="AM28" s="4">
        <v>12.1</v>
      </c>
      <c r="AN28" s="4">
        <v>5.3</v>
      </c>
      <c r="AO28" s="4">
        <v>10.8</v>
      </c>
      <c r="AP28" s="4">
        <v>14.6</v>
      </c>
      <c r="AQ28" s="4">
        <v>9.9</v>
      </c>
      <c r="AR28" s="4">
        <v>4.2</v>
      </c>
      <c r="AS28" s="4">
        <v>12.7</v>
      </c>
      <c r="AT28" s="4">
        <v>12.4</v>
      </c>
      <c r="AU28" s="4">
        <v>14.8</v>
      </c>
      <c r="AV28" s="4">
        <v>12.9</v>
      </c>
      <c r="AW28" s="4">
        <v>9.2</v>
      </c>
      <c r="AX28" s="4">
        <v>11.6</v>
      </c>
      <c r="AY28" s="4">
        <v>8.6</v>
      </c>
      <c r="AZ28" s="4">
        <v>12.9</v>
      </c>
      <c r="BA28" s="4">
        <v>10.5</v>
      </c>
      <c r="BB28" s="4">
        <v>8.5</v>
      </c>
      <c r="BC28" s="4">
        <v>15.6</v>
      </c>
      <c r="BD28" s="4">
        <v>8.8</v>
      </c>
      <c r="BE28" s="4">
        <v>8.1</v>
      </c>
      <c r="BF28" s="4">
        <v>13.5</v>
      </c>
      <c r="BG28" s="4">
        <v>10.1</v>
      </c>
      <c r="BH28" s="4">
        <v>6.2</v>
      </c>
      <c r="BI28" s="4">
        <v>5.2</v>
      </c>
      <c r="BJ28" s="4">
        <v>10.8</v>
      </c>
      <c r="BK28" s="4">
        <v>7.5</v>
      </c>
      <c r="BL28" s="4">
        <v>10.5</v>
      </c>
      <c r="BM28" s="4">
        <v>13.5</v>
      </c>
      <c r="BN28" s="4">
        <v>12</v>
      </c>
      <c r="BO28" s="4">
        <v>13</v>
      </c>
      <c r="BP28" s="4">
        <v>12</v>
      </c>
      <c r="BQ28" s="4">
        <v>10.6</v>
      </c>
      <c r="BR28" s="4">
        <v>4.9</v>
      </c>
      <c r="BS28" s="4">
        <v>10.4</v>
      </c>
      <c r="BT28" s="4">
        <v>13</v>
      </c>
      <c r="BU28" s="4"/>
      <c r="BV28" s="4"/>
      <c r="BW28" s="4"/>
      <c r="BY28" s="10">
        <f t="shared" si="0"/>
        <v>10.481578947368424</v>
      </c>
      <c r="BZ28" s="10">
        <f t="shared" si="1"/>
        <v>10.53</v>
      </c>
      <c r="CA28" s="10">
        <f t="shared" si="2"/>
        <v>10.596666666666668</v>
      </c>
      <c r="CB28" s="10">
        <f t="shared" si="3"/>
        <v>10.543333333333333</v>
      </c>
    </row>
    <row r="29" spans="1:80" ht="11.25">
      <c r="A29" s="5">
        <v>27</v>
      </c>
      <c r="B29" s="24">
        <v>10.6</v>
      </c>
      <c r="C29" s="15">
        <v>5.8</v>
      </c>
      <c r="D29" s="15">
        <v>13.8</v>
      </c>
      <c r="E29" s="15">
        <v>9.1</v>
      </c>
      <c r="F29" s="15">
        <v>12.7</v>
      </c>
      <c r="G29" s="15">
        <v>17.7</v>
      </c>
      <c r="H29" s="15">
        <v>14.2</v>
      </c>
      <c r="I29" s="15">
        <v>10.3</v>
      </c>
      <c r="J29" s="15">
        <v>8.8</v>
      </c>
      <c r="K29" s="4">
        <v>11.8</v>
      </c>
      <c r="L29" s="4">
        <v>8.9</v>
      </c>
      <c r="M29" s="4">
        <v>10.1</v>
      </c>
      <c r="N29" s="4">
        <v>8.9</v>
      </c>
      <c r="O29" s="4">
        <v>5.7</v>
      </c>
      <c r="P29" s="4">
        <v>11</v>
      </c>
      <c r="Q29" s="4">
        <v>8.4</v>
      </c>
      <c r="R29" s="4">
        <v>4.5</v>
      </c>
      <c r="S29" s="4">
        <v>6.4</v>
      </c>
      <c r="T29" s="4">
        <v>9.6</v>
      </c>
      <c r="U29" s="4">
        <v>13.1</v>
      </c>
      <c r="V29" s="4">
        <v>9.8</v>
      </c>
      <c r="W29" s="4">
        <v>8.6</v>
      </c>
      <c r="X29" s="4">
        <v>8.6</v>
      </c>
      <c r="Y29" s="4">
        <v>5.3</v>
      </c>
      <c r="Z29" s="4">
        <v>12.3</v>
      </c>
      <c r="AA29" s="4">
        <v>14</v>
      </c>
      <c r="AB29" s="4">
        <v>14.5</v>
      </c>
      <c r="AC29" s="4">
        <v>8.2</v>
      </c>
      <c r="AD29" s="4">
        <v>16.3</v>
      </c>
      <c r="AE29" s="4">
        <v>10.8</v>
      </c>
      <c r="AF29" s="4">
        <v>7.2</v>
      </c>
      <c r="AG29" s="4">
        <v>5.9</v>
      </c>
      <c r="AH29" s="4">
        <v>10.6</v>
      </c>
      <c r="AI29" s="4">
        <v>8.1</v>
      </c>
      <c r="AJ29" s="4">
        <v>17</v>
      </c>
      <c r="AK29" s="4">
        <v>8.9</v>
      </c>
      <c r="AL29" s="4">
        <v>10.9</v>
      </c>
      <c r="AM29" s="4">
        <v>7.4</v>
      </c>
      <c r="AN29" s="4">
        <v>6.3</v>
      </c>
      <c r="AO29" s="4">
        <v>14.1</v>
      </c>
      <c r="AP29" s="4">
        <v>13.9</v>
      </c>
      <c r="AQ29" s="4">
        <v>15.6</v>
      </c>
      <c r="AR29" s="4">
        <v>7.3</v>
      </c>
      <c r="AS29" s="4">
        <v>10.1</v>
      </c>
      <c r="AT29" s="4">
        <v>15.2</v>
      </c>
      <c r="AU29" s="4">
        <v>11.2</v>
      </c>
      <c r="AV29" s="4">
        <v>12.7</v>
      </c>
      <c r="AW29" s="4">
        <v>9.6</v>
      </c>
      <c r="AX29" s="4">
        <v>12</v>
      </c>
      <c r="AY29" s="4">
        <v>6.2</v>
      </c>
      <c r="AZ29" s="4">
        <v>8.3</v>
      </c>
      <c r="BA29" s="4">
        <v>10.6</v>
      </c>
      <c r="BB29" s="4">
        <v>6.7</v>
      </c>
      <c r="BC29" s="4">
        <v>20.2</v>
      </c>
      <c r="BD29" s="4">
        <v>10.4</v>
      </c>
      <c r="BE29" s="4">
        <v>8.1</v>
      </c>
      <c r="BF29" s="4">
        <v>10.4</v>
      </c>
      <c r="BG29" s="4">
        <v>9.8</v>
      </c>
      <c r="BH29" s="4">
        <v>7.6</v>
      </c>
      <c r="BI29" s="4">
        <v>6.8</v>
      </c>
      <c r="BJ29" s="4">
        <v>8.7</v>
      </c>
      <c r="BK29" s="4">
        <v>7.7</v>
      </c>
      <c r="BL29" s="4">
        <v>9</v>
      </c>
      <c r="BM29" s="4">
        <v>14.9</v>
      </c>
      <c r="BN29" s="4">
        <v>5.5</v>
      </c>
      <c r="BO29" s="4">
        <v>12.7</v>
      </c>
      <c r="BP29" s="4">
        <v>14.2</v>
      </c>
      <c r="BQ29" s="4">
        <v>10.3</v>
      </c>
      <c r="BR29" s="4">
        <v>5.9</v>
      </c>
      <c r="BS29" s="4">
        <v>12.8</v>
      </c>
      <c r="BT29" s="4">
        <v>13.2</v>
      </c>
      <c r="BU29" s="4"/>
      <c r="BV29" s="4"/>
      <c r="BW29" s="4"/>
      <c r="BY29" s="10">
        <f t="shared" si="0"/>
        <v>10.152631578947368</v>
      </c>
      <c r="BZ29" s="10">
        <f t="shared" si="1"/>
        <v>10.770000000000001</v>
      </c>
      <c r="CA29" s="10">
        <f t="shared" si="2"/>
        <v>10.726666666666665</v>
      </c>
      <c r="CB29" s="10">
        <f t="shared" si="3"/>
        <v>10.536666666666665</v>
      </c>
    </row>
    <row r="30" spans="1:80" ht="11.25">
      <c r="A30" s="5">
        <v>28</v>
      </c>
      <c r="B30" s="24">
        <v>9</v>
      </c>
      <c r="C30" s="15">
        <v>8.5</v>
      </c>
      <c r="D30" s="15">
        <v>15.3</v>
      </c>
      <c r="E30" s="15">
        <v>9.1</v>
      </c>
      <c r="F30" s="15">
        <v>9</v>
      </c>
      <c r="G30" s="15">
        <v>7.6</v>
      </c>
      <c r="H30" s="15">
        <v>15.8</v>
      </c>
      <c r="I30" s="15">
        <v>8.3</v>
      </c>
      <c r="J30" s="15">
        <v>10.2</v>
      </c>
      <c r="K30" s="4">
        <v>10.6</v>
      </c>
      <c r="L30" s="4">
        <v>8.8</v>
      </c>
      <c r="M30" s="4">
        <v>9.6</v>
      </c>
      <c r="N30" s="4">
        <v>10.3</v>
      </c>
      <c r="O30" s="4">
        <v>5.8</v>
      </c>
      <c r="P30" s="4">
        <v>12.2</v>
      </c>
      <c r="Q30" s="4">
        <v>11.8</v>
      </c>
      <c r="R30" s="4">
        <v>7.5</v>
      </c>
      <c r="S30" s="4">
        <v>6.8</v>
      </c>
      <c r="T30" s="4">
        <v>7.8</v>
      </c>
      <c r="U30" s="4">
        <v>11.5</v>
      </c>
      <c r="V30" s="4">
        <v>13.3</v>
      </c>
      <c r="W30" s="4">
        <v>9.6</v>
      </c>
      <c r="X30" s="4">
        <v>8.4</v>
      </c>
      <c r="Y30" s="4">
        <v>6.2</v>
      </c>
      <c r="Z30" s="4">
        <v>7.5</v>
      </c>
      <c r="AA30" s="4">
        <v>13.7</v>
      </c>
      <c r="AB30" s="4">
        <v>11.2</v>
      </c>
      <c r="AC30" s="4">
        <v>7.9</v>
      </c>
      <c r="AD30" s="4">
        <v>14.6</v>
      </c>
      <c r="AE30" s="4">
        <v>11.2</v>
      </c>
      <c r="AF30" s="4">
        <v>6.7</v>
      </c>
      <c r="AG30" s="4">
        <v>6.2</v>
      </c>
      <c r="AH30" s="4">
        <v>7.7</v>
      </c>
      <c r="AI30" s="4">
        <v>5.5</v>
      </c>
      <c r="AJ30" s="4">
        <v>17.6</v>
      </c>
      <c r="AK30" s="4">
        <v>8.4</v>
      </c>
      <c r="AL30" s="4">
        <v>9.8</v>
      </c>
      <c r="AM30" s="4">
        <v>10.9</v>
      </c>
      <c r="AN30" s="4">
        <v>7.3</v>
      </c>
      <c r="AO30" s="4">
        <v>12.4</v>
      </c>
      <c r="AP30" s="4">
        <v>9.6</v>
      </c>
      <c r="AQ30" s="4">
        <v>11.4</v>
      </c>
      <c r="AR30" s="4">
        <v>7.9</v>
      </c>
      <c r="AS30" s="4">
        <v>16.2</v>
      </c>
      <c r="AT30" s="4">
        <v>14.4</v>
      </c>
      <c r="AU30" s="4">
        <v>13.5</v>
      </c>
      <c r="AV30" s="4">
        <v>13.2</v>
      </c>
      <c r="AW30" s="4">
        <v>9.8</v>
      </c>
      <c r="AX30" s="4">
        <v>11.4</v>
      </c>
      <c r="AY30" s="4">
        <v>7.3</v>
      </c>
      <c r="AZ30" s="4">
        <v>10.3</v>
      </c>
      <c r="BA30" s="4">
        <v>10.2</v>
      </c>
      <c r="BB30" s="4">
        <v>7.5</v>
      </c>
      <c r="BC30" s="4">
        <v>16</v>
      </c>
      <c r="BD30" s="4">
        <v>12.1</v>
      </c>
      <c r="BE30" s="4">
        <v>10.4</v>
      </c>
      <c r="BF30" s="4">
        <v>12.2</v>
      </c>
      <c r="BG30" s="4">
        <v>11.6</v>
      </c>
      <c r="BH30" s="4">
        <v>7.7</v>
      </c>
      <c r="BI30" s="4">
        <v>8</v>
      </c>
      <c r="BJ30" s="4">
        <v>7.9</v>
      </c>
      <c r="BK30" s="4">
        <v>9</v>
      </c>
      <c r="BL30" s="4">
        <v>9.1</v>
      </c>
      <c r="BM30" s="4">
        <v>8.3</v>
      </c>
      <c r="BN30" s="4">
        <v>7.6</v>
      </c>
      <c r="BO30" s="4">
        <v>7.4</v>
      </c>
      <c r="BP30" s="4">
        <v>10</v>
      </c>
      <c r="BQ30" s="4">
        <v>15.7</v>
      </c>
      <c r="BR30" s="4">
        <v>7.2</v>
      </c>
      <c r="BS30" s="4">
        <v>12.9</v>
      </c>
      <c r="BT30" s="4">
        <v>10.2</v>
      </c>
      <c r="BU30" s="4"/>
      <c r="BV30" s="4"/>
      <c r="BW30" s="4"/>
      <c r="BY30" s="10">
        <f t="shared" si="0"/>
        <v>9.786842105263156</v>
      </c>
      <c r="BZ30" s="10">
        <f t="shared" si="1"/>
        <v>10.38</v>
      </c>
      <c r="CA30" s="10">
        <f t="shared" si="2"/>
        <v>10.776666666666667</v>
      </c>
      <c r="CB30" s="10">
        <f t="shared" si="3"/>
        <v>10.513333333333332</v>
      </c>
    </row>
    <row r="31" spans="1:80" ht="11.25">
      <c r="A31" s="5">
        <v>29</v>
      </c>
      <c r="B31" s="24">
        <v>9.8</v>
      </c>
      <c r="C31" s="15">
        <v>9.4</v>
      </c>
      <c r="D31" s="15">
        <v>16.5</v>
      </c>
      <c r="E31" s="15">
        <v>8</v>
      </c>
      <c r="F31" s="15">
        <v>13.9</v>
      </c>
      <c r="G31" s="15">
        <v>9.6</v>
      </c>
      <c r="H31" s="15">
        <v>11.9</v>
      </c>
      <c r="I31" s="15">
        <v>7.8</v>
      </c>
      <c r="J31" s="15">
        <v>9.6</v>
      </c>
      <c r="K31" s="4">
        <v>15.5</v>
      </c>
      <c r="L31" s="4">
        <v>12.5</v>
      </c>
      <c r="M31" s="4">
        <v>9.6</v>
      </c>
      <c r="N31" s="4">
        <v>12.4</v>
      </c>
      <c r="O31" s="4">
        <v>7</v>
      </c>
      <c r="P31" s="4">
        <v>7</v>
      </c>
      <c r="Q31" s="4">
        <v>8.8</v>
      </c>
      <c r="R31" s="4">
        <v>9.1</v>
      </c>
      <c r="S31" s="4">
        <v>11.4</v>
      </c>
      <c r="T31" s="4">
        <v>8.4</v>
      </c>
      <c r="U31" s="4">
        <v>12</v>
      </c>
      <c r="V31" s="4">
        <v>7.8</v>
      </c>
      <c r="W31" s="4">
        <v>4.9</v>
      </c>
      <c r="X31" s="4">
        <v>7.2</v>
      </c>
      <c r="Y31" s="4">
        <v>5.7</v>
      </c>
      <c r="Z31" s="4">
        <v>13.1</v>
      </c>
      <c r="AA31" s="4">
        <v>8.5</v>
      </c>
      <c r="AB31" s="4">
        <v>13</v>
      </c>
      <c r="AC31" s="4">
        <v>7.5</v>
      </c>
      <c r="AD31" s="4">
        <v>15</v>
      </c>
      <c r="AE31" s="4">
        <v>11</v>
      </c>
      <c r="AF31" s="4">
        <v>8.6</v>
      </c>
      <c r="AG31" s="4">
        <v>6.4</v>
      </c>
      <c r="AH31" s="4">
        <v>10.8</v>
      </c>
      <c r="AI31" s="4">
        <v>7.4</v>
      </c>
      <c r="AJ31" s="4">
        <v>19.4</v>
      </c>
      <c r="AK31" s="4">
        <v>6.9</v>
      </c>
      <c r="AL31" s="4">
        <v>10.8</v>
      </c>
      <c r="AM31" s="4">
        <v>11.4</v>
      </c>
      <c r="AN31" s="4">
        <v>8.5</v>
      </c>
      <c r="AO31" s="4">
        <v>12.1</v>
      </c>
      <c r="AP31" s="4">
        <v>11.8</v>
      </c>
      <c r="AQ31" s="4">
        <v>10.9</v>
      </c>
      <c r="AR31" s="4">
        <v>9.8</v>
      </c>
      <c r="AS31" s="4">
        <v>11.4</v>
      </c>
      <c r="AT31" s="4">
        <v>10.5</v>
      </c>
      <c r="AU31" s="4">
        <v>14.3</v>
      </c>
      <c r="AV31" s="4">
        <v>16.2</v>
      </c>
      <c r="AW31" s="4">
        <v>10.5</v>
      </c>
      <c r="AX31" s="4">
        <v>8.3</v>
      </c>
      <c r="AY31" s="4">
        <v>9.8</v>
      </c>
      <c r="AZ31" s="4">
        <v>11</v>
      </c>
      <c r="BA31" s="4">
        <v>4.9</v>
      </c>
      <c r="BB31" s="4">
        <v>8.8</v>
      </c>
      <c r="BC31" s="4">
        <v>9</v>
      </c>
      <c r="BD31" s="4">
        <v>14.7</v>
      </c>
      <c r="BE31" s="4">
        <v>13.5</v>
      </c>
      <c r="BF31" s="4">
        <v>8.5</v>
      </c>
      <c r="BG31" s="4">
        <v>10.7</v>
      </c>
      <c r="BH31" s="4">
        <v>8.9</v>
      </c>
      <c r="BI31" s="4">
        <v>9.1</v>
      </c>
      <c r="BJ31" s="4">
        <v>7.8</v>
      </c>
      <c r="BK31" s="4">
        <v>8.8</v>
      </c>
      <c r="BL31" s="4">
        <v>9.4</v>
      </c>
      <c r="BM31" s="4">
        <v>9.9</v>
      </c>
      <c r="BN31" s="4">
        <v>7.6</v>
      </c>
      <c r="BO31" s="4">
        <v>7.6</v>
      </c>
      <c r="BP31" s="4">
        <v>9.3</v>
      </c>
      <c r="BQ31" s="4">
        <v>11.4</v>
      </c>
      <c r="BR31" s="4">
        <v>9.5</v>
      </c>
      <c r="BS31" s="4">
        <v>13.5</v>
      </c>
      <c r="BT31" s="4">
        <v>15.1</v>
      </c>
      <c r="BU31" s="4"/>
      <c r="BV31" s="4"/>
      <c r="BW31" s="4"/>
      <c r="BY31" s="10">
        <f t="shared" si="0"/>
        <v>10.14736842105263</v>
      </c>
      <c r="BZ31" s="10">
        <f t="shared" si="1"/>
        <v>10.393333333333336</v>
      </c>
      <c r="CA31" s="10">
        <f t="shared" si="2"/>
        <v>10.763333333333334</v>
      </c>
      <c r="CB31" s="10">
        <f t="shared" si="3"/>
        <v>10.166666666666668</v>
      </c>
    </row>
    <row r="32" spans="1:80" ht="11.25">
      <c r="A32" s="5">
        <v>30</v>
      </c>
      <c r="B32" s="24">
        <v>8.9</v>
      </c>
      <c r="C32" s="15">
        <v>9</v>
      </c>
      <c r="D32" s="15">
        <v>15.7</v>
      </c>
      <c r="E32" s="15">
        <v>10.1</v>
      </c>
      <c r="F32" s="15">
        <v>8.8</v>
      </c>
      <c r="G32" s="15">
        <v>10.4</v>
      </c>
      <c r="H32" s="15">
        <v>8.7</v>
      </c>
      <c r="I32" s="15">
        <v>6.5</v>
      </c>
      <c r="J32" s="15">
        <v>8.9</v>
      </c>
      <c r="K32" s="4">
        <v>15.5</v>
      </c>
      <c r="L32" s="4">
        <v>13.9</v>
      </c>
      <c r="M32" s="4">
        <v>13.9</v>
      </c>
      <c r="N32" s="4">
        <v>10.6</v>
      </c>
      <c r="O32" s="4">
        <v>8</v>
      </c>
      <c r="P32" s="4">
        <v>5.3</v>
      </c>
      <c r="Q32" s="4">
        <v>9</v>
      </c>
      <c r="R32" s="4">
        <v>6.2</v>
      </c>
      <c r="S32" s="4">
        <v>7.3</v>
      </c>
      <c r="T32" s="4">
        <v>12.6</v>
      </c>
      <c r="U32" s="4">
        <v>8.4</v>
      </c>
      <c r="V32" s="4">
        <v>10.5</v>
      </c>
      <c r="W32" s="4">
        <v>7.8</v>
      </c>
      <c r="X32" s="4">
        <v>11</v>
      </c>
      <c r="Y32" s="4">
        <v>6.9</v>
      </c>
      <c r="Z32" s="4">
        <v>17.4</v>
      </c>
      <c r="AA32" s="4">
        <v>5</v>
      </c>
      <c r="AB32" s="4">
        <v>13.6</v>
      </c>
      <c r="AC32" s="4">
        <v>10.6</v>
      </c>
      <c r="AD32" s="4">
        <v>13.4</v>
      </c>
      <c r="AE32" s="4">
        <v>14</v>
      </c>
      <c r="AF32" s="4">
        <v>7.2</v>
      </c>
      <c r="AG32" s="4">
        <v>7.4</v>
      </c>
      <c r="AH32" s="4">
        <v>14.2</v>
      </c>
      <c r="AI32" s="4">
        <v>11.6</v>
      </c>
      <c r="AJ32" s="4">
        <v>19</v>
      </c>
      <c r="AK32" s="4">
        <v>10.6</v>
      </c>
      <c r="AL32" s="4">
        <v>10.3</v>
      </c>
      <c r="AM32" s="4">
        <v>11</v>
      </c>
      <c r="AN32" s="4">
        <v>6.5</v>
      </c>
      <c r="AO32" s="4">
        <v>11.1</v>
      </c>
      <c r="AP32" s="4">
        <v>10.2</v>
      </c>
      <c r="AQ32" s="4">
        <v>9.2</v>
      </c>
      <c r="AR32" s="4">
        <v>12.1</v>
      </c>
      <c r="AS32" s="4">
        <v>16.6</v>
      </c>
      <c r="AT32" s="4">
        <v>9.7</v>
      </c>
      <c r="AU32" s="4">
        <v>14.9</v>
      </c>
      <c r="AV32" s="4">
        <v>13.1</v>
      </c>
      <c r="AW32" s="4">
        <v>8.5</v>
      </c>
      <c r="AX32" s="4">
        <v>11.8</v>
      </c>
      <c r="AY32" s="4">
        <v>9.9</v>
      </c>
      <c r="AZ32" s="4">
        <v>12.7</v>
      </c>
      <c r="BA32" s="4">
        <v>8</v>
      </c>
      <c r="BB32" s="4">
        <v>7.9</v>
      </c>
      <c r="BC32" s="4">
        <v>10.8</v>
      </c>
      <c r="BD32" s="4">
        <v>9.6</v>
      </c>
      <c r="BE32" s="4">
        <v>12.3</v>
      </c>
      <c r="BF32" s="4">
        <v>9.3</v>
      </c>
      <c r="BG32" s="4">
        <v>5.2</v>
      </c>
      <c r="BH32" s="4">
        <v>8.4</v>
      </c>
      <c r="BI32" s="4">
        <v>11.6</v>
      </c>
      <c r="BJ32" s="4">
        <v>12.2</v>
      </c>
      <c r="BK32" s="4">
        <v>11.6</v>
      </c>
      <c r="BL32" s="4">
        <v>11.3</v>
      </c>
      <c r="BM32" s="4">
        <v>8.5</v>
      </c>
      <c r="BN32" s="4">
        <v>8.6</v>
      </c>
      <c r="BO32" s="4">
        <v>7.2</v>
      </c>
      <c r="BP32" s="4">
        <v>11.4</v>
      </c>
      <c r="BQ32" s="4">
        <v>12.2</v>
      </c>
      <c r="BR32" s="4">
        <v>14.2</v>
      </c>
      <c r="BS32" s="4">
        <v>11.5</v>
      </c>
      <c r="BT32" s="4">
        <v>14.2</v>
      </c>
      <c r="BU32" s="4"/>
      <c r="BV32" s="4"/>
      <c r="BW32" s="4"/>
      <c r="BY32" s="10">
        <f t="shared" si="0"/>
        <v>10.50526315789474</v>
      </c>
      <c r="BZ32" s="10">
        <f t="shared" si="1"/>
        <v>11.146666666666667</v>
      </c>
      <c r="CA32" s="10">
        <f t="shared" si="2"/>
        <v>10.936666666666666</v>
      </c>
      <c r="CB32" s="10">
        <f t="shared" si="3"/>
        <v>10.413333333333332</v>
      </c>
    </row>
    <row r="33" spans="1:80" ht="11.25">
      <c r="A33" s="5">
        <v>31</v>
      </c>
      <c r="B33" s="24">
        <v>5</v>
      </c>
      <c r="C33" s="15">
        <v>9.1</v>
      </c>
      <c r="D33" s="15">
        <v>12.5</v>
      </c>
      <c r="E33" s="15">
        <v>13</v>
      </c>
      <c r="F33" s="15">
        <v>8.5</v>
      </c>
      <c r="G33" s="15">
        <v>15.4</v>
      </c>
      <c r="H33" s="15">
        <v>13.5</v>
      </c>
      <c r="I33" s="15">
        <v>7.7</v>
      </c>
      <c r="J33" s="15">
        <v>10.4</v>
      </c>
      <c r="K33" s="4">
        <v>10.2</v>
      </c>
      <c r="L33" s="4">
        <v>10.4</v>
      </c>
      <c r="M33" s="4">
        <v>13.6</v>
      </c>
      <c r="N33" s="4">
        <v>5.2</v>
      </c>
      <c r="O33" s="4">
        <v>9.6</v>
      </c>
      <c r="P33" s="4">
        <v>8.2</v>
      </c>
      <c r="Q33" s="4">
        <v>8.9</v>
      </c>
      <c r="R33" s="4">
        <v>8.2</v>
      </c>
      <c r="S33" s="4">
        <v>7.2</v>
      </c>
      <c r="T33" s="4">
        <v>14.3</v>
      </c>
      <c r="U33" s="4">
        <v>12</v>
      </c>
      <c r="V33" s="4">
        <v>9.9</v>
      </c>
      <c r="W33" s="4">
        <v>11</v>
      </c>
      <c r="X33" s="4">
        <v>7.7</v>
      </c>
      <c r="Y33" s="4">
        <v>5.5</v>
      </c>
      <c r="Z33" s="4">
        <v>11</v>
      </c>
      <c r="AA33" s="4">
        <v>7.5</v>
      </c>
      <c r="AB33" s="4">
        <v>15.7</v>
      </c>
      <c r="AC33" s="4">
        <v>10.9</v>
      </c>
      <c r="AD33" s="4">
        <v>6.2</v>
      </c>
      <c r="AE33" s="4">
        <v>7.5</v>
      </c>
      <c r="AF33" s="4">
        <v>8.3</v>
      </c>
      <c r="AG33" s="4">
        <v>7.7</v>
      </c>
      <c r="AH33" s="4">
        <v>14.2</v>
      </c>
      <c r="AI33" s="4">
        <v>11.8</v>
      </c>
      <c r="AJ33" s="4">
        <v>9.9</v>
      </c>
      <c r="AK33" s="4">
        <v>10.2</v>
      </c>
      <c r="AL33" s="4">
        <v>9.2</v>
      </c>
      <c r="AM33" s="4">
        <v>11.2</v>
      </c>
      <c r="AN33" s="4">
        <v>9.3</v>
      </c>
      <c r="AO33" s="4">
        <v>11.3</v>
      </c>
      <c r="AP33" s="4">
        <v>14.4</v>
      </c>
      <c r="AQ33" s="4">
        <v>9.8</v>
      </c>
      <c r="AR33" s="4">
        <v>9.1</v>
      </c>
      <c r="AS33" s="4">
        <v>14</v>
      </c>
      <c r="AT33" s="4">
        <v>9.9</v>
      </c>
      <c r="AU33" s="4">
        <v>10.3</v>
      </c>
      <c r="AV33" s="4">
        <v>11.9</v>
      </c>
      <c r="AW33" s="4">
        <v>12.2</v>
      </c>
      <c r="AX33" s="4">
        <v>10.1</v>
      </c>
      <c r="AY33" s="4">
        <v>8.8</v>
      </c>
      <c r="AZ33" s="4">
        <v>10.4</v>
      </c>
      <c r="BA33" s="4">
        <v>5.5</v>
      </c>
      <c r="BB33" s="4">
        <v>8.1</v>
      </c>
      <c r="BC33" s="4">
        <v>10.6</v>
      </c>
      <c r="BD33" s="4">
        <v>10</v>
      </c>
      <c r="BE33" s="4">
        <v>9.2</v>
      </c>
      <c r="BF33" s="4">
        <v>10.1</v>
      </c>
      <c r="BG33" s="4">
        <v>7.4</v>
      </c>
      <c r="BH33" s="4">
        <v>9.6</v>
      </c>
      <c r="BI33" s="4">
        <v>9.7</v>
      </c>
      <c r="BJ33" s="4">
        <v>12.9</v>
      </c>
      <c r="BK33" s="4">
        <v>13.6</v>
      </c>
      <c r="BL33" s="4">
        <v>9.9</v>
      </c>
      <c r="BM33" s="4">
        <v>12.8</v>
      </c>
      <c r="BN33" s="4">
        <v>7.1</v>
      </c>
      <c r="BO33" s="4">
        <v>9.5</v>
      </c>
      <c r="BP33" s="4">
        <v>19.2</v>
      </c>
      <c r="BQ33" s="4">
        <v>5.5</v>
      </c>
      <c r="BR33" s="4">
        <v>6.1</v>
      </c>
      <c r="BS33" s="4">
        <v>11.4</v>
      </c>
      <c r="BT33" s="4">
        <v>14.4</v>
      </c>
      <c r="BU33" s="4"/>
      <c r="BV33" s="4"/>
      <c r="BW33" s="4"/>
      <c r="BY33" s="10">
        <f t="shared" si="0"/>
        <v>9.955263157894734</v>
      </c>
      <c r="BZ33" s="10">
        <f t="shared" si="1"/>
        <v>10.463333333333333</v>
      </c>
      <c r="CA33" s="10">
        <f t="shared" si="2"/>
        <v>9.953333333333335</v>
      </c>
      <c r="CB33" s="10">
        <f t="shared" si="3"/>
        <v>10.406666666666666</v>
      </c>
    </row>
    <row r="34" spans="1:80" ht="11.25">
      <c r="A34" s="1" t="s">
        <v>3</v>
      </c>
      <c r="B34" s="26">
        <f aca="true" t="shared" si="4" ref="B34:J34">AVERAGE(B3:B33)</f>
        <v>12.764516129032257</v>
      </c>
      <c r="C34" s="13">
        <f t="shared" si="4"/>
        <v>11.812903225806451</v>
      </c>
      <c r="D34" s="13">
        <f t="shared" si="4"/>
        <v>13.564516129032258</v>
      </c>
      <c r="E34" s="13">
        <f t="shared" si="4"/>
        <v>10.270967741935486</v>
      </c>
      <c r="F34" s="13">
        <f t="shared" si="4"/>
        <v>12.81935483870968</v>
      </c>
      <c r="G34" s="13">
        <f t="shared" si="4"/>
        <v>13</v>
      </c>
      <c r="H34" s="13">
        <f t="shared" si="4"/>
        <v>12.267741935483869</v>
      </c>
      <c r="I34" s="13">
        <f t="shared" si="4"/>
        <v>12.251612903225803</v>
      </c>
      <c r="J34" s="13">
        <f t="shared" si="4"/>
        <v>11.793548387096774</v>
      </c>
      <c r="K34" s="13">
        <f aca="true" t="shared" si="5" ref="K34:S34">AVERAGE(K3:K33)</f>
        <v>12.061290322580646</v>
      </c>
      <c r="L34" s="13">
        <f t="shared" si="5"/>
        <v>12.629032258064514</v>
      </c>
      <c r="M34" s="13">
        <f t="shared" si="5"/>
        <v>11.448387096774196</v>
      </c>
      <c r="N34" s="13">
        <f t="shared" si="5"/>
        <v>11.380645161290321</v>
      </c>
      <c r="O34" s="13">
        <f t="shared" si="5"/>
        <v>10.167741935483873</v>
      </c>
      <c r="P34" s="13">
        <f t="shared" si="5"/>
        <v>11.103225806451613</v>
      </c>
      <c r="Q34" s="13">
        <f t="shared" si="5"/>
        <v>13.787096774193545</v>
      </c>
      <c r="R34" s="13">
        <f t="shared" si="5"/>
        <v>11.129032258064516</v>
      </c>
      <c r="S34" s="13">
        <f t="shared" si="5"/>
        <v>9.909677419354837</v>
      </c>
      <c r="T34" s="13">
        <f aca="true" t="shared" si="6" ref="T34:AC34">AVERAGE(T3:T33)</f>
        <v>11.870967741935486</v>
      </c>
      <c r="U34" s="13">
        <f t="shared" si="6"/>
        <v>11.89032258064516</v>
      </c>
      <c r="V34" s="13">
        <f t="shared" si="6"/>
        <v>10.316129032258067</v>
      </c>
      <c r="W34" s="13">
        <f t="shared" si="6"/>
        <v>9.370967741935486</v>
      </c>
      <c r="X34" s="13">
        <f t="shared" si="6"/>
        <v>9.787096774193547</v>
      </c>
      <c r="Y34" s="13">
        <f t="shared" si="6"/>
        <v>10.783870967741935</v>
      </c>
      <c r="Z34" s="13">
        <f t="shared" si="6"/>
        <v>12.541935483870969</v>
      </c>
      <c r="AA34" s="13">
        <f t="shared" si="6"/>
        <v>12.435483870967744</v>
      </c>
      <c r="AB34" s="13">
        <f t="shared" si="6"/>
        <v>13.496774193548388</v>
      </c>
      <c r="AC34" s="13">
        <f t="shared" si="6"/>
        <v>10.703225806451611</v>
      </c>
      <c r="AD34" s="13">
        <f aca="true" t="shared" si="7" ref="AD34:AM34">AVERAGE(AD3:AD33)</f>
        <v>11.103225806451615</v>
      </c>
      <c r="AE34" s="13">
        <f t="shared" si="7"/>
        <v>11.890322580645162</v>
      </c>
      <c r="AF34" s="13">
        <f t="shared" si="7"/>
        <v>9.706451612903225</v>
      </c>
      <c r="AG34" s="13">
        <f t="shared" si="7"/>
        <v>10.42258064516129</v>
      </c>
      <c r="AH34" s="13">
        <f t="shared" si="7"/>
        <v>9.764516129032256</v>
      </c>
      <c r="AI34" s="13">
        <f t="shared" si="7"/>
        <v>11.680645161290325</v>
      </c>
      <c r="AJ34" s="13">
        <f t="shared" si="7"/>
        <v>11.709677419354836</v>
      </c>
      <c r="AK34" s="13">
        <f t="shared" si="7"/>
        <v>11.387096774193546</v>
      </c>
      <c r="AL34" s="13">
        <f t="shared" si="7"/>
        <v>11.696774193548386</v>
      </c>
      <c r="AM34" s="13">
        <f t="shared" si="7"/>
        <v>13.845161290322581</v>
      </c>
      <c r="AN34" s="13">
        <f aca="true" t="shared" si="8" ref="AN34:BL34">AVERAGE(AN3:AN33)</f>
        <v>12.303225806451614</v>
      </c>
      <c r="AO34" s="13">
        <f t="shared" si="8"/>
        <v>12.983870967741938</v>
      </c>
      <c r="AP34" s="13">
        <f t="shared" si="8"/>
        <v>12.17741935483871</v>
      </c>
      <c r="AQ34" s="13">
        <f t="shared" si="8"/>
        <v>12.754838709677415</v>
      </c>
      <c r="AR34" s="13">
        <f t="shared" si="8"/>
        <v>11.764516129032257</v>
      </c>
      <c r="AS34" s="13">
        <f t="shared" si="8"/>
        <v>13.712903225806453</v>
      </c>
      <c r="AT34" s="13">
        <f t="shared" si="8"/>
        <v>12.45806451612903</v>
      </c>
      <c r="AU34" s="13">
        <f t="shared" si="8"/>
        <v>13.338709677419356</v>
      </c>
      <c r="AV34" s="13">
        <f t="shared" si="8"/>
        <v>13.012903225806452</v>
      </c>
      <c r="AW34" s="13">
        <f t="shared" si="8"/>
        <v>12.587096774193547</v>
      </c>
      <c r="AX34" s="13">
        <f t="shared" si="8"/>
        <v>11.73870967741936</v>
      </c>
      <c r="AY34" s="13">
        <f t="shared" si="8"/>
        <v>10.067741935483872</v>
      </c>
      <c r="AZ34" s="13">
        <f t="shared" si="8"/>
        <v>12.787096774193548</v>
      </c>
      <c r="BA34" s="13">
        <f t="shared" si="8"/>
        <v>13.387096774193552</v>
      </c>
      <c r="BB34" s="13">
        <f t="shared" si="8"/>
        <v>9.974193548387097</v>
      </c>
      <c r="BC34" s="13">
        <f t="shared" si="8"/>
        <v>12.93225806451613</v>
      </c>
      <c r="BD34" s="13">
        <f t="shared" si="8"/>
        <v>11.8</v>
      </c>
      <c r="BE34" s="13">
        <f t="shared" si="8"/>
        <v>12.96774193548387</v>
      </c>
      <c r="BF34" s="13">
        <f t="shared" si="8"/>
        <v>11.251612903225807</v>
      </c>
      <c r="BG34" s="13">
        <f t="shared" si="8"/>
        <v>12.519354838709678</v>
      </c>
      <c r="BH34" s="13">
        <f t="shared" si="8"/>
        <v>9.690322580645159</v>
      </c>
      <c r="BI34" s="13">
        <f t="shared" si="8"/>
        <v>10.112903225806454</v>
      </c>
      <c r="BJ34" s="13">
        <f t="shared" si="8"/>
        <v>11.19354838709677</v>
      </c>
      <c r="BK34" s="13">
        <f t="shared" si="8"/>
        <v>10.529032258064516</v>
      </c>
      <c r="BL34" s="13">
        <f t="shared" si="8"/>
        <v>12.66451612903226</v>
      </c>
      <c r="BM34" s="13">
        <f aca="true" t="shared" si="9" ref="BM34:BS34">AVERAGE(BM3:BM33)</f>
        <v>13.62258064516129</v>
      </c>
      <c r="BN34" s="13">
        <f t="shared" si="9"/>
        <v>10.870967741935488</v>
      </c>
      <c r="BO34" s="13">
        <f t="shared" si="9"/>
        <v>12.080645161290322</v>
      </c>
      <c r="BP34" s="13">
        <f t="shared" si="9"/>
        <v>12.80322580645161</v>
      </c>
      <c r="BQ34" s="13">
        <f t="shared" si="9"/>
        <v>11.270967741935483</v>
      </c>
      <c r="BR34" s="13">
        <f t="shared" si="9"/>
        <v>11.838709677419352</v>
      </c>
      <c r="BS34" s="13">
        <f t="shared" si="9"/>
        <v>11.64516129032258</v>
      </c>
      <c r="BT34" s="13">
        <f>AVERAGE(BT3:BT33)</f>
        <v>13.719354838709675</v>
      </c>
      <c r="BU34" s="13"/>
      <c r="BV34" s="13"/>
      <c r="BW34" s="13"/>
      <c r="BY34" s="12">
        <f>AVERAGE(BY3:BY33)</f>
        <v>11.593803056027165</v>
      </c>
      <c r="BZ34" s="12">
        <f>AVERAGE(BZ3:BZ33)</f>
        <v>11.78322580645161</v>
      </c>
      <c r="CA34" s="12">
        <f>AVERAGE(CA3:CA33)</f>
        <v>11.990860215053766</v>
      </c>
      <c r="CB34" s="12">
        <f>AVERAGE(CB3:CB33)</f>
        <v>12.045268817204304</v>
      </c>
    </row>
    <row r="36" spans="1:77" ht="11.25">
      <c r="A36" s="17" t="s">
        <v>4</v>
      </c>
      <c r="B36" s="21">
        <f aca="true" t="shared" si="10" ref="B36:J36">MAX(B3:B33)</f>
        <v>19.9</v>
      </c>
      <c r="C36" s="18">
        <f t="shared" si="10"/>
        <v>19.3</v>
      </c>
      <c r="D36" s="18">
        <f t="shared" si="10"/>
        <v>20.8</v>
      </c>
      <c r="E36" s="18">
        <f t="shared" si="10"/>
        <v>15.8</v>
      </c>
      <c r="F36" s="18">
        <f t="shared" si="10"/>
        <v>20.3</v>
      </c>
      <c r="G36" s="18">
        <f t="shared" si="10"/>
        <v>17.7</v>
      </c>
      <c r="H36" s="18">
        <f t="shared" si="10"/>
        <v>19.4</v>
      </c>
      <c r="I36" s="18">
        <f t="shared" si="10"/>
        <v>17.7</v>
      </c>
      <c r="J36" s="18">
        <f t="shared" si="10"/>
        <v>17.7</v>
      </c>
      <c r="K36" s="18">
        <f aca="true" t="shared" si="11" ref="K36:Z36">MAX(K3:K33)</f>
        <v>15.5</v>
      </c>
      <c r="L36" s="18">
        <f t="shared" si="11"/>
        <v>18.4</v>
      </c>
      <c r="M36" s="18">
        <f t="shared" si="11"/>
        <v>14.1</v>
      </c>
      <c r="N36" s="18">
        <f t="shared" si="11"/>
        <v>15.7</v>
      </c>
      <c r="O36" s="18">
        <f t="shared" si="11"/>
        <v>16.9</v>
      </c>
      <c r="P36" s="18">
        <f t="shared" si="11"/>
        <v>15.6</v>
      </c>
      <c r="Q36" s="18">
        <f t="shared" si="11"/>
        <v>20.4</v>
      </c>
      <c r="R36" s="18">
        <f t="shared" si="11"/>
        <v>19.1</v>
      </c>
      <c r="S36" s="18">
        <f t="shared" si="11"/>
        <v>15.8</v>
      </c>
      <c r="T36" s="18">
        <f t="shared" si="11"/>
        <v>18.9</v>
      </c>
      <c r="U36" s="18">
        <f t="shared" si="11"/>
        <v>18.3</v>
      </c>
      <c r="V36" s="18">
        <f t="shared" si="11"/>
        <v>15</v>
      </c>
      <c r="W36" s="18">
        <f t="shared" si="11"/>
        <v>14</v>
      </c>
      <c r="X36" s="18">
        <f t="shared" si="11"/>
        <v>15.3</v>
      </c>
      <c r="Y36" s="18">
        <f t="shared" si="11"/>
        <v>15.3</v>
      </c>
      <c r="Z36" s="18">
        <f t="shared" si="11"/>
        <v>19.1</v>
      </c>
      <c r="AA36" s="18">
        <f aca="true" t="shared" si="12" ref="AA36:AP36">MAX(AA3:AA33)</f>
        <v>18.2</v>
      </c>
      <c r="AB36" s="18">
        <f t="shared" si="12"/>
        <v>19.1</v>
      </c>
      <c r="AC36" s="18">
        <f t="shared" si="12"/>
        <v>17.1</v>
      </c>
      <c r="AD36" s="18">
        <f t="shared" si="12"/>
        <v>16.3</v>
      </c>
      <c r="AE36" s="18">
        <f t="shared" si="12"/>
        <v>17.8</v>
      </c>
      <c r="AF36" s="18">
        <f t="shared" si="12"/>
        <v>15.8</v>
      </c>
      <c r="AG36" s="18">
        <f t="shared" si="12"/>
        <v>16.8</v>
      </c>
      <c r="AH36" s="18">
        <f t="shared" si="12"/>
        <v>15.3</v>
      </c>
      <c r="AI36" s="18">
        <f t="shared" si="12"/>
        <v>17.3</v>
      </c>
      <c r="AJ36" s="18">
        <f t="shared" si="12"/>
        <v>19.4</v>
      </c>
      <c r="AK36" s="18">
        <f t="shared" si="12"/>
        <v>15.9</v>
      </c>
      <c r="AL36" s="18">
        <f t="shared" si="12"/>
        <v>17.8</v>
      </c>
      <c r="AM36" s="18">
        <f t="shared" si="12"/>
        <v>25.5</v>
      </c>
      <c r="AN36" s="18">
        <f t="shared" si="12"/>
        <v>19.8</v>
      </c>
      <c r="AO36" s="18">
        <f t="shared" si="12"/>
        <v>18.3</v>
      </c>
      <c r="AP36" s="18">
        <f t="shared" si="12"/>
        <v>18.1</v>
      </c>
      <c r="AQ36" s="18">
        <f aca="true" t="shared" si="13" ref="AQ36:AV36">MAX(AQ3:AQ33)</f>
        <v>16.5</v>
      </c>
      <c r="AR36" s="18">
        <f t="shared" si="13"/>
        <v>16.6</v>
      </c>
      <c r="AS36" s="18">
        <f t="shared" si="13"/>
        <v>17.7</v>
      </c>
      <c r="AT36" s="18">
        <f t="shared" si="13"/>
        <v>18.4</v>
      </c>
      <c r="AU36" s="18">
        <f t="shared" si="13"/>
        <v>21.6</v>
      </c>
      <c r="AV36" s="18">
        <f t="shared" si="13"/>
        <v>17.3</v>
      </c>
      <c r="AW36" s="18">
        <f aca="true" t="shared" si="14" ref="AW36:BB36">MAX(AW3:AW33)</f>
        <v>18.4</v>
      </c>
      <c r="AX36" s="18">
        <f t="shared" si="14"/>
        <v>17.2</v>
      </c>
      <c r="AY36" s="18">
        <f t="shared" si="14"/>
        <v>17.9</v>
      </c>
      <c r="AZ36" s="18">
        <f t="shared" si="14"/>
        <v>18.5</v>
      </c>
      <c r="BA36" s="18">
        <f t="shared" si="14"/>
        <v>25.9</v>
      </c>
      <c r="BB36" s="18">
        <f t="shared" si="14"/>
        <v>15</v>
      </c>
      <c r="BC36" s="18">
        <f aca="true" t="shared" si="15" ref="BC36:BH36">MAX(BC3:BC33)</f>
        <v>20.2</v>
      </c>
      <c r="BD36" s="18">
        <f t="shared" si="15"/>
        <v>16.8</v>
      </c>
      <c r="BE36" s="18">
        <f t="shared" si="15"/>
        <v>18.5</v>
      </c>
      <c r="BF36" s="18">
        <f t="shared" si="15"/>
        <v>16.7</v>
      </c>
      <c r="BG36" s="18">
        <f t="shared" si="15"/>
        <v>21.3</v>
      </c>
      <c r="BH36" s="18">
        <f t="shared" si="15"/>
        <v>16.9</v>
      </c>
      <c r="BI36" s="18">
        <f aca="true" t="shared" si="16" ref="BI36:BN36">MAX(BI3:BI33)</f>
        <v>17.2</v>
      </c>
      <c r="BJ36" s="18">
        <f t="shared" si="16"/>
        <v>16</v>
      </c>
      <c r="BK36" s="18">
        <f t="shared" si="16"/>
        <v>16.8</v>
      </c>
      <c r="BL36" s="18">
        <f t="shared" si="16"/>
        <v>22.6</v>
      </c>
      <c r="BM36" s="18">
        <f t="shared" si="16"/>
        <v>20.1</v>
      </c>
      <c r="BN36" s="18">
        <f t="shared" si="16"/>
        <v>16.9</v>
      </c>
      <c r="BO36" s="18">
        <f aca="true" t="shared" si="17" ref="BO36:BT36">MAX(BO3:BO33)</f>
        <v>19.9</v>
      </c>
      <c r="BP36" s="18">
        <f t="shared" si="17"/>
        <v>19.2</v>
      </c>
      <c r="BQ36" s="18">
        <f t="shared" si="17"/>
        <v>16.5</v>
      </c>
      <c r="BR36" s="18">
        <f t="shared" si="17"/>
        <v>18.1</v>
      </c>
      <c r="BS36" s="18">
        <f t="shared" si="17"/>
        <v>16.6</v>
      </c>
      <c r="BT36" s="18">
        <f t="shared" si="17"/>
        <v>20.6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5</v>
      </c>
      <c r="C37" s="20">
        <f t="shared" si="18"/>
        <v>5.8</v>
      </c>
      <c r="D37" s="20">
        <f t="shared" si="18"/>
        <v>6.8</v>
      </c>
      <c r="E37" s="20">
        <f t="shared" si="18"/>
        <v>5.2</v>
      </c>
      <c r="F37" s="20">
        <f t="shared" si="18"/>
        <v>8.3</v>
      </c>
      <c r="G37" s="20">
        <f t="shared" si="18"/>
        <v>7.6</v>
      </c>
      <c r="H37" s="20">
        <f t="shared" si="18"/>
        <v>6.2</v>
      </c>
      <c r="I37" s="20">
        <f t="shared" si="18"/>
        <v>6.5</v>
      </c>
      <c r="J37" s="20">
        <f t="shared" si="18"/>
        <v>7.6</v>
      </c>
      <c r="K37" s="20">
        <f aca="true" t="shared" si="19" ref="K37:Z37">MIN(K3:K33)</f>
        <v>9.3</v>
      </c>
      <c r="L37" s="20">
        <f t="shared" si="19"/>
        <v>8.1</v>
      </c>
      <c r="M37" s="20">
        <f t="shared" si="19"/>
        <v>7.2</v>
      </c>
      <c r="N37" s="20">
        <f t="shared" si="19"/>
        <v>5.2</v>
      </c>
      <c r="O37" s="20">
        <f t="shared" si="19"/>
        <v>5.7</v>
      </c>
      <c r="P37" s="20">
        <f t="shared" si="19"/>
        <v>5.3</v>
      </c>
      <c r="Q37" s="20">
        <f t="shared" si="19"/>
        <v>8.4</v>
      </c>
      <c r="R37" s="20">
        <f t="shared" si="19"/>
        <v>4.5</v>
      </c>
      <c r="S37" s="20">
        <f t="shared" si="19"/>
        <v>0.5</v>
      </c>
      <c r="T37" s="20">
        <f t="shared" si="19"/>
        <v>7.8</v>
      </c>
      <c r="U37" s="20">
        <f t="shared" si="19"/>
        <v>6.3</v>
      </c>
      <c r="V37" s="20">
        <f t="shared" si="19"/>
        <v>5.4</v>
      </c>
      <c r="W37" s="20">
        <f t="shared" si="19"/>
        <v>4.9</v>
      </c>
      <c r="X37" s="20">
        <f t="shared" si="19"/>
        <v>4.9</v>
      </c>
      <c r="Y37" s="20">
        <f t="shared" si="19"/>
        <v>5.3</v>
      </c>
      <c r="Z37" s="20">
        <f t="shared" si="19"/>
        <v>7.1</v>
      </c>
      <c r="AA37" s="20">
        <f aca="true" t="shared" si="20" ref="AA37:AP37">MIN(AA3:AA33)</f>
        <v>4.1</v>
      </c>
      <c r="AB37" s="20">
        <f t="shared" si="20"/>
        <v>6.2</v>
      </c>
      <c r="AC37" s="20">
        <f t="shared" si="20"/>
        <v>5.7</v>
      </c>
      <c r="AD37" s="20">
        <f t="shared" si="20"/>
        <v>6.1</v>
      </c>
      <c r="AE37" s="20">
        <f t="shared" si="20"/>
        <v>7.1</v>
      </c>
      <c r="AF37" s="20">
        <f t="shared" si="20"/>
        <v>4</v>
      </c>
      <c r="AG37" s="20">
        <f t="shared" si="20"/>
        <v>3.7</v>
      </c>
      <c r="AH37" s="20">
        <f t="shared" si="20"/>
        <v>4.9</v>
      </c>
      <c r="AI37" s="20">
        <f t="shared" si="20"/>
        <v>5.5</v>
      </c>
      <c r="AJ37" s="20">
        <f t="shared" si="20"/>
        <v>4.6</v>
      </c>
      <c r="AK37" s="20">
        <f t="shared" si="20"/>
        <v>6.8</v>
      </c>
      <c r="AL37" s="20">
        <f t="shared" si="20"/>
        <v>7.1</v>
      </c>
      <c r="AM37" s="20">
        <f t="shared" si="20"/>
        <v>7.4</v>
      </c>
      <c r="AN37" s="20">
        <f t="shared" si="20"/>
        <v>5.3</v>
      </c>
      <c r="AO37" s="20">
        <f t="shared" si="20"/>
        <v>8.6</v>
      </c>
      <c r="AP37" s="20">
        <f t="shared" si="20"/>
        <v>7.1</v>
      </c>
      <c r="AQ37" s="20">
        <f aca="true" t="shared" si="21" ref="AQ37:AV37">MIN(AQ3:AQ33)</f>
        <v>7.4</v>
      </c>
      <c r="AR37" s="20">
        <f t="shared" si="21"/>
        <v>4.2</v>
      </c>
      <c r="AS37" s="20">
        <f t="shared" si="21"/>
        <v>9.6</v>
      </c>
      <c r="AT37" s="20">
        <f t="shared" si="21"/>
        <v>7.5</v>
      </c>
      <c r="AU37" s="20">
        <f t="shared" si="21"/>
        <v>7.6</v>
      </c>
      <c r="AV37" s="20">
        <f t="shared" si="21"/>
        <v>7.8</v>
      </c>
      <c r="AW37" s="20">
        <f aca="true" t="shared" si="22" ref="AW37:BB37">MIN(AW3:AW33)</f>
        <v>8.5</v>
      </c>
      <c r="AX37" s="20">
        <f t="shared" si="22"/>
        <v>7.6</v>
      </c>
      <c r="AY37" s="20">
        <f t="shared" si="22"/>
        <v>3.3</v>
      </c>
      <c r="AZ37" s="20">
        <f t="shared" si="22"/>
        <v>6.8</v>
      </c>
      <c r="BA37" s="20">
        <f t="shared" si="22"/>
        <v>4.9</v>
      </c>
      <c r="BB37" s="20">
        <f t="shared" si="22"/>
        <v>5.4</v>
      </c>
      <c r="BC37" s="20">
        <f aca="true" t="shared" si="23" ref="BC37:BH37">MIN(BC3:BC33)</f>
        <v>7.6</v>
      </c>
      <c r="BD37" s="20">
        <f t="shared" si="23"/>
        <v>8.7</v>
      </c>
      <c r="BE37" s="20">
        <f t="shared" si="23"/>
        <v>7.9</v>
      </c>
      <c r="BF37" s="20">
        <f t="shared" si="23"/>
        <v>6.6</v>
      </c>
      <c r="BG37" s="20">
        <f t="shared" si="23"/>
        <v>5.1</v>
      </c>
      <c r="BH37" s="20">
        <f t="shared" si="23"/>
        <v>5.6</v>
      </c>
      <c r="BI37" s="20">
        <f aca="true" t="shared" si="24" ref="BI37:BN37">MIN(BI3:BI33)</f>
        <v>5.2</v>
      </c>
      <c r="BJ37" s="20">
        <f t="shared" si="24"/>
        <v>7.8</v>
      </c>
      <c r="BK37" s="20">
        <f t="shared" si="24"/>
        <v>7.5</v>
      </c>
      <c r="BL37" s="20">
        <f t="shared" si="24"/>
        <v>9</v>
      </c>
      <c r="BM37" s="20">
        <f t="shared" si="24"/>
        <v>8.3</v>
      </c>
      <c r="BN37" s="20">
        <f t="shared" si="24"/>
        <v>5.5</v>
      </c>
      <c r="BO37" s="20">
        <f aca="true" t="shared" si="25" ref="BO37:BT37">MIN(BO3:BO33)</f>
        <v>7.2</v>
      </c>
      <c r="BP37" s="20">
        <f t="shared" si="25"/>
        <v>6.6</v>
      </c>
      <c r="BQ37" s="20">
        <f t="shared" si="25"/>
        <v>5.5</v>
      </c>
      <c r="BR37" s="20">
        <f t="shared" si="25"/>
        <v>4.9</v>
      </c>
      <c r="BS37" s="20">
        <f t="shared" si="25"/>
        <v>6.8</v>
      </c>
      <c r="BT37" s="20">
        <f t="shared" si="25"/>
        <v>8.3</v>
      </c>
      <c r="BU37" s="20"/>
      <c r="BV37" s="20"/>
      <c r="BW37" s="20"/>
      <c r="BY37" s="52">
        <f>STDEV(J3:AM33)</f>
        <v>3.0840650602688404</v>
      </c>
      <c r="BZ37" s="52">
        <f>STDEV(T3:AW33)</f>
        <v>3.1056839316130067</v>
      </c>
      <c r="CA37" s="52">
        <f>STDEV(AD3:BG33)</f>
        <v>3.1522323341923513</v>
      </c>
      <c r="CB37" s="52">
        <f>STDEV(AN3:BQ33)</f>
        <v>3.109453654050956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47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1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1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1">
        <f>AVERAGE(J42:AM42)</f>
        <v>0.03333333333333333</v>
      </c>
      <c r="BZ42" s="91">
        <f>AVERAGE(T42:AW42)</f>
        <v>0.03333333333333333</v>
      </c>
      <c r="CA42" s="91">
        <f>AVERAGE(AD42:BG42)</f>
        <v>0.06666666666666667</v>
      </c>
      <c r="CB42" s="95">
        <f>AVERAGE(AN42:BQ42)</f>
        <v>0.03333333333333333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25.9</v>
      </c>
    </row>
    <row r="46" spans="1:2" ht="11.25">
      <c r="A46" s="82">
        <v>2</v>
      </c>
      <c r="B46" s="83">
        <f>LARGE($B$3:$BW$33,2)</f>
        <v>25.5</v>
      </c>
    </row>
    <row r="47" spans="1:2" ht="11.25">
      <c r="A47" s="82">
        <v>3</v>
      </c>
      <c r="B47" s="83">
        <f>LARGE($B$3:$BW$33,3)</f>
        <v>22.6</v>
      </c>
    </row>
    <row r="48" spans="1:2" ht="11.25">
      <c r="A48" s="82">
        <v>4</v>
      </c>
      <c r="B48" s="83">
        <f>LARGE($B$3:$BW$33,4)</f>
        <v>21.6</v>
      </c>
    </row>
    <row r="49" spans="1:2" ht="11.25">
      <c r="A49" s="82">
        <v>5</v>
      </c>
      <c r="B49" s="83">
        <f>LARGE($B$3:$BW$33,5)</f>
        <v>21.3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0.5</v>
      </c>
    </row>
    <row r="53" spans="1:2" ht="11.25">
      <c r="A53" s="82">
        <v>2</v>
      </c>
      <c r="B53" s="83">
        <f>SMALL($B$3:$BW$33,2)</f>
        <v>2.9</v>
      </c>
    </row>
    <row r="54" spans="1:2" ht="11.25">
      <c r="A54" s="82">
        <v>3</v>
      </c>
      <c r="B54" s="83">
        <f>SMALL($B$3:$BW$33,3)</f>
        <v>3.3</v>
      </c>
    </row>
    <row r="55" spans="1:2" ht="11.25">
      <c r="A55" s="82">
        <v>4</v>
      </c>
      <c r="B55" s="83">
        <f>SMALL($B$3:$BW$33,4)</f>
        <v>3.7</v>
      </c>
    </row>
    <row r="56" spans="1:2" ht="11.25">
      <c r="A56" s="82">
        <v>5</v>
      </c>
      <c r="B56" s="83">
        <f>SMALL($B$3:$BW$33,5)</f>
        <v>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AM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8.75390625" style="8" customWidth="1"/>
  </cols>
  <sheetData>
    <row r="1" spans="2:80" ht="10.5">
      <c r="B1" t="s">
        <v>29</v>
      </c>
      <c r="BY1" s="8" t="s">
        <v>6</v>
      </c>
      <c r="BZ1" s="8" t="s">
        <v>10</v>
      </c>
      <c r="CA1" s="8" t="s">
        <v>43</v>
      </c>
      <c r="CB1" s="8" t="s">
        <v>50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7</v>
      </c>
      <c r="CB2" s="9" t="s">
        <v>49</v>
      </c>
    </row>
    <row r="3" spans="1:80" ht="11.25">
      <c r="A3" s="5">
        <v>1</v>
      </c>
      <c r="B3" s="4">
        <f>'1月'!B34</f>
        <v>8.293548387096774</v>
      </c>
      <c r="C3" s="4">
        <f>'1月'!C34</f>
        <v>8.77741935483871</v>
      </c>
      <c r="D3" s="4">
        <f>'1月'!D34</f>
        <v>9.619354838709679</v>
      </c>
      <c r="E3" s="4">
        <f>'1月'!E34</f>
        <v>9.280645161290321</v>
      </c>
      <c r="F3" s="4">
        <f>'1月'!F34</f>
        <v>10.054838709677421</v>
      </c>
      <c r="G3" s="4">
        <f>'1月'!G34</f>
        <v>9.525806451612903</v>
      </c>
      <c r="H3" s="4">
        <f>'1月'!H34</f>
        <v>8.293548387096775</v>
      </c>
      <c r="I3" s="4">
        <f>'1月'!I34</f>
        <v>9.422580645161291</v>
      </c>
      <c r="J3" s="4">
        <f>'1月'!J34</f>
        <v>8.37741935483871</v>
      </c>
      <c r="K3" s="4">
        <f>'1月'!K34</f>
        <v>8.880645161290321</v>
      </c>
      <c r="L3" s="4">
        <f>'1月'!L34</f>
        <v>8.316129032258065</v>
      </c>
      <c r="M3" s="4">
        <f>'1月'!M34</f>
        <v>8.670967741935485</v>
      </c>
      <c r="N3" s="4">
        <f>'1月'!N34</f>
        <v>9.112903225806452</v>
      </c>
      <c r="O3" s="4">
        <f>'1月'!O34</f>
        <v>9.080645161290324</v>
      </c>
      <c r="P3" s="4">
        <f>'1月'!P34</f>
        <v>8.570967741935481</v>
      </c>
      <c r="Q3" s="4">
        <f>'1月'!Q34</f>
        <v>9.183870967741939</v>
      </c>
      <c r="R3" s="4">
        <f>'1月'!R34</f>
        <v>9.532258064516132</v>
      </c>
      <c r="S3" s="4">
        <f>'1月'!S34</f>
        <v>7.958064516129035</v>
      </c>
      <c r="T3" s="4">
        <f>'1月'!T34</f>
        <v>8.496774193548386</v>
      </c>
      <c r="U3" s="4">
        <f>'1月'!U34</f>
        <v>10.409677419354841</v>
      </c>
      <c r="V3" s="4">
        <f>'1月'!V34</f>
        <v>10.035483870967742</v>
      </c>
      <c r="W3" s="4">
        <f>'1月'!W34</f>
        <v>7.867741935483871</v>
      </c>
      <c r="X3" s="4">
        <f>'1月'!X34</f>
        <v>8.064516129032258</v>
      </c>
      <c r="Y3" s="4">
        <f>'1月'!Y34</f>
        <v>8.783870967741938</v>
      </c>
      <c r="Z3" s="4">
        <f>'1月'!Z34</f>
        <v>6.396774193548388</v>
      </c>
      <c r="AA3" s="4">
        <f>'1月'!AA34</f>
        <v>8.777419354838711</v>
      </c>
      <c r="AB3" s="4">
        <f>'1月'!AB34</f>
        <v>10.461290322580643</v>
      </c>
      <c r="AC3" s="4">
        <f>'1月'!AC34</f>
        <v>9.512903225806449</v>
      </c>
      <c r="AD3" s="4">
        <f>'1月'!AD34</f>
        <v>7.493548387096775</v>
      </c>
      <c r="AE3" s="4">
        <f>'1月'!AE34</f>
        <v>8.661290322580646</v>
      </c>
      <c r="AF3" s="4">
        <f>'1月'!AF34</f>
        <v>8.648387096774192</v>
      </c>
      <c r="AG3" s="4">
        <f>'1月'!AG34</f>
        <v>6.538709677419356</v>
      </c>
      <c r="AH3" s="4">
        <f>'1月'!AH34</f>
        <v>6.767741935483871</v>
      </c>
      <c r="AI3" s="4">
        <f>'1月'!AI34</f>
        <v>7.161290322580645</v>
      </c>
      <c r="AJ3" s="4">
        <f>'1月'!AJ34</f>
        <v>8.951612903225806</v>
      </c>
      <c r="AK3" s="4">
        <f>'1月'!AK34</f>
        <v>10.751612903225807</v>
      </c>
      <c r="AL3" s="4">
        <f>'1月'!AL34</f>
        <v>10.399999999999997</v>
      </c>
      <c r="AM3" s="4">
        <f>'1月'!AM34</f>
        <v>8.474193548387099</v>
      </c>
      <c r="AN3" s="4">
        <f>'1月'!AN34</f>
        <v>10.03225806451613</v>
      </c>
      <c r="AO3" s="4">
        <f>'1月'!AO34</f>
        <v>10.412903225806451</v>
      </c>
      <c r="AP3" s="4">
        <f>'1月'!AP34</f>
        <v>9.438709677419354</v>
      </c>
      <c r="AQ3" s="4">
        <f>'1月'!AQ34</f>
        <v>9.264516129032256</v>
      </c>
      <c r="AR3" s="4">
        <f>'1月'!AR34</f>
        <v>10.170967741935485</v>
      </c>
      <c r="AS3" s="4">
        <f>'1月'!AS34</f>
        <v>9.496774193548386</v>
      </c>
      <c r="AT3" s="4">
        <f>'1月'!AT34</f>
        <v>10.996774193548385</v>
      </c>
      <c r="AU3" s="4">
        <f>'1月'!AU34</f>
        <v>9.719354838709679</v>
      </c>
      <c r="AV3" s="4">
        <f>'1月'!AV34</f>
        <v>10.945161290322583</v>
      </c>
      <c r="AW3" s="4">
        <f>'1月'!AW34</f>
        <v>11.625806451612902</v>
      </c>
      <c r="AX3" s="4">
        <f>'1月'!AX34</f>
        <v>8.674193548387095</v>
      </c>
      <c r="AY3" s="4">
        <f>'1月'!AY34</f>
        <v>11.519354838709678</v>
      </c>
      <c r="AZ3" s="4">
        <f>'1月'!AZ34</f>
        <v>9.474193548387099</v>
      </c>
      <c r="BA3" s="4">
        <f>'1月'!BA34</f>
        <v>9.603225806451613</v>
      </c>
      <c r="BB3" s="4">
        <f>'1月'!BB34</f>
        <v>10.05483870967742</v>
      </c>
      <c r="BC3" s="4">
        <f>'1月'!BC34</f>
        <v>8.7</v>
      </c>
      <c r="BD3" s="4">
        <f>'1月'!BD34</f>
        <v>11.46774193548387</v>
      </c>
      <c r="BE3" s="4">
        <f>'1月'!BE34</f>
        <v>8.677419354838712</v>
      </c>
      <c r="BF3" s="4">
        <f>'1月'!BF34</f>
        <v>9.55161290322581</v>
      </c>
      <c r="BG3" s="4">
        <f>'1月'!BG34</f>
        <v>9.561290322580644</v>
      </c>
      <c r="BH3" s="4">
        <f>'1月'!BH34</f>
        <v>7.632258064516128</v>
      </c>
      <c r="BI3" s="4">
        <f>'1月'!BI34</f>
        <v>7.13225806451613</v>
      </c>
      <c r="BJ3" s="4">
        <f>'1月'!BJ34</f>
        <v>8.048387096774194</v>
      </c>
      <c r="BK3" s="4">
        <f>'1月'!BK34</f>
        <v>9.04516129032258</v>
      </c>
      <c r="BL3" s="4">
        <f>'1月'!BL34</f>
        <v>9.174193548387095</v>
      </c>
      <c r="BM3" s="4">
        <f>'1月'!BM34</f>
        <v>9.290322580645164</v>
      </c>
      <c r="BN3" s="4">
        <f>'1月'!BN34</f>
        <v>9.516129032258062</v>
      </c>
      <c r="BO3" s="4">
        <f>'1月'!BO34</f>
        <v>8.464516129032258</v>
      </c>
      <c r="BP3" s="4">
        <f>'1月'!BP34</f>
        <v>10.122580645161293</v>
      </c>
      <c r="BQ3" s="4">
        <f>'1月'!BQ34</f>
        <v>10.864516129032259</v>
      </c>
      <c r="BR3" s="4">
        <f>'1月'!BR34</f>
        <v>9.187096774193545</v>
      </c>
      <c r="BS3" s="4">
        <f>'1月'!BS34</f>
        <v>8.699999999999998</v>
      </c>
      <c r="BT3" s="4">
        <f>'1月'!BT34</f>
        <v>9.641935483870967</v>
      </c>
      <c r="BU3" s="4"/>
      <c r="BV3" s="4"/>
      <c r="BW3" s="4"/>
      <c r="BY3" s="27">
        <f>AVERAGE(J3:AM3)</f>
        <v>8.677956989247313</v>
      </c>
      <c r="BZ3" s="27">
        <f>AVERAGE(T3:AW3)</f>
        <v>9.158602150537634</v>
      </c>
      <c r="CA3" s="27">
        <f>AVERAGE(AD3:BG3)</f>
        <v>9.441182795698925</v>
      </c>
      <c r="CB3" s="27">
        <f>AVERAGE(AN3:BQ3)</f>
        <v>9.62258064516129</v>
      </c>
    </row>
    <row r="4" spans="1:80" ht="11.25">
      <c r="A4" s="5">
        <v>2</v>
      </c>
      <c r="B4" s="4">
        <f>'2月'!B34</f>
        <v>8.139285714285716</v>
      </c>
      <c r="C4" s="4">
        <f>'2月'!C34</f>
        <v>11.11071428571429</v>
      </c>
      <c r="D4" s="4">
        <f>'2月'!D34</f>
        <v>11.249999999999998</v>
      </c>
      <c r="E4" s="4">
        <f>'2月'!E34</f>
        <v>8.26206896551724</v>
      </c>
      <c r="F4" s="4">
        <f>'2月'!F34</f>
        <v>7.8928571428571415</v>
      </c>
      <c r="G4" s="4">
        <f>'2月'!G34</f>
        <v>10.117857142857138</v>
      </c>
      <c r="H4" s="4">
        <f>'2月'!H34</f>
        <v>10.285714285714286</v>
      </c>
      <c r="I4" s="4">
        <f>'2月'!I34</f>
        <v>11.465517241379308</v>
      </c>
      <c r="J4" s="4">
        <f>'2月'!J34</f>
        <v>9.139285714285714</v>
      </c>
      <c r="K4" s="4">
        <f>'2月'!K34</f>
        <v>9.407142857142858</v>
      </c>
      <c r="L4" s="4">
        <f>'2月'!L34</f>
        <v>8.503571428571428</v>
      </c>
      <c r="M4" s="4">
        <f>'2月'!M34</f>
        <v>6.793103448275863</v>
      </c>
      <c r="N4" s="4">
        <f>'2月'!N34</f>
        <v>8.992857142857144</v>
      </c>
      <c r="O4" s="4">
        <f>'2月'!O34</f>
        <v>11.189285714285715</v>
      </c>
      <c r="P4" s="4">
        <f>'2月'!P34</f>
        <v>7.682142857142856</v>
      </c>
      <c r="Q4" s="4">
        <f>'2月'!Q34</f>
        <v>7.444827586206896</v>
      </c>
      <c r="R4" s="4">
        <f>'2月'!R34</f>
        <v>8.217857142857143</v>
      </c>
      <c r="S4" s="4">
        <f>'2月'!S34</f>
        <v>9.160714285714286</v>
      </c>
      <c r="T4" s="4">
        <f>'2月'!T34</f>
        <v>8.453571428571427</v>
      </c>
      <c r="U4" s="4">
        <f>'2月'!U34</f>
        <v>8.86551724137931</v>
      </c>
      <c r="V4" s="4">
        <f>'2月'!V34</f>
        <v>10.378571428571428</v>
      </c>
      <c r="W4" s="4">
        <f>'2月'!W34</f>
        <v>7.689285714285714</v>
      </c>
      <c r="X4" s="4">
        <f>'2月'!X34</f>
        <v>8.060714285714287</v>
      </c>
      <c r="Y4" s="4">
        <f>'2月'!Y34</f>
        <v>9.20344827586207</v>
      </c>
      <c r="Z4" s="4">
        <f>'2月'!Z34</f>
        <v>7.960714285714286</v>
      </c>
      <c r="AA4" s="4">
        <f>'2月'!AA34</f>
        <v>7.371428571428569</v>
      </c>
      <c r="AB4" s="4">
        <f>'2月'!AB34</f>
        <v>11.439285714285715</v>
      </c>
      <c r="AC4" s="4">
        <f>'2月'!AC34</f>
        <v>8.062068965517243</v>
      </c>
      <c r="AD4" s="4">
        <f>'2月'!AD34</f>
        <v>7.942857142857142</v>
      </c>
      <c r="AE4" s="4">
        <f>'2月'!AE34</f>
        <v>7.825</v>
      </c>
      <c r="AF4" s="4">
        <f>'2月'!AF34</f>
        <v>7.992857142857142</v>
      </c>
      <c r="AG4" s="4">
        <f>'2月'!AG34</f>
        <v>4.872413793103449</v>
      </c>
      <c r="AH4" s="4">
        <f>'2月'!AH34</f>
        <v>8.925</v>
      </c>
      <c r="AI4" s="4">
        <f>'2月'!AI34</f>
        <v>6.342857142857143</v>
      </c>
      <c r="AJ4" s="4">
        <f>'2月'!AJ34</f>
        <v>9.674999999999999</v>
      </c>
      <c r="AK4" s="4">
        <f>'2月'!AK34</f>
        <v>7.517241379310345</v>
      </c>
      <c r="AL4" s="4">
        <f>'2月'!AL34</f>
        <v>9.517857142857144</v>
      </c>
      <c r="AM4" s="4">
        <f>'2月'!AM34</f>
        <v>9.696428571428571</v>
      </c>
      <c r="AN4" s="4">
        <f>'2月'!AN34</f>
        <v>10.178571428571429</v>
      </c>
      <c r="AO4" s="4">
        <f>'2月'!AO34</f>
        <v>10.175862068965518</v>
      </c>
      <c r="AP4" s="4">
        <f>'2月'!AP34</f>
        <v>10.950000000000003</v>
      </c>
      <c r="AQ4" s="4">
        <f>'2月'!AQ34</f>
        <v>9.764285714285714</v>
      </c>
      <c r="AR4" s="4">
        <f>'2月'!AR34</f>
        <v>10.425</v>
      </c>
      <c r="AS4" s="4">
        <f>'2月'!AS34</f>
        <v>8.717241379310344</v>
      </c>
      <c r="AT4" s="4">
        <f>'2月'!AT34</f>
        <v>10.8</v>
      </c>
      <c r="AU4" s="4">
        <f>'2月'!AU34</f>
        <v>10.278571428571428</v>
      </c>
      <c r="AV4" s="4">
        <f>'2月'!AV34</f>
        <v>10.603571428571428</v>
      </c>
      <c r="AW4" s="4">
        <f>'2月'!AW34</f>
        <v>9.275862068965518</v>
      </c>
      <c r="AX4" s="4">
        <f>'2月'!AX34</f>
        <v>9.782142857142857</v>
      </c>
      <c r="AY4" s="4">
        <f>'2月'!AY34</f>
        <v>11.346428571428573</v>
      </c>
      <c r="AZ4" s="4">
        <f>'2月'!AZ34</f>
        <v>8.975</v>
      </c>
      <c r="BA4" s="4">
        <f>'2月'!BA34</f>
        <v>11.703448275862073</v>
      </c>
      <c r="BB4" s="4">
        <f>'2月'!BB34</f>
        <v>9.446428571428571</v>
      </c>
      <c r="BC4" s="4">
        <f>'2月'!BC34</f>
        <v>9.782142857142857</v>
      </c>
      <c r="BD4" s="4">
        <f>'2月'!BD34</f>
        <v>11.935714285714283</v>
      </c>
      <c r="BE4" s="4">
        <f>'2月'!BE34</f>
        <v>8.620689655172415</v>
      </c>
      <c r="BF4" s="4">
        <f>'2月'!BF34</f>
        <v>9.807142857142859</v>
      </c>
      <c r="BG4" s="4">
        <f>'2月'!BG34</f>
        <v>8.139285714285714</v>
      </c>
      <c r="BH4" s="4">
        <f>'2月'!BH34</f>
        <v>9.289285714285715</v>
      </c>
      <c r="BI4" s="4">
        <f>'2月'!BI34</f>
        <v>7.331034482758621</v>
      </c>
      <c r="BJ4" s="4">
        <f>'2月'!BJ34</f>
        <v>7.939285714285714</v>
      </c>
      <c r="BK4" s="4">
        <f>'2月'!BK34</f>
        <v>7.896428571428572</v>
      </c>
      <c r="BL4" s="4">
        <f>'2月'!BL34</f>
        <v>8.046428571428573</v>
      </c>
      <c r="BM4" s="4">
        <f>'2月'!BM34</f>
        <v>9.951724137931036</v>
      </c>
      <c r="BN4" s="4">
        <f>'2月'!BN34</f>
        <v>10.246428571428572</v>
      </c>
      <c r="BO4" s="4">
        <f>'2月'!BO34</f>
        <v>8.207142857142857</v>
      </c>
      <c r="BP4" s="4">
        <f>'2月'!BP34</f>
        <v>10.778571428571425</v>
      </c>
      <c r="BQ4" s="4">
        <f>'2月'!BQ34</f>
        <v>11.43793103448276</v>
      </c>
      <c r="BR4" s="4">
        <f>'2月'!BR34</f>
        <v>12.882142857142856</v>
      </c>
      <c r="BS4" s="4">
        <f>'2月'!BS34</f>
        <v>8.885714285714286</v>
      </c>
      <c r="BT4" s="4">
        <f>'2月'!BT34</f>
        <v>10.828571428571431</v>
      </c>
      <c r="BU4" s="4"/>
      <c r="BV4" s="4"/>
      <c r="BW4" s="4"/>
      <c r="BY4" s="27">
        <f aca="true" t="shared" si="0" ref="BY4:BY14">AVERAGE(J4:AM4)</f>
        <v>8.477430213464697</v>
      </c>
      <c r="BZ4" s="27">
        <f aca="true" t="shared" si="1" ref="BZ4:BZ14">AVERAGE(T4:AW4)</f>
        <v>8.965369458128079</v>
      </c>
      <c r="CA4" s="27">
        <f aca="true" t="shared" si="2" ref="CA4:CA14">AVERAGE(AD4:BG4)</f>
        <v>9.367163382594418</v>
      </c>
      <c r="CB4" s="27">
        <f aca="true" t="shared" si="3" ref="CB4:CB13">AVERAGE(AN4:BQ4)</f>
        <v>9.727721674876845</v>
      </c>
    </row>
    <row r="5" spans="1:80" ht="11.25">
      <c r="A5" s="5">
        <v>3</v>
      </c>
      <c r="B5" s="4">
        <f>'3月'!B34</f>
        <v>12.364516129032259</v>
      </c>
      <c r="C5" s="4">
        <f>'3月'!C34</f>
        <v>12.109677419354837</v>
      </c>
      <c r="D5" s="4">
        <f>'3月'!D34</f>
        <v>12.003225806451614</v>
      </c>
      <c r="E5" s="4">
        <f>'3月'!E34</f>
        <v>11.274193548387096</v>
      </c>
      <c r="F5" s="4">
        <f>'3月'!F34</f>
        <v>10.48709677419355</v>
      </c>
      <c r="G5" s="4">
        <f>'3月'!G34</f>
        <v>11.409677419354841</v>
      </c>
      <c r="H5" s="4">
        <f>'3月'!H34</f>
        <v>11.409677419354837</v>
      </c>
      <c r="I5" s="4">
        <f>'3月'!I34</f>
        <v>11.751612903225809</v>
      </c>
      <c r="J5" s="4">
        <f>'3月'!J34</f>
        <v>11.251612903225807</v>
      </c>
      <c r="K5" s="4">
        <f>'3月'!K34</f>
        <v>11.619354838709677</v>
      </c>
      <c r="L5" s="4">
        <f>'3月'!L34</f>
        <v>10.24193548387097</v>
      </c>
      <c r="M5" s="4">
        <f>'3月'!M34</f>
        <v>10.57741935483871</v>
      </c>
      <c r="N5" s="4">
        <f>'3月'!N34</f>
        <v>9.409677419354841</v>
      </c>
      <c r="O5" s="4">
        <f>'3月'!O34</f>
        <v>13.083870967741937</v>
      </c>
      <c r="P5" s="4">
        <f>'3月'!P34</f>
        <v>12.741935483870968</v>
      </c>
      <c r="Q5" s="4">
        <f>'3月'!Q34</f>
        <v>12.274193548387093</v>
      </c>
      <c r="R5" s="4">
        <f>'3月'!R34</f>
        <v>10.790322580645162</v>
      </c>
      <c r="S5" s="4">
        <f>'3月'!S34</f>
        <v>8.46774193548387</v>
      </c>
      <c r="T5" s="4">
        <f>'3月'!T34</f>
        <v>10.106451612903228</v>
      </c>
      <c r="U5" s="4">
        <f>'3月'!U34</f>
        <v>12.348387096774196</v>
      </c>
      <c r="V5" s="4">
        <f>'3月'!V34</f>
        <v>10.651612903225805</v>
      </c>
      <c r="W5" s="4">
        <f>'3月'!W34</f>
        <v>9.738709677419356</v>
      </c>
      <c r="X5" s="4">
        <f>'3月'!X34</f>
        <v>9.464516129032258</v>
      </c>
      <c r="Y5" s="4">
        <f>'3月'!Y34</f>
        <v>11.361290322580645</v>
      </c>
      <c r="Z5" s="4">
        <f>'3月'!Z34</f>
        <v>10.725806451612902</v>
      </c>
      <c r="AA5" s="4">
        <f>'3月'!AA34</f>
        <v>10.403225806451614</v>
      </c>
      <c r="AB5" s="4">
        <f>'3月'!AB34</f>
        <v>12.222580645161294</v>
      </c>
      <c r="AC5" s="4">
        <f>'3月'!AC34</f>
        <v>10.545161290322582</v>
      </c>
      <c r="AD5" s="4">
        <f>'3月'!AD34</f>
        <v>10.661290322580646</v>
      </c>
      <c r="AE5" s="4">
        <f>'3月'!AE34</f>
        <v>11.899999999999997</v>
      </c>
      <c r="AF5" s="4">
        <f>'3月'!AF34</f>
        <v>10.345161290322585</v>
      </c>
      <c r="AG5" s="4">
        <f>'3月'!AG34</f>
        <v>7.509677419354838</v>
      </c>
      <c r="AH5" s="4">
        <f>'3月'!AH34</f>
        <v>9.04193548387097</v>
      </c>
      <c r="AI5" s="4">
        <f>'3月'!AI34</f>
        <v>9.416129032258066</v>
      </c>
      <c r="AJ5" s="4">
        <f>'3月'!AJ34</f>
        <v>11.435483870967747</v>
      </c>
      <c r="AK5" s="4">
        <f>'3月'!AK34</f>
        <v>10.429032258064519</v>
      </c>
      <c r="AL5" s="4">
        <f>'3月'!AL34</f>
        <v>11.706451612903221</v>
      </c>
      <c r="AM5" s="4">
        <f>'3月'!AM34</f>
        <v>13.345161290322581</v>
      </c>
      <c r="AN5" s="4">
        <f>'3月'!AN34</f>
        <v>11.848387096774196</v>
      </c>
      <c r="AO5" s="4">
        <f>'3月'!AO34</f>
        <v>12.13225806451613</v>
      </c>
      <c r="AP5" s="4">
        <f>'3月'!AP34</f>
        <v>10.838709677419356</v>
      </c>
      <c r="AQ5" s="4">
        <f>'3月'!AQ34</f>
        <v>10.90645161290323</v>
      </c>
      <c r="AR5" s="4">
        <f>'3月'!AR34</f>
        <v>11.525806451612905</v>
      </c>
      <c r="AS5" s="4">
        <f>'3月'!AS34</f>
        <v>11.641935483870967</v>
      </c>
      <c r="AT5" s="4">
        <f>'3月'!AT34</f>
        <v>13.416129032258068</v>
      </c>
      <c r="AU5" s="4">
        <f>'3月'!AU34</f>
        <v>12.309677419354838</v>
      </c>
      <c r="AV5" s="4">
        <f>'3月'!AV34</f>
        <v>12.725806451612904</v>
      </c>
      <c r="AW5" s="4">
        <f>'3月'!AW34</f>
        <v>13.167741935483873</v>
      </c>
      <c r="AX5" s="4">
        <f>'3月'!AX34</f>
        <v>12.874193548387098</v>
      </c>
      <c r="AY5" s="4">
        <f>'3月'!AY34</f>
        <v>14.806451612903224</v>
      </c>
      <c r="AZ5" s="4">
        <f>'3月'!AZ34</f>
        <v>11.39032258064516</v>
      </c>
      <c r="BA5" s="4">
        <f>'3月'!BA34</f>
        <v>13.029032258064513</v>
      </c>
      <c r="BB5" s="4">
        <f>'3月'!BB34</f>
        <v>11.509677419354839</v>
      </c>
      <c r="BC5" s="4">
        <f>'3月'!BC34</f>
        <v>12.816129032258065</v>
      </c>
      <c r="BD5" s="4">
        <f>'3月'!BD34</f>
        <v>14.132258064516126</v>
      </c>
      <c r="BE5" s="4">
        <f>'3月'!BE34</f>
        <v>12.274193548387096</v>
      </c>
      <c r="BF5" s="4">
        <f>'3月'!BF34</f>
        <v>12.00967741935484</v>
      </c>
      <c r="BG5" s="4">
        <f>'3月'!BG34</f>
        <v>10.509677419354837</v>
      </c>
      <c r="BH5" s="4">
        <f>'3月'!BH34</f>
        <v>9.717241379310344</v>
      </c>
      <c r="BI5" s="4">
        <f>'3月'!BI34</f>
        <v>10.376666666666665</v>
      </c>
      <c r="BJ5" s="4">
        <f>'3月'!BJ34</f>
        <v>13.767741935483869</v>
      </c>
      <c r="BK5" s="4">
        <f>'3月'!BK34</f>
        <v>12.280645161290325</v>
      </c>
      <c r="BL5" s="4">
        <f>'3月'!BL34</f>
        <v>12.470967741935485</v>
      </c>
      <c r="BM5" s="4">
        <f>'3月'!BM34</f>
        <v>12.032258064516132</v>
      </c>
      <c r="BN5" s="4">
        <f>'3月'!BN34</f>
        <v>10.822580645161292</v>
      </c>
      <c r="BO5" s="4">
        <f>'3月'!BO34</f>
        <v>14.33548387096774</v>
      </c>
      <c r="BP5" s="4">
        <f>'3月'!BP34</f>
        <v>13.170967741935485</v>
      </c>
      <c r="BQ5" s="4">
        <f>'3月'!BQ34</f>
        <v>13.970967741935485</v>
      </c>
      <c r="BR5" s="4">
        <f>'3月'!BR34</f>
        <v>15.016129032258064</v>
      </c>
      <c r="BS5" s="4">
        <f>'3月'!BS34</f>
        <v>12.735483870967744</v>
      </c>
      <c r="BT5" s="4">
        <f>'3月'!BT34</f>
        <v>15.622580645161293</v>
      </c>
      <c r="BU5" s="4"/>
      <c r="BV5" s="4"/>
      <c r="BW5" s="4"/>
      <c r="BY5" s="27">
        <f t="shared" si="0"/>
        <v>10.79387096774194</v>
      </c>
      <c r="BZ5" s="27">
        <f t="shared" si="1"/>
        <v>11.129032258064516</v>
      </c>
      <c r="CA5" s="27">
        <f t="shared" si="2"/>
        <v>11.721827956989245</v>
      </c>
      <c r="CB5" s="27">
        <f t="shared" si="3"/>
        <v>12.293667902607838</v>
      </c>
    </row>
    <row r="6" spans="1:80" ht="11.25">
      <c r="A6" s="5">
        <v>4</v>
      </c>
      <c r="B6" s="4">
        <f>'4月'!B34</f>
        <v>15.47</v>
      </c>
      <c r="C6" s="4">
        <f>'4月'!C34</f>
        <v>16.946666666666665</v>
      </c>
      <c r="D6" s="4">
        <f>'4月'!D34</f>
        <v>16.726666666666663</v>
      </c>
      <c r="E6" s="4">
        <f>'4月'!E34</f>
        <v>15.92</v>
      </c>
      <c r="F6" s="4">
        <f>'4月'!F34</f>
        <v>16.850000000000005</v>
      </c>
      <c r="G6" s="4">
        <f>'4月'!G34</f>
        <v>16.523333333333337</v>
      </c>
      <c r="H6" s="4">
        <f>'4月'!H34</f>
        <v>17.26333333333333</v>
      </c>
      <c r="I6" s="4">
        <f>'4月'!I34</f>
        <v>14.663333333333338</v>
      </c>
      <c r="J6" s="4">
        <f>'4月'!J34</f>
        <v>17.47333333333334</v>
      </c>
      <c r="K6" s="4">
        <f>'4月'!K34</f>
        <v>16.506666666666668</v>
      </c>
      <c r="L6" s="4">
        <f>'4月'!L34</f>
        <v>15.993333333333334</v>
      </c>
      <c r="M6" s="4">
        <f>'4月'!M34</f>
        <v>18.33666666666667</v>
      </c>
      <c r="N6" s="4">
        <f>'4月'!N34</f>
        <v>13.53</v>
      </c>
      <c r="O6" s="4">
        <f>'4月'!O34</f>
        <v>16.04666666666667</v>
      </c>
      <c r="P6" s="4">
        <f>'4月'!P34</f>
        <v>16.656666666666666</v>
      </c>
      <c r="Q6" s="4">
        <f>'4月'!Q34</f>
        <v>15.763333333333337</v>
      </c>
      <c r="R6" s="4">
        <f>'4月'!R34</f>
        <v>16.69333333333333</v>
      </c>
      <c r="S6" s="4">
        <f>'4月'!S34</f>
        <v>15.533333333333335</v>
      </c>
      <c r="T6" s="4">
        <f>'4月'!T34</f>
        <v>15.743333333333332</v>
      </c>
      <c r="U6" s="4">
        <f>'4月'!U34</f>
        <v>15.906666666666668</v>
      </c>
      <c r="V6" s="4">
        <f>'4月'!V34</f>
        <v>18.053333333333335</v>
      </c>
      <c r="W6" s="4">
        <f>'4月'!W34</f>
        <v>16.866666666666667</v>
      </c>
      <c r="X6" s="4">
        <f>'4月'!X34</f>
        <v>15.906666666666663</v>
      </c>
      <c r="Y6" s="4">
        <f>'4月'!Y34</f>
        <v>15.19333333333333</v>
      </c>
      <c r="Z6" s="4">
        <f>'4月'!Z34</f>
        <v>16.6</v>
      </c>
      <c r="AA6" s="4">
        <f>'4月'!AA34</f>
        <v>15.42</v>
      </c>
      <c r="AB6" s="4">
        <f>'4月'!AB34</f>
        <v>15.57</v>
      </c>
      <c r="AC6" s="4">
        <f>'4月'!AC34</f>
        <v>15.253333333333332</v>
      </c>
      <c r="AD6" s="4">
        <f>'4月'!AD34</f>
        <v>15.846666666666666</v>
      </c>
      <c r="AE6" s="4">
        <f>'4月'!AE34</f>
        <v>15.799999999999999</v>
      </c>
      <c r="AF6" s="4">
        <f>'4月'!AF34</f>
        <v>17.209999999999997</v>
      </c>
      <c r="AG6" s="4">
        <f>'4月'!AG34</f>
        <v>12.216666666666667</v>
      </c>
      <c r="AH6" s="4">
        <f>'4月'!AH34</f>
        <v>14.263333333333332</v>
      </c>
      <c r="AI6" s="4">
        <f>'4月'!AI34</f>
        <v>15.356666666666666</v>
      </c>
      <c r="AJ6" s="4">
        <f>'4月'!AJ34</f>
        <v>15.803333333333335</v>
      </c>
      <c r="AK6" s="4">
        <f>'4月'!AK34</f>
        <v>15.906666666666666</v>
      </c>
      <c r="AL6" s="4">
        <f>'4月'!AL34</f>
        <v>17.800000000000004</v>
      </c>
      <c r="AM6" s="4">
        <f>'4月'!AM34</f>
        <v>16.22666666666667</v>
      </c>
      <c r="AN6" s="4">
        <f>'4月'!AN34</f>
        <v>17.136666666666663</v>
      </c>
      <c r="AO6" s="4">
        <f>'4月'!AO34</f>
        <v>17.11</v>
      </c>
      <c r="AP6" s="4">
        <f>'4月'!AP34</f>
        <v>15.510000000000002</v>
      </c>
      <c r="AQ6" s="4">
        <f>'4月'!AQ34</f>
        <v>18.209999999999997</v>
      </c>
      <c r="AR6" s="4">
        <f>'4月'!AR34</f>
        <v>18.13</v>
      </c>
      <c r="AS6" s="4">
        <f>'4月'!AS34</f>
        <v>15.133333333333335</v>
      </c>
      <c r="AT6" s="4">
        <f>'4月'!AT34</f>
        <v>17.736666666666665</v>
      </c>
      <c r="AU6" s="4">
        <f>'4月'!AU34</f>
        <v>17.603333333333335</v>
      </c>
      <c r="AV6" s="4">
        <f>'4月'!AV34</f>
        <v>17.793333333333337</v>
      </c>
      <c r="AW6" s="4">
        <f>'4月'!AW34</f>
        <v>17.69</v>
      </c>
      <c r="AX6" s="4">
        <f>'4月'!AX34</f>
        <v>18.49666666666667</v>
      </c>
      <c r="AY6" s="4">
        <f>'4月'!AY34</f>
        <v>18.269999999999996</v>
      </c>
      <c r="AZ6" s="4">
        <f>'4月'!AZ34</f>
        <v>17.223333333333336</v>
      </c>
      <c r="BA6" s="4">
        <f>'4月'!BA34</f>
        <v>18.37</v>
      </c>
      <c r="BB6" s="4">
        <f>'4月'!BB34</f>
        <v>17.55666666666667</v>
      </c>
      <c r="BC6" s="4">
        <f>'4月'!BC34</f>
        <v>15.573333333333332</v>
      </c>
      <c r="BD6" s="4">
        <f>'4月'!BD34</f>
        <v>16.54</v>
      </c>
      <c r="BE6" s="4">
        <f>'4月'!BE34</f>
        <v>15.38</v>
      </c>
      <c r="BF6" s="4">
        <f>'4月'!BF34</f>
        <v>17.226666666666667</v>
      </c>
      <c r="BG6" s="4">
        <f>'4月'!BG34</f>
        <v>13.873333333333331</v>
      </c>
      <c r="BH6" s="4">
        <f>'4月'!BH34</f>
        <v>16.09</v>
      </c>
      <c r="BI6" s="4">
        <f>'4月'!BI34</f>
        <v>14.78</v>
      </c>
      <c r="BJ6" s="4">
        <f>'4月'!BJ34</f>
        <v>15.933333333333335</v>
      </c>
      <c r="BK6" s="4">
        <f>'4月'!BK34</f>
        <v>16.31</v>
      </c>
      <c r="BL6" s="4">
        <f>'4月'!BL34</f>
        <v>16.45</v>
      </c>
      <c r="BM6" s="4">
        <f>'4月'!BM34</f>
        <v>16.750000000000004</v>
      </c>
      <c r="BN6" s="4">
        <f>'4月'!BN34</f>
        <v>16.84</v>
      </c>
      <c r="BO6" s="4">
        <f>'4月'!BO34</f>
        <v>19.34</v>
      </c>
      <c r="BP6" s="4">
        <f>'4月'!BP34</f>
        <v>15.879999999999999</v>
      </c>
      <c r="BQ6" s="4">
        <f>'4月'!BQ34</f>
        <v>15.38</v>
      </c>
      <c r="BR6" s="4">
        <f>'4月'!BR34</f>
        <v>17.526666666666664</v>
      </c>
      <c r="BS6" s="4">
        <f>'4月'!BS34</f>
        <v>17.689999999999998</v>
      </c>
      <c r="BT6" s="4">
        <f>'4月'!BT34</f>
        <v>19.14</v>
      </c>
      <c r="BU6" s="4"/>
      <c r="BV6" s="4"/>
      <c r="BW6" s="4"/>
      <c r="BY6" s="27">
        <f t="shared" si="0"/>
        <v>15.982555555555559</v>
      </c>
      <c r="BZ6" s="27">
        <f t="shared" si="1"/>
        <v>16.29988888888889</v>
      </c>
      <c r="CA6" s="27">
        <f t="shared" si="2"/>
        <v>16.56644444444445</v>
      </c>
      <c r="CB6" s="27">
        <f t="shared" si="3"/>
        <v>16.810555555555553</v>
      </c>
    </row>
    <row r="7" spans="1:80" ht="11.25">
      <c r="A7" s="5">
        <v>5</v>
      </c>
      <c r="B7" s="4">
        <f>'5月'!B34</f>
        <v>19.78064516129032</v>
      </c>
      <c r="C7" s="4">
        <f>'5月'!C34</f>
        <v>20.419354838709676</v>
      </c>
      <c r="D7" s="4">
        <f>'5月'!D34</f>
        <v>20.216129032258063</v>
      </c>
      <c r="E7" s="4">
        <f>'5月'!E34</f>
        <v>19.964516129032262</v>
      </c>
      <c r="F7" s="4">
        <f>'5月'!F34</f>
        <v>18.60967741935484</v>
      </c>
      <c r="G7" s="4">
        <f>'5月'!G34</f>
        <v>19.554838709677423</v>
      </c>
      <c r="H7" s="4">
        <f>'5月'!H34</f>
        <v>20.55161290322581</v>
      </c>
      <c r="I7" s="4">
        <f>'5月'!I34</f>
        <v>19.135483870967743</v>
      </c>
      <c r="J7" s="4">
        <f>'5月'!J34</f>
        <v>22.083870967741934</v>
      </c>
      <c r="K7" s="4">
        <f>'5月'!K34</f>
        <v>20.729032258064517</v>
      </c>
      <c r="L7" s="4">
        <f>'5月'!L34</f>
        <v>20.190322580645162</v>
      </c>
      <c r="M7" s="4">
        <f>'5月'!M34</f>
        <v>20.758064516129032</v>
      </c>
      <c r="N7" s="4">
        <f>'5月'!N34</f>
        <v>19.464516129032262</v>
      </c>
      <c r="O7" s="4">
        <f>'5月'!O34</f>
        <v>20.293548387096774</v>
      </c>
      <c r="P7" s="4">
        <f>'5月'!P34</f>
        <v>21.3</v>
      </c>
      <c r="Q7" s="4">
        <f>'5月'!Q34</f>
        <v>18.496774193548386</v>
      </c>
      <c r="R7" s="4">
        <f>'5月'!R34</f>
        <v>21.148387096774197</v>
      </c>
      <c r="S7" s="4">
        <f>'5月'!S34</f>
        <v>20.674193548387098</v>
      </c>
      <c r="T7" s="4">
        <f>'5月'!T34</f>
        <v>19.838709677419352</v>
      </c>
      <c r="U7" s="4">
        <f>'5月'!U34</f>
        <v>20.877419354838707</v>
      </c>
      <c r="V7" s="4">
        <f>'5月'!V34</f>
        <v>20.667741935483864</v>
      </c>
      <c r="W7" s="4">
        <f>'5月'!W34</f>
        <v>20.63548387096774</v>
      </c>
      <c r="X7" s="4">
        <f>'5月'!X34</f>
        <v>19.39032258064516</v>
      </c>
      <c r="Y7" s="4">
        <f>'5月'!Y34</f>
        <v>19.54838709677419</v>
      </c>
      <c r="Z7" s="4">
        <f>'5月'!Z34</f>
        <v>19.52258064516129</v>
      </c>
      <c r="AA7" s="4">
        <f>'5月'!AA34</f>
        <v>19.190322580645162</v>
      </c>
      <c r="AB7" s="4">
        <f>'5月'!AB34</f>
        <v>19.68064516129032</v>
      </c>
      <c r="AC7" s="4">
        <f>'5月'!AC34</f>
        <v>21.045161290322582</v>
      </c>
      <c r="AD7" s="4">
        <f>'5月'!AD34</f>
        <v>17.87741935483871</v>
      </c>
      <c r="AE7" s="4">
        <f>'5月'!AE34</f>
        <v>21.89354838709678</v>
      </c>
      <c r="AF7" s="4">
        <f>'5月'!AF34</f>
        <v>20.419354838709676</v>
      </c>
      <c r="AG7" s="4">
        <f>'5月'!AG34</f>
        <v>17.319354838709675</v>
      </c>
      <c r="AH7" s="4">
        <f>'5月'!AH34</f>
        <v>20.287096774193547</v>
      </c>
      <c r="AI7" s="4">
        <f>'5月'!AI34</f>
        <v>18.85483870967742</v>
      </c>
      <c r="AJ7" s="4">
        <f>'5月'!AJ34</f>
        <v>20.051612903225802</v>
      </c>
      <c r="AK7" s="4">
        <f>'5月'!AK34</f>
        <v>19.299999999999997</v>
      </c>
      <c r="AL7" s="4">
        <f>'5月'!AL34</f>
        <v>18.683870967741942</v>
      </c>
      <c r="AM7" s="4">
        <f>'5月'!AM34</f>
        <v>20.67741935483871</v>
      </c>
      <c r="AN7" s="4">
        <f>'5月'!AN34</f>
        <v>20.403225806451612</v>
      </c>
      <c r="AO7" s="4">
        <f>'5月'!AO34</f>
        <v>18.570967741935487</v>
      </c>
      <c r="AP7" s="4">
        <f>'5月'!AP34</f>
        <v>19.70645161290323</v>
      </c>
      <c r="AQ7" s="4">
        <f>'5月'!AQ34</f>
        <v>21.103225806451608</v>
      </c>
      <c r="AR7" s="4">
        <f>'5月'!AR34</f>
        <v>20.380645161290325</v>
      </c>
      <c r="AS7" s="4">
        <f>'5月'!AS34</f>
        <v>19.164516129032254</v>
      </c>
      <c r="AT7" s="4">
        <f>'5月'!AT34</f>
        <v>21.009677419354837</v>
      </c>
      <c r="AU7" s="4">
        <f>'5月'!AU34</f>
        <v>21.88387096774194</v>
      </c>
      <c r="AV7" s="4">
        <f>'5月'!AV34</f>
        <v>22.448387096774198</v>
      </c>
      <c r="AW7" s="4">
        <f>'5月'!AW34</f>
        <v>21.170967741935478</v>
      </c>
      <c r="AX7" s="4">
        <f>'5月'!AX34</f>
        <v>21.52258064516129</v>
      </c>
      <c r="AY7" s="4">
        <f>'5月'!AY34</f>
        <v>19.89032258064516</v>
      </c>
      <c r="AZ7" s="4">
        <f>'5月'!AZ34</f>
        <v>20.235483870967744</v>
      </c>
      <c r="BA7" s="4">
        <f>'5月'!BA34</f>
        <v>20.735483870967748</v>
      </c>
      <c r="BB7" s="4">
        <f>'5月'!BB34</f>
        <v>18.964516129032255</v>
      </c>
      <c r="BC7" s="4">
        <f>'5月'!BC34</f>
        <v>21.19677419354839</v>
      </c>
      <c r="BD7" s="4">
        <f>'5月'!BD34</f>
        <v>21.45483870967742</v>
      </c>
      <c r="BE7" s="4">
        <f>'5月'!BE34</f>
        <v>18.925806451612903</v>
      </c>
      <c r="BF7" s="4">
        <f>'5月'!BF34</f>
        <v>20.95161290322581</v>
      </c>
      <c r="BG7" s="4">
        <f>'5月'!BG34</f>
        <v>19.370967741935484</v>
      </c>
      <c r="BH7" s="4">
        <f>'5月'!BH34</f>
        <v>19.925806451612907</v>
      </c>
      <c r="BI7" s="4">
        <f>'5月'!BI34</f>
        <v>19.780645161290312</v>
      </c>
      <c r="BJ7" s="4">
        <f>'5月'!BJ34</f>
        <v>19.235483870967744</v>
      </c>
      <c r="BK7" s="4">
        <f>'5月'!BK34</f>
        <v>21.467741935483875</v>
      </c>
      <c r="BL7" s="4">
        <f>'5月'!BL34</f>
        <v>22.16774193548387</v>
      </c>
      <c r="BM7" s="4">
        <f>'5月'!BM34</f>
        <v>21.522580645161288</v>
      </c>
      <c r="BN7" s="4">
        <f>'5月'!BN34</f>
        <v>21.616129032258062</v>
      </c>
      <c r="BO7" s="4">
        <f>'5月'!BO34</f>
        <v>22.177419354838708</v>
      </c>
      <c r="BP7" s="4">
        <f>'5月'!BP34</f>
        <v>21.74516129032258</v>
      </c>
      <c r="BQ7" s="4">
        <f>'5月'!BQ34</f>
        <v>21.6</v>
      </c>
      <c r="BR7" s="4">
        <f>'5月'!BR34</f>
        <v>21.467741935483872</v>
      </c>
      <c r="BS7" s="4">
        <f>'5月'!BS34</f>
        <v>21.225806451612904</v>
      </c>
      <c r="BT7" s="4">
        <f>'5月'!BT34</f>
        <v>22.16129032258064</v>
      </c>
      <c r="BU7" s="4"/>
      <c r="BV7" s="4"/>
      <c r="BW7" s="4"/>
      <c r="BY7" s="27">
        <f t="shared" si="0"/>
        <v>20.029999999999998</v>
      </c>
      <c r="BZ7" s="27">
        <f t="shared" si="1"/>
        <v>20.053440860215055</v>
      </c>
      <c r="CA7" s="27">
        <f t="shared" si="2"/>
        <v>20.148494623655914</v>
      </c>
      <c r="CB7" s="27">
        <f t="shared" si="3"/>
        <v>20.67763440860215</v>
      </c>
    </row>
    <row r="8" spans="1:80" ht="11.25">
      <c r="A8" s="5">
        <v>6</v>
      </c>
      <c r="B8" s="4">
        <f>'6月'!B34</f>
        <v>21.65666666666666</v>
      </c>
      <c r="C8" s="4">
        <f>'6月'!C34</f>
        <v>19.966666666666665</v>
      </c>
      <c r="D8" s="4">
        <f>'6月'!D34</f>
        <v>24.643333333333334</v>
      </c>
      <c r="E8" s="4">
        <f>'6月'!E34</f>
        <v>23.280000000000005</v>
      </c>
      <c r="F8" s="4">
        <f>'6月'!F34</f>
        <v>21.009999999999998</v>
      </c>
      <c r="G8" s="4">
        <f>'6月'!G34</f>
        <v>22.71666666666666</v>
      </c>
      <c r="H8" s="4">
        <f>'6月'!H34</f>
        <v>21.210000000000004</v>
      </c>
      <c r="I8" s="4">
        <f>'6月'!I34</f>
        <v>22.360000000000003</v>
      </c>
      <c r="J8" s="4">
        <f>'6月'!J34</f>
        <v>23.153333333333343</v>
      </c>
      <c r="K8" s="4">
        <f>'6月'!K34</f>
        <v>22.65666666666666</v>
      </c>
      <c r="L8" s="4">
        <f>'6月'!L34</f>
        <v>23.26</v>
      </c>
      <c r="M8" s="4">
        <f>'6月'!M34</f>
        <v>22.94</v>
      </c>
      <c r="N8" s="4">
        <f>'6月'!N34</f>
        <v>22.509999999999998</v>
      </c>
      <c r="O8" s="4">
        <f>'6月'!O34</f>
        <v>21.470000000000002</v>
      </c>
      <c r="P8" s="4">
        <f>'6月'!P34</f>
        <v>24.51666666666667</v>
      </c>
      <c r="Q8" s="4">
        <f>'6月'!Q34</f>
        <v>22.386666666666663</v>
      </c>
      <c r="R8" s="4">
        <f>'6月'!R34</f>
        <v>23.33333333333334</v>
      </c>
      <c r="S8" s="4">
        <f>'6月'!S34</f>
        <v>22.263333333333332</v>
      </c>
      <c r="T8" s="4">
        <f>'6月'!T34</f>
        <v>22.48</v>
      </c>
      <c r="U8" s="4">
        <f>'6月'!U34</f>
        <v>22.78666666666667</v>
      </c>
      <c r="V8" s="4">
        <f>'6月'!V34</f>
        <v>21.03333333333334</v>
      </c>
      <c r="W8" s="4">
        <f>'6月'!W34</f>
        <v>22.196666666666662</v>
      </c>
      <c r="X8" s="4">
        <f>'6月'!X34</f>
        <v>22.17666666666667</v>
      </c>
      <c r="Y8" s="4">
        <f>'6月'!Y34</f>
        <v>21.673333333333336</v>
      </c>
      <c r="Z8" s="4">
        <f>'6月'!Z34</f>
        <v>21.51666666666667</v>
      </c>
      <c r="AA8" s="4">
        <f>'6月'!AA34</f>
        <v>24.64</v>
      </c>
      <c r="AB8" s="4">
        <f>'6月'!AB34</f>
        <v>25.180000000000003</v>
      </c>
      <c r="AC8" s="4">
        <f>'6月'!AC34</f>
        <v>24.486666666666665</v>
      </c>
      <c r="AD8" s="4">
        <f>'6月'!AD34</f>
        <v>19.529999999999998</v>
      </c>
      <c r="AE8" s="4">
        <f>'6月'!AE34</f>
        <v>21.60333333333333</v>
      </c>
      <c r="AF8" s="4">
        <f>'6月'!AF34</f>
        <v>20.08333333333333</v>
      </c>
      <c r="AG8" s="4">
        <f>'6月'!AG34</f>
        <v>21.133333333333336</v>
      </c>
      <c r="AH8" s="4">
        <f>'6月'!AH34</f>
        <v>20.669999999999998</v>
      </c>
      <c r="AI8" s="4">
        <f>'6月'!AI34</f>
        <v>21.40666666666667</v>
      </c>
      <c r="AJ8" s="4">
        <f>'6月'!AJ34</f>
        <v>22.569999999999997</v>
      </c>
      <c r="AK8" s="4">
        <f>'6月'!AK34</f>
        <v>22.20666666666667</v>
      </c>
      <c r="AL8" s="4">
        <f>'6月'!AL34</f>
        <v>20.963333333333328</v>
      </c>
      <c r="AM8" s="4">
        <f>'6月'!AM34</f>
        <v>24.440000000000005</v>
      </c>
      <c r="AN8" s="4">
        <f>'6月'!AN34</f>
        <v>25.08</v>
      </c>
      <c r="AO8" s="4">
        <f>'6月'!AO34</f>
        <v>20.726666666666667</v>
      </c>
      <c r="AP8" s="4">
        <f>'6月'!AP34</f>
        <v>22.353333333333335</v>
      </c>
      <c r="AQ8" s="4">
        <f>'6月'!AQ34</f>
        <v>23.423333333333336</v>
      </c>
      <c r="AR8" s="4">
        <f>'6月'!AR34</f>
        <v>20.839999999999996</v>
      </c>
      <c r="AS8" s="4">
        <f>'6月'!AS34</f>
        <v>22.733333333333338</v>
      </c>
      <c r="AT8" s="4">
        <f>'6月'!AT34</f>
        <v>24.209999999999997</v>
      </c>
      <c r="AU8" s="4">
        <f>'6月'!AU34</f>
        <v>22.630000000000006</v>
      </c>
      <c r="AV8" s="4">
        <f>'6月'!AV34</f>
        <v>24.33</v>
      </c>
      <c r="AW8" s="4">
        <f>'6月'!AW34</f>
        <v>23.693333333333335</v>
      </c>
      <c r="AX8" s="4">
        <f>'6月'!AX34</f>
        <v>24.64999999999999</v>
      </c>
      <c r="AY8" s="4">
        <f>'6月'!AY34</f>
        <v>22.643333333333327</v>
      </c>
      <c r="AZ8" s="4">
        <f>'6月'!AZ34</f>
        <v>24.213333333333335</v>
      </c>
      <c r="BA8" s="4">
        <f>'6月'!BA34</f>
        <v>24.663333333333338</v>
      </c>
      <c r="BB8" s="4">
        <f>'6月'!BB34</f>
        <v>24.150000000000002</v>
      </c>
      <c r="BC8" s="4">
        <f>'6月'!BC34</f>
        <v>23.84666666666667</v>
      </c>
      <c r="BD8" s="4">
        <f>'6月'!BD34</f>
        <v>24.689999999999998</v>
      </c>
      <c r="BE8" s="4">
        <f>'6月'!BE34</f>
        <v>21.89333333333333</v>
      </c>
      <c r="BF8" s="4">
        <f>'6月'!BF34</f>
        <v>22.796666666666667</v>
      </c>
      <c r="BG8" s="4">
        <f>'6月'!BG34</f>
        <v>24.1</v>
      </c>
      <c r="BH8" s="4">
        <f>'6月'!BH34</f>
        <v>24.013333333333332</v>
      </c>
      <c r="BI8" s="4">
        <f>'6月'!BI34</f>
        <v>21.596666666666668</v>
      </c>
      <c r="BJ8" s="4">
        <f>'6月'!BJ34</f>
        <v>22.229999999999997</v>
      </c>
      <c r="BK8" s="4">
        <f>'6月'!BK34</f>
        <v>23.436666666666667</v>
      </c>
      <c r="BL8" s="4">
        <f>'6月'!BL34</f>
        <v>23.64666666666666</v>
      </c>
      <c r="BM8" s="4">
        <f>'6月'!BM34</f>
        <v>23.649999999999995</v>
      </c>
      <c r="BN8" s="4">
        <f>'6月'!BN34</f>
        <v>22.75333333333333</v>
      </c>
      <c r="BO8" s="4">
        <f>'6月'!BO34</f>
        <v>24.353333333333335</v>
      </c>
      <c r="BP8" s="4">
        <f>'6月'!BP34</f>
        <v>23.44333333333333</v>
      </c>
      <c r="BQ8" s="4">
        <f>'6月'!BQ34</f>
        <v>24.57</v>
      </c>
      <c r="BR8" s="4">
        <f>'6月'!BR34</f>
        <v>24.149999999999995</v>
      </c>
      <c r="BS8" s="4">
        <f>'6月'!BS34</f>
        <v>25.246666666666666</v>
      </c>
      <c r="BT8" s="4">
        <f>'6月'!BT34</f>
        <v>25.34666666666667</v>
      </c>
      <c r="BU8" s="4"/>
      <c r="BV8" s="4"/>
      <c r="BW8" s="4"/>
      <c r="BY8" s="27">
        <f t="shared" si="0"/>
        <v>22.375555555555557</v>
      </c>
      <c r="BZ8" s="27">
        <f t="shared" si="1"/>
        <v>22.426555555555563</v>
      </c>
      <c r="CA8" s="27">
        <f t="shared" si="2"/>
        <v>22.742444444444445</v>
      </c>
      <c r="CB8" s="27">
        <f t="shared" si="3"/>
        <v>23.37866666666667</v>
      </c>
    </row>
    <row r="9" spans="1:80" ht="11.25">
      <c r="A9" s="5">
        <v>7</v>
      </c>
      <c r="B9" s="4">
        <f>'7月'!B34</f>
        <v>25.496774193548386</v>
      </c>
      <c r="C9" s="4">
        <f>'7月'!C34</f>
        <v>24.009677419354837</v>
      </c>
      <c r="D9" s="4">
        <f>'7月'!D34</f>
        <v>29.13870967741935</v>
      </c>
      <c r="E9" s="4">
        <f>'7月'!E34</f>
        <v>24.916129032258066</v>
      </c>
      <c r="F9" s="4">
        <f>'7月'!F34</f>
        <v>25.00322580645161</v>
      </c>
      <c r="G9" s="4">
        <f>'7月'!G34</f>
        <v>25.700000000000006</v>
      </c>
      <c r="H9" s="4">
        <f>'7月'!H34</f>
        <v>26.341935483870966</v>
      </c>
      <c r="I9" s="4">
        <f>'7月'!I34</f>
        <v>26.545161290322582</v>
      </c>
      <c r="J9" s="4">
        <f>'7月'!J34</f>
        <v>28.32580645161291</v>
      </c>
      <c r="K9" s="4">
        <f>'7月'!K34</f>
        <v>26.558064516129026</v>
      </c>
      <c r="L9" s="4">
        <f>'7月'!L34</f>
        <v>26.222580645161294</v>
      </c>
      <c r="M9" s="4">
        <f>'7月'!M34</f>
        <v>26.832258064516136</v>
      </c>
      <c r="N9" s="4">
        <f>'7月'!N34</f>
        <v>25.677419354838705</v>
      </c>
      <c r="O9" s="4">
        <f>'7月'!O34</f>
        <v>25.961290322580645</v>
      </c>
      <c r="P9" s="4">
        <f>'7月'!P34</f>
        <v>27.53870967741935</v>
      </c>
      <c r="Q9" s="4">
        <f>'7月'!Q34</f>
        <v>25.67096774193548</v>
      </c>
      <c r="R9" s="4">
        <f>'7月'!R34</f>
        <v>25.74516129032258</v>
      </c>
      <c r="S9" s="4">
        <f>'7月'!S34</f>
        <v>26.877419354838704</v>
      </c>
      <c r="T9" s="4">
        <f>'7月'!T34</f>
        <v>27.70000000000001</v>
      </c>
      <c r="U9" s="4">
        <f>'7月'!U34</f>
        <v>27.358064516129026</v>
      </c>
      <c r="V9" s="4">
        <f>'7月'!V34</f>
        <v>27.458064516129035</v>
      </c>
      <c r="W9" s="4">
        <f>'7月'!W34</f>
        <v>24.532258064516128</v>
      </c>
      <c r="X9" s="4">
        <f>'7月'!X34</f>
        <v>27.116129032258065</v>
      </c>
      <c r="Y9" s="4">
        <f>'7月'!Y34</f>
        <v>24.445161290322577</v>
      </c>
      <c r="Z9" s="4">
        <f>'7月'!Z34</f>
        <v>26.477419354838716</v>
      </c>
      <c r="AA9" s="4">
        <f>'7月'!AA34</f>
        <v>28.570967741935483</v>
      </c>
      <c r="AB9" s="4">
        <f>'7月'!AB34</f>
        <v>25.77096774193548</v>
      </c>
      <c r="AC9" s="4">
        <f>'7月'!AC34</f>
        <v>24.245161290322585</v>
      </c>
      <c r="AD9" s="4">
        <f>'7月'!AD34</f>
        <v>27.16129032258064</v>
      </c>
      <c r="AE9" s="4">
        <f>'7月'!AE34</f>
        <v>23.51290322580645</v>
      </c>
      <c r="AF9" s="4">
        <f>'7月'!AF34</f>
        <v>23.787096774193547</v>
      </c>
      <c r="AG9" s="4">
        <f>'7月'!AG34</f>
        <v>25.880645161290325</v>
      </c>
      <c r="AH9" s="4">
        <f>'7月'!AH34</f>
        <v>27.222580645161287</v>
      </c>
      <c r="AI9" s="4">
        <f>'7月'!AI34</f>
        <v>24.28709677419355</v>
      </c>
      <c r="AJ9" s="4">
        <f>'7月'!AJ34</f>
        <v>27.674193548387095</v>
      </c>
      <c r="AK9" s="4">
        <f>'7月'!AK34</f>
        <v>22.10322580645161</v>
      </c>
      <c r="AL9" s="4">
        <f>'7月'!AL34</f>
        <v>24.648387096774194</v>
      </c>
      <c r="AM9" s="4">
        <f>'7月'!AM34</f>
        <v>26.445161290322577</v>
      </c>
      <c r="AN9" s="4">
        <f>'7月'!AN34</f>
        <v>27.167741935483875</v>
      </c>
      <c r="AO9" s="4">
        <f>'7月'!AO34</f>
        <v>26.674193548387098</v>
      </c>
      <c r="AP9" s="4">
        <f>'7月'!AP34</f>
        <v>23.012903225806454</v>
      </c>
      <c r="AQ9" s="4">
        <f>'7月'!AQ34</f>
        <v>28.480645161290322</v>
      </c>
      <c r="AR9" s="4">
        <f>'7月'!AR34</f>
        <v>27.474193548387102</v>
      </c>
      <c r="AS9" s="4">
        <f>'7月'!AS34</f>
        <v>27.754838709677426</v>
      </c>
      <c r="AT9" s="4">
        <f>'7月'!AT34</f>
        <v>28.158064516129034</v>
      </c>
      <c r="AU9" s="4">
        <f>'7月'!AU34</f>
        <v>26.583870967741937</v>
      </c>
      <c r="AV9" s="4">
        <f>'7月'!AV34</f>
        <v>28.574193548387093</v>
      </c>
      <c r="AW9" s="4">
        <f>'7月'!AW34</f>
        <v>30.009677419354837</v>
      </c>
      <c r="AX9" s="4">
        <f>'7月'!AX34</f>
        <v>30.59354838709678</v>
      </c>
      <c r="AY9" s="4">
        <f>'7月'!AY34</f>
        <v>29.8516129032258</v>
      </c>
      <c r="AZ9" s="4">
        <f>'7月'!AZ34</f>
        <v>23.422580645161286</v>
      </c>
      <c r="BA9" s="4">
        <f>'7月'!BA34</f>
        <v>29.061290322580643</v>
      </c>
      <c r="BB9" s="4">
        <f>'7月'!BB34</f>
        <v>26.758064516129032</v>
      </c>
      <c r="BC9" s="4">
        <f>'7月'!BC34</f>
        <v>26.396774193548385</v>
      </c>
      <c r="BD9" s="4">
        <f>'7月'!BD34</f>
        <v>24.458064516129035</v>
      </c>
      <c r="BE9" s="4">
        <f>'7月'!BE34</f>
        <v>26.680645161290325</v>
      </c>
      <c r="BF9" s="4">
        <f>'7月'!BF34</f>
        <v>27.538709677419355</v>
      </c>
      <c r="BG9" s="4">
        <f>'7月'!BG34</f>
        <v>28.909677419354836</v>
      </c>
      <c r="BH9" s="4">
        <f>'7月'!BH34</f>
        <v>28.506451612903234</v>
      </c>
      <c r="BI9" s="4">
        <f>'7月'!BI34</f>
        <v>27.309677419354834</v>
      </c>
      <c r="BJ9" s="4">
        <f>'7月'!BJ34</f>
        <v>26.870967741935484</v>
      </c>
      <c r="BK9" s="4">
        <f>'7月'!BK34</f>
        <v>27.148387096774194</v>
      </c>
      <c r="BL9" s="4">
        <f>'7月'!BL34</f>
        <v>28.05483870967743</v>
      </c>
      <c r="BM9" s="4">
        <f>'7月'!BM34</f>
        <v>26.706451612903226</v>
      </c>
      <c r="BN9" s="4">
        <f>'7月'!BN34</f>
        <v>28.42258064516128</v>
      </c>
      <c r="BO9" s="4">
        <f>'7月'!BO34</f>
        <v>29.983870967741936</v>
      </c>
      <c r="BP9" s="4">
        <f>'7月'!BP34</f>
        <v>26.138709677419353</v>
      </c>
      <c r="BQ9" s="4">
        <f>'7月'!BQ34</f>
        <v>25.129032258064523</v>
      </c>
      <c r="BR9" s="4">
        <f>'7月'!BR34</f>
        <v>27.422580645161293</v>
      </c>
      <c r="BS9" s="4">
        <f>'7月'!BS34</f>
        <v>28.774193548387093</v>
      </c>
      <c r="BT9" s="4">
        <f>'7月'!BT34</f>
        <v>30.641935483870963</v>
      </c>
      <c r="BU9" s="4"/>
      <c r="BV9" s="4"/>
      <c r="BW9" s="4"/>
      <c r="BY9" s="27">
        <f t="shared" si="0"/>
        <v>26.060215053763436</v>
      </c>
      <c r="BZ9" s="27">
        <f t="shared" si="1"/>
        <v>26.342903225806456</v>
      </c>
      <c r="CA9" s="27">
        <f t="shared" si="2"/>
        <v>26.67612903225806</v>
      </c>
      <c r="CB9" s="27">
        <f t="shared" si="3"/>
        <v>27.394408602150534</v>
      </c>
    </row>
    <row r="10" spans="1:80" ht="11.25">
      <c r="A10" s="5">
        <v>8</v>
      </c>
      <c r="B10" s="4">
        <f>'8月'!B34</f>
        <v>26.367741935483874</v>
      </c>
      <c r="C10" s="4">
        <f>'8月'!C34</f>
        <v>28.812903225806455</v>
      </c>
      <c r="D10" s="4">
        <f>'8月'!D34</f>
        <v>28.26129032258064</v>
      </c>
      <c r="E10" s="4">
        <f>'8月'!E34</f>
        <v>26.68064516129032</v>
      </c>
      <c r="F10" s="4">
        <f>'8月'!F34</f>
        <v>28.400000000000006</v>
      </c>
      <c r="G10" s="4">
        <f>'8月'!G34</f>
        <v>26.916129032258063</v>
      </c>
      <c r="H10" s="4">
        <f>'8月'!H34</f>
        <v>27.238709677419354</v>
      </c>
      <c r="I10" s="4">
        <f>'8月'!I34</f>
        <v>28.054838709677416</v>
      </c>
      <c r="J10" s="4">
        <f>'8月'!J34</f>
        <v>27.919354838709673</v>
      </c>
      <c r="K10" s="4">
        <f>'8月'!K34</f>
        <v>30.261290322580653</v>
      </c>
      <c r="L10" s="4">
        <f>'8月'!L34</f>
        <v>27.541935483870972</v>
      </c>
      <c r="M10" s="4">
        <f>'8月'!M34</f>
        <v>29.009677419354837</v>
      </c>
      <c r="N10" s="4">
        <f>'8月'!N34</f>
        <v>28.509677419354848</v>
      </c>
      <c r="O10" s="4">
        <f>'8月'!O34</f>
        <v>28.209677419354836</v>
      </c>
      <c r="P10" s="4">
        <f>'8月'!P34</f>
        <v>29.012903225806454</v>
      </c>
      <c r="Q10" s="4">
        <f>'8月'!Q34</f>
        <v>28.077419354838717</v>
      </c>
      <c r="R10" s="4">
        <f>'8月'!R34</f>
        <v>27.85483870967742</v>
      </c>
      <c r="S10" s="4">
        <f>'8月'!S34</f>
        <v>27.883870967741935</v>
      </c>
      <c r="T10" s="4">
        <f>'8月'!T34</f>
        <v>28.31935483870968</v>
      </c>
      <c r="U10" s="4">
        <f>'8月'!U34</f>
        <v>29.25161290322581</v>
      </c>
      <c r="V10" s="4">
        <f>'8月'!V34</f>
        <v>30.467741935483872</v>
      </c>
      <c r="W10" s="4">
        <f>'8月'!W34</f>
        <v>27.700000000000006</v>
      </c>
      <c r="X10" s="4">
        <f>'8月'!X34</f>
        <v>28.52258064516129</v>
      </c>
      <c r="Y10" s="4">
        <f>'8月'!Y34</f>
        <v>26.032258064516128</v>
      </c>
      <c r="Z10" s="4">
        <f>'8月'!Z34</f>
        <v>25.929032258064513</v>
      </c>
      <c r="AA10" s="4">
        <f>'8月'!AA34</f>
        <v>29.79354838709677</v>
      </c>
      <c r="AB10" s="4">
        <f>'8月'!AB34</f>
        <v>28.56451612903226</v>
      </c>
      <c r="AC10" s="4">
        <f>'8月'!AC34</f>
        <v>23.58387096774194</v>
      </c>
      <c r="AD10" s="4">
        <f>'8月'!AD34</f>
        <v>27.322580645161292</v>
      </c>
      <c r="AE10" s="4">
        <f>'8月'!AE34</f>
        <v>27.44516129032258</v>
      </c>
      <c r="AF10" s="4">
        <f>'8月'!AF34</f>
        <v>27.89677419354839</v>
      </c>
      <c r="AG10" s="4">
        <f>'8月'!AG34</f>
        <v>29.471612903225807</v>
      </c>
      <c r="AH10" s="4">
        <f>'8月'!AH34</f>
        <v>29.52258064516129</v>
      </c>
      <c r="AI10" s="4">
        <f>'8月'!AI34</f>
        <v>27.606451612903225</v>
      </c>
      <c r="AJ10" s="4">
        <f>'8月'!AJ34</f>
        <v>27.780645161290327</v>
      </c>
      <c r="AK10" s="4">
        <f>'8月'!AK34</f>
        <v>27.53870967741936</v>
      </c>
      <c r="AL10" s="4">
        <f>'8月'!AL34</f>
        <v>28.15806451612903</v>
      </c>
      <c r="AM10" s="4">
        <f>'8月'!AM34</f>
        <v>30.299999999999997</v>
      </c>
      <c r="AN10" s="4">
        <f>'8月'!AN34</f>
        <v>26.274193548387093</v>
      </c>
      <c r="AO10" s="4">
        <f>'8月'!AO34</f>
        <v>28.396774193548392</v>
      </c>
      <c r="AP10" s="4">
        <f>'8月'!AP34</f>
        <v>25.893548387096775</v>
      </c>
      <c r="AQ10" s="4">
        <f>'8月'!AQ34</f>
        <v>30.935483870967747</v>
      </c>
      <c r="AR10" s="4">
        <f>'8月'!AR34</f>
        <v>31.15483870967742</v>
      </c>
      <c r="AS10" s="4">
        <f>'8月'!AS34</f>
        <v>28.016129032258064</v>
      </c>
      <c r="AT10" s="4">
        <f>'8月'!AT34</f>
        <v>29.245161290322585</v>
      </c>
      <c r="AU10" s="4">
        <f>'8月'!AU34</f>
        <v>28.322580645161292</v>
      </c>
      <c r="AV10" s="4">
        <f>'8月'!AV34</f>
        <v>30.645161290322577</v>
      </c>
      <c r="AW10" s="4">
        <f>'8月'!AW34</f>
        <v>30.135483870967747</v>
      </c>
      <c r="AX10" s="4">
        <f>'8月'!AX34</f>
        <v>27.69677419354839</v>
      </c>
      <c r="AY10" s="4">
        <f>'8月'!AY34</f>
        <v>30.287096774193543</v>
      </c>
      <c r="AZ10" s="4">
        <f>'8月'!AZ34</f>
        <v>27.522580645161298</v>
      </c>
      <c r="BA10" s="4">
        <f>'8月'!BA34</f>
        <v>28.941935483870974</v>
      </c>
      <c r="BB10" s="4">
        <f>'8月'!BB34</f>
        <v>29.548387096774196</v>
      </c>
      <c r="BC10" s="4">
        <f>'8月'!BC34</f>
        <v>29.316129032258058</v>
      </c>
      <c r="BD10" s="4">
        <f>'8月'!BD34</f>
        <v>30.219354838709673</v>
      </c>
      <c r="BE10" s="4">
        <f>'8月'!BE34</f>
        <v>27.835483870967753</v>
      </c>
      <c r="BF10" s="4">
        <f>'8月'!BF34</f>
        <v>26.78709677419355</v>
      </c>
      <c r="BG10" s="4">
        <f>'8月'!BG34</f>
        <v>30.587096774193554</v>
      </c>
      <c r="BH10" s="4">
        <f>'8月'!BH34</f>
        <v>28.50645161290323</v>
      </c>
      <c r="BI10" s="4">
        <f>'8月'!BI34</f>
        <v>29.880645161290317</v>
      </c>
      <c r="BJ10" s="4">
        <f>'8月'!BJ34</f>
        <v>29.7258064516129</v>
      </c>
      <c r="BK10" s="4">
        <f>'8月'!BK34</f>
        <v>28.83225806451613</v>
      </c>
      <c r="BL10" s="4">
        <f>'8月'!BL34</f>
        <v>27.622580645161285</v>
      </c>
      <c r="BM10" s="4">
        <f>'8月'!BM34</f>
        <v>29.032258064516128</v>
      </c>
      <c r="BN10" s="4">
        <f>'8月'!BN34</f>
        <v>27.464516129032262</v>
      </c>
      <c r="BO10" s="4">
        <f>'8月'!BO34</f>
        <v>30.22258064516129</v>
      </c>
      <c r="BP10" s="4">
        <f>'8月'!BP34</f>
        <v>29.941935483870967</v>
      </c>
      <c r="BQ10" s="4">
        <f>'8月'!BQ34</f>
        <v>30.577419354838707</v>
      </c>
      <c r="BR10" s="4">
        <f>'8月'!BR34</f>
        <v>29.312903225806448</v>
      </c>
      <c r="BS10" s="4">
        <f>'8月'!BS34</f>
        <v>29.867741935483867</v>
      </c>
      <c r="BT10" s="4">
        <f>'8月'!BT34</f>
        <v>31.390322580645165</v>
      </c>
      <c r="BU10" s="4"/>
      <c r="BV10" s="4"/>
      <c r="BW10" s="4"/>
      <c r="BY10" s="27">
        <f t="shared" si="0"/>
        <v>28.1829247311828</v>
      </c>
      <c r="BZ10" s="27">
        <f t="shared" si="1"/>
        <v>28.340881720430108</v>
      </c>
      <c r="CA10" s="27">
        <f t="shared" si="2"/>
        <v>28.693462365591397</v>
      </c>
      <c r="CB10" s="27">
        <f t="shared" si="3"/>
        <v>28.98559139784947</v>
      </c>
    </row>
    <row r="11" spans="1:80" ht="11.25">
      <c r="A11" s="5">
        <v>9</v>
      </c>
      <c r="B11" s="4">
        <f>'9月'!B34</f>
        <v>23.780000000000005</v>
      </c>
      <c r="C11" s="4">
        <f>'9月'!C34</f>
        <v>26.790000000000003</v>
      </c>
      <c r="D11" s="4">
        <f>'9月'!D34</f>
        <v>24.196666666666662</v>
      </c>
      <c r="E11" s="4">
        <f>'9月'!E34</f>
        <v>24.716666666666672</v>
      </c>
      <c r="F11" s="4">
        <f>'9月'!F34</f>
        <v>23.196666666666673</v>
      </c>
      <c r="G11" s="4">
        <f>'9月'!G34</f>
        <v>24.486666666666668</v>
      </c>
      <c r="H11" s="4">
        <f>'9月'!H34</f>
        <v>25.379999999999992</v>
      </c>
      <c r="I11" s="4">
        <f>'9月'!I34</f>
        <v>25.25333333333333</v>
      </c>
      <c r="J11" s="4">
        <f>'9月'!J34</f>
        <v>26.970000000000002</v>
      </c>
      <c r="K11" s="4">
        <f>'9月'!K34</f>
        <v>26.009999999999998</v>
      </c>
      <c r="L11" s="4">
        <f>'9月'!L34</f>
        <v>24.00333333333333</v>
      </c>
      <c r="M11" s="4">
        <f>'9月'!M34</f>
        <v>23.94666666666667</v>
      </c>
      <c r="N11" s="4">
        <f>'9月'!N34</f>
        <v>24.603333333333328</v>
      </c>
      <c r="O11" s="4">
        <f>'9月'!O34</f>
        <v>25.2</v>
      </c>
      <c r="P11" s="4">
        <f>'9月'!P34</f>
        <v>24.146666666666665</v>
      </c>
      <c r="Q11" s="4">
        <f>'9月'!Q34</f>
        <v>23.67666666666667</v>
      </c>
      <c r="R11" s="4">
        <f>'9月'!R34</f>
        <v>24.419999999999998</v>
      </c>
      <c r="S11" s="4">
        <f>'9月'!S34</f>
        <v>25.14333333333333</v>
      </c>
      <c r="T11" s="4">
        <f>'9月'!T34</f>
        <v>23.426666666666666</v>
      </c>
      <c r="U11" s="4">
        <f>'9月'!U34</f>
        <v>24.65333333333333</v>
      </c>
      <c r="V11" s="4">
        <f>'9月'!V34</f>
        <v>25.330000000000002</v>
      </c>
      <c r="W11" s="4">
        <f>'9月'!W34</f>
        <v>24.33</v>
      </c>
      <c r="X11" s="4">
        <f>'9月'!X34</f>
        <v>26.1</v>
      </c>
      <c r="Y11" s="4">
        <f>'9月'!Y34</f>
        <v>23.50333333333333</v>
      </c>
      <c r="Z11" s="4">
        <f>'9月'!Z34</f>
        <v>25.933333333333334</v>
      </c>
      <c r="AA11" s="4">
        <f>'9月'!AA34</f>
        <v>23.803333333333327</v>
      </c>
      <c r="AB11" s="4">
        <f>'9月'!AB34</f>
        <v>25.32000000000001</v>
      </c>
      <c r="AC11" s="4">
        <f>'9月'!AC34</f>
        <v>24.186666666666667</v>
      </c>
      <c r="AD11" s="4">
        <f>'9月'!AD34</f>
        <v>22.816666666666666</v>
      </c>
      <c r="AE11" s="4">
        <f>'9月'!AE34</f>
        <v>23.336666666666662</v>
      </c>
      <c r="AF11" s="4">
        <f>'9月'!AF34</f>
        <v>23.690000000000005</v>
      </c>
      <c r="AG11" s="4">
        <f>'9月'!AG34</f>
        <v>24.743333333333336</v>
      </c>
      <c r="AH11" s="4">
        <f>'9月'!AH34</f>
        <v>24.253333333333334</v>
      </c>
      <c r="AI11" s="4">
        <f>'9月'!AI34</f>
        <v>24.990000000000006</v>
      </c>
      <c r="AJ11" s="4">
        <f>'9月'!AJ34</f>
        <v>23.760000000000005</v>
      </c>
      <c r="AK11" s="4">
        <f>'9月'!AK34</f>
        <v>23.870000000000005</v>
      </c>
      <c r="AL11" s="4">
        <f>'9月'!AL34</f>
        <v>25.926666666666673</v>
      </c>
      <c r="AM11" s="4">
        <f>'9月'!AM34</f>
        <v>26.569999999999997</v>
      </c>
      <c r="AN11" s="4">
        <f>'9月'!AN34</f>
        <v>25.15666666666667</v>
      </c>
      <c r="AO11" s="4">
        <f>'9月'!AO34</f>
        <v>25.189999999999998</v>
      </c>
      <c r="AP11" s="4">
        <f>'9月'!AP34</f>
        <v>24.66000000000001</v>
      </c>
      <c r="AQ11" s="4">
        <f>'9月'!AQ34</f>
        <v>27.273333333333333</v>
      </c>
      <c r="AR11" s="4">
        <f>'9月'!AR34</f>
        <v>25.18666666666667</v>
      </c>
      <c r="AS11" s="4">
        <f>'9月'!AS34</f>
        <v>24.876666666666665</v>
      </c>
      <c r="AT11" s="4">
        <f>'9月'!AT34</f>
        <v>24.973333333333322</v>
      </c>
      <c r="AU11" s="4">
        <f>'9月'!AU34</f>
        <v>26.853333333333335</v>
      </c>
      <c r="AV11" s="4">
        <f>'9月'!AV34</f>
        <v>28.916666666666664</v>
      </c>
      <c r="AW11" s="4">
        <f>'9月'!AW34</f>
        <v>27.586666666666662</v>
      </c>
      <c r="AX11" s="4">
        <f>'9月'!AX34</f>
        <v>25.219999999999995</v>
      </c>
      <c r="AY11" s="4">
        <f>'9月'!AY34</f>
        <v>25.02999999999999</v>
      </c>
      <c r="AZ11" s="4">
        <f>'9月'!AZ34</f>
        <v>26.220000000000002</v>
      </c>
      <c r="BA11" s="4">
        <f>'9月'!BA34</f>
        <v>26.840000000000007</v>
      </c>
      <c r="BB11" s="4">
        <f>'9月'!BB34</f>
        <v>27.189999999999998</v>
      </c>
      <c r="BC11" s="4">
        <f>'9月'!BC34</f>
        <v>25.839999999999996</v>
      </c>
      <c r="BD11" s="4">
        <f>'9月'!BD34</f>
        <v>26.776666666666664</v>
      </c>
      <c r="BE11" s="4">
        <f>'9月'!BE34</f>
        <v>25.81333333333334</v>
      </c>
      <c r="BF11" s="4">
        <f>'9月'!BF34</f>
        <v>24.08666666666667</v>
      </c>
      <c r="BG11" s="4">
        <f>'9月'!BG34</f>
        <v>26.5</v>
      </c>
      <c r="BH11" s="4">
        <f>'9月'!BH34</f>
        <v>26.33333333333333</v>
      </c>
      <c r="BI11" s="4">
        <f>'9月'!BI34</f>
        <v>27.26000000000001</v>
      </c>
      <c r="BJ11" s="4">
        <f>'9月'!BJ34</f>
        <v>26.030000000000005</v>
      </c>
      <c r="BK11" s="4">
        <f>'9月'!BK34</f>
        <v>23.936666666666664</v>
      </c>
      <c r="BL11" s="4">
        <f>'9月'!BL34</f>
        <v>24.24666666666667</v>
      </c>
      <c r="BM11" s="4">
        <f>'9月'!BM34</f>
        <v>25.819999999999997</v>
      </c>
      <c r="BN11" s="4">
        <f>'9月'!BN34</f>
        <v>25.266666666666666</v>
      </c>
      <c r="BO11" s="4">
        <f>'9月'!BO34</f>
        <v>25.373333333333335</v>
      </c>
      <c r="BP11" s="4">
        <f>'9月'!BP34</f>
        <v>27.06666666666667</v>
      </c>
      <c r="BQ11" s="4">
        <f>'9月'!BQ34</f>
        <v>26.86</v>
      </c>
      <c r="BR11" s="4">
        <f>'9月'!BR34</f>
        <v>24.383333333333333</v>
      </c>
      <c r="BS11" s="4">
        <f>'9月'!BS34</f>
        <v>26.766666666666662</v>
      </c>
      <c r="BT11" s="4">
        <f>'9月'!BT34</f>
        <v>29.10000000000001</v>
      </c>
      <c r="BU11" s="4"/>
      <c r="BV11" s="4"/>
      <c r="BW11" s="4"/>
      <c r="BY11" s="27">
        <f t="shared" si="0"/>
        <v>24.622111111111114</v>
      </c>
      <c r="BZ11" s="27">
        <f t="shared" si="1"/>
        <v>25.04055555555556</v>
      </c>
      <c r="CA11" s="27">
        <f t="shared" si="2"/>
        <v>25.47155555555556</v>
      </c>
      <c r="CB11" s="27">
        <f t="shared" si="3"/>
        <v>25.946111111111108</v>
      </c>
    </row>
    <row r="12" spans="1:80" ht="11.25">
      <c r="A12" s="5">
        <v>10</v>
      </c>
      <c r="B12" s="4">
        <f>'10月'!B34</f>
        <v>20.519354838709678</v>
      </c>
      <c r="C12" s="4">
        <f>'10月'!C34</f>
        <v>18.799999999999997</v>
      </c>
      <c r="D12" s="4">
        <f>'10月'!D34</f>
        <v>20.925806451612903</v>
      </c>
      <c r="E12" s="4">
        <f>'10月'!E34</f>
        <v>19.877419354838707</v>
      </c>
      <c r="F12" s="4">
        <f>'10月'!F34</f>
        <v>20.39677419354839</v>
      </c>
      <c r="G12" s="4">
        <f>'10月'!G34</f>
        <v>18.283870967741933</v>
      </c>
      <c r="H12" s="4">
        <f>'10月'!H34</f>
        <v>19.916129032258066</v>
      </c>
      <c r="I12" s="4">
        <f>'10月'!I34</f>
        <v>19.406451612903222</v>
      </c>
      <c r="J12" s="4">
        <f>'10月'!J34</f>
        <v>20.13225806451613</v>
      </c>
      <c r="K12" s="4">
        <f>'10月'!K34</f>
        <v>19.603225806451615</v>
      </c>
      <c r="L12" s="4">
        <f>'10月'!L34</f>
        <v>18.903225806451612</v>
      </c>
      <c r="M12" s="4">
        <f>'10月'!M34</f>
        <v>19.003225806451614</v>
      </c>
      <c r="N12" s="4">
        <f>'10月'!N34</f>
        <v>19.987096774193546</v>
      </c>
      <c r="O12" s="4">
        <f>'10月'!O34</f>
        <v>21.82903225806452</v>
      </c>
      <c r="P12" s="4">
        <f>'10月'!P34</f>
        <v>19.754838709677422</v>
      </c>
      <c r="Q12" s="4">
        <f>'10月'!Q34</f>
        <v>19</v>
      </c>
      <c r="R12" s="4">
        <f>'10月'!R34</f>
        <v>19.806451612903228</v>
      </c>
      <c r="S12" s="4">
        <f>'10月'!S34</f>
        <v>20.306451612903224</v>
      </c>
      <c r="T12" s="4">
        <f>'10月'!T34</f>
        <v>18.37741935483871</v>
      </c>
      <c r="U12" s="4">
        <f>'10月'!U34</f>
        <v>21.145161290322584</v>
      </c>
      <c r="V12" s="4">
        <f>'10月'!V34</f>
        <v>19.761290322580646</v>
      </c>
      <c r="W12" s="4">
        <f>'10月'!W34</f>
        <v>20.274193548387096</v>
      </c>
      <c r="X12" s="4">
        <f>'10月'!X34</f>
        <v>19.396774193548392</v>
      </c>
      <c r="Y12" s="4">
        <f>'10月'!Y34</f>
        <v>20.129032258064512</v>
      </c>
      <c r="Z12" s="4">
        <f>'10月'!Z34</f>
        <v>21.01612903225806</v>
      </c>
      <c r="AA12" s="4">
        <f>'10月'!AA34</f>
        <v>19.270967741935486</v>
      </c>
      <c r="AB12" s="4">
        <f>'10月'!AB34</f>
        <v>22.261290322580646</v>
      </c>
      <c r="AC12" s="4">
        <f>'10月'!AC34</f>
        <v>20.02258064516128</v>
      </c>
      <c r="AD12" s="4">
        <f>'10月'!AD34</f>
        <v>19.851612903225806</v>
      </c>
      <c r="AE12" s="4">
        <f>'10月'!AE34</f>
        <v>19.980645161290326</v>
      </c>
      <c r="AF12" s="4">
        <f>'10月'!AF34</f>
        <v>19.438709677419357</v>
      </c>
      <c r="AG12" s="4">
        <f>'10月'!AG34</f>
        <v>19.109677419354842</v>
      </c>
      <c r="AH12" s="4">
        <f>'10月'!AH34</f>
        <v>20.377419354838704</v>
      </c>
      <c r="AI12" s="4">
        <f>'10月'!AI34</f>
        <v>18.938709677419357</v>
      </c>
      <c r="AJ12" s="4">
        <f>'10月'!AJ34</f>
        <v>20.341935483870973</v>
      </c>
      <c r="AK12" s="4">
        <f>'10月'!AK34</f>
        <v>19.574193548387097</v>
      </c>
      <c r="AL12" s="4">
        <f>'10月'!AL34</f>
        <v>19.78064516129032</v>
      </c>
      <c r="AM12" s="4">
        <f>'10月'!AM34</f>
        <v>21.696774193548386</v>
      </c>
      <c r="AN12" s="4">
        <f>'10月'!AN34</f>
        <v>19.70645161290323</v>
      </c>
      <c r="AO12" s="4">
        <f>'10月'!AO34</f>
        <v>20.12258064516129</v>
      </c>
      <c r="AP12" s="4">
        <f>'10月'!AP34</f>
        <v>20.080645161290324</v>
      </c>
      <c r="AQ12" s="4">
        <f>'10月'!AQ34</f>
        <v>22.56129032258065</v>
      </c>
      <c r="AR12" s="4">
        <f>'10月'!AR34</f>
        <v>21.967741935483872</v>
      </c>
      <c r="AS12" s="4">
        <f>'10月'!AS34</f>
        <v>21.529032258064515</v>
      </c>
      <c r="AT12" s="4">
        <f>'10月'!AT34</f>
        <v>22.419354838709676</v>
      </c>
      <c r="AU12" s="4">
        <f>'10月'!AU34</f>
        <v>23.232258064516127</v>
      </c>
      <c r="AV12" s="4">
        <f>'10月'!AV34</f>
        <v>22.312903225806444</v>
      </c>
      <c r="AW12" s="4">
        <f>'10月'!AW34</f>
        <v>21.493548387096777</v>
      </c>
      <c r="AX12" s="4">
        <f>'10月'!AX34</f>
        <v>21.67741935483871</v>
      </c>
      <c r="AY12" s="4">
        <f>'10月'!AY34</f>
        <v>21.764516129032263</v>
      </c>
      <c r="AZ12" s="4">
        <f>'10月'!AZ34</f>
        <v>20.53870967741935</v>
      </c>
      <c r="BA12" s="4">
        <f>'10月'!BA34</f>
        <v>19.748387096774188</v>
      </c>
      <c r="BB12" s="4">
        <f>'10月'!BB34</f>
        <v>21.59677419354839</v>
      </c>
      <c r="BC12" s="4">
        <f>'10月'!BC34</f>
        <v>22.112903225806452</v>
      </c>
      <c r="BD12" s="4">
        <f>'10月'!BD34</f>
        <v>20.945161290322584</v>
      </c>
      <c r="BE12" s="4">
        <f>'10月'!BE34</f>
        <v>21.238709677419354</v>
      </c>
      <c r="BF12" s="4">
        <f>'10月'!BF34</f>
        <v>20.599999999999998</v>
      </c>
      <c r="BG12" s="4">
        <f>'10月'!BG34</f>
        <v>20.732258064516135</v>
      </c>
      <c r="BH12" s="4">
        <f>'10月'!BH34</f>
        <v>20.56129032258065</v>
      </c>
      <c r="BI12" s="4">
        <f>'10月'!BI34</f>
        <v>21.645161290322587</v>
      </c>
      <c r="BJ12" s="4">
        <f>'10月'!BJ34</f>
        <v>21.725806451612907</v>
      </c>
      <c r="BK12" s="4">
        <f>'10月'!BK34</f>
        <v>20.722580645161294</v>
      </c>
      <c r="BL12" s="4">
        <f>'10月'!BL34</f>
        <v>21.029032258064504</v>
      </c>
      <c r="BM12" s="4">
        <f>'10月'!BM34</f>
        <v>21.564516129032263</v>
      </c>
      <c r="BN12" s="4">
        <f>'10月'!BN34</f>
        <v>19.338709677419356</v>
      </c>
      <c r="BO12" s="4">
        <f>'10月'!BO34</f>
        <v>22.303225806451614</v>
      </c>
      <c r="BP12" s="4">
        <f>'10月'!BP34</f>
        <v>21.63870967741935</v>
      </c>
      <c r="BQ12" s="4">
        <f>'10月'!BQ34</f>
        <v>20.29677419354838</v>
      </c>
      <c r="BR12" s="4">
        <f>'10月'!BR34</f>
        <v>21.58709677419355</v>
      </c>
      <c r="BS12" s="4">
        <f>'10月'!BS34</f>
        <v>20.85806451612904</v>
      </c>
      <c r="BT12" s="4">
        <f>'10月'!BT34</f>
        <v>22.70645161290323</v>
      </c>
      <c r="BU12" s="4"/>
      <c r="BV12" s="4"/>
      <c r="BW12" s="4"/>
      <c r="BY12" s="27">
        <f t="shared" si="0"/>
        <v>19.96903225806452</v>
      </c>
      <c r="BZ12" s="27">
        <f t="shared" si="1"/>
        <v>20.539032258064513</v>
      </c>
      <c r="CA12" s="27">
        <f t="shared" si="2"/>
        <v>20.849032258064522</v>
      </c>
      <c r="CB12" s="27">
        <f t="shared" si="3"/>
        <v>21.240215053763446</v>
      </c>
    </row>
    <row r="13" spans="1:80" s="16" customFormat="1" ht="11.25">
      <c r="A13" s="14">
        <v>11</v>
      </c>
      <c r="B13" s="15">
        <f>'11月'!B34</f>
        <v>15.059999999999999</v>
      </c>
      <c r="C13" s="15">
        <f>'11月'!C34</f>
        <v>15.966666666666665</v>
      </c>
      <c r="D13" s="15">
        <f>'11月'!D34</f>
        <v>15.456666666666665</v>
      </c>
      <c r="E13" s="15">
        <f>'11月'!E34</f>
        <v>15.573333333333332</v>
      </c>
      <c r="F13" s="15">
        <f>'11月'!F34</f>
        <v>17.376666666666665</v>
      </c>
      <c r="G13" s="15">
        <f>'11月'!G34</f>
        <v>14.570000000000002</v>
      </c>
      <c r="H13" s="15">
        <f>'11月'!H34</f>
        <v>15.296666666666665</v>
      </c>
      <c r="I13" s="15">
        <f>'11月'!I34</f>
        <v>15.853333333333335</v>
      </c>
      <c r="J13" s="15">
        <f>'11月'!J34</f>
        <v>16.830000000000005</v>
      </c>
      <c r="K13" s="15">
        <f>'11月'!K34</f>
        <v>15.216666666666667</v>
      </c>
      <c r="L13" s="15">
        <f>'11月'!L34</f>
        <v>16.293333333333333</v>
      </c>
      <c r="M13" s="15">
        <f>'11月'!M34</f>
        <v>15.606666666666664</v>
      </c>
      <c r="N13" s="15">
        <f>'11月'!N34</f>
        <v>17.033333333333335</v>
      </c>
      <c r="O13" s="15">
        <f>'11月'!O34</f>
        <v>16.596666666666664</v>
      </c>
      <c r="P13" s="15">
        <f>'11月'!P34</f>
        <v>14.916666666666666</v>
      </c>
      <c r="Q13" s="15">
        <f>'11月'!Q34</f>
        <v>17.486666666666665</v>
      </c>
      <c r="R13" s="15">
        <f>'11月'!R34</f>
        <v>16.016666666666666</v>
      </c>
      <c r="S13" s="15">
        <f>'11月'!S34</f>
        <v>15.259999999999994</v>
      </c>
      <c r="T13" s="15">
        <f>'11月'!T34</f>
        <v>15.673333333333336</v>
      </c>
      <c r="U13" s="15">
        <f>'11月'!U34</f>
        <v>16.359999999999996</v>
      </c>
      <c r="V13" s="15">
        <f>'11月'!V34</f>
        <v>15.539999999999997</v>
      </c>
      <c r="W13" s="15">
        <f>'11月'!W34</f>
        <v>14.943333333333333</v>
      </c>
      <c r="X13" s="15">
        <f>'11月'!X34</f>
        <v>15.356666666666671</v>
      </c>
      <c r="Y13" s="15">
        <f>'11月'!Y34</f>
        <v>14.416666666666668</v>
      </c>
      <c r="Z13" s="15">
        <f>'11月'!Z34</f>
        <v>17.513333333333335</v>
      </c>
      <c r="AA13" s="15">
        <f>'11月'!AA34</f>
        <v>15.73333333333333</v>
      </c>
      <c r="AB13" s="15">
        <f>'11月'!AB34</f>
        <v>17.060000000000002</v>
      </c>
      <c r="AC13" s="15">
        <f>'11月'!AC34</f>
        <v>15.87</v>
      </c>
      <c r="AD13" s="15">
        <f>'11月'!AD34</f>
        <v>12.930000000000001</v>
      </c>
      <c r="AE13" s="15">
        <f>'11月'!AE34</f>
        <v>16.39</v>
      </c>
      <c r="AF13" s="15">
        <f>'11月'!AF34</f>
        <v>14.903333333333334</v>
      </c>
      <c r="AG13" s="15">
        <f>'11月'!AG34</f>
        <v>14.533333333333333</v>
      </c>
      <c r="AH13" s="15">
        <f>'11月'!AH34</f>
        <v>15.916666666666663</v>
      </c>
      <c r="AI13" s="15">
        <f>'11月'!AI34</f>
        <v>14.48</v>
      </c>
      <c r="AJ13" s="15">
        <f>'11月'!AJ34</f>
        <v>15.273333333333333</v>
      </c>
      <c r="AK13" s="15">
        <f>'11月'!AK34</f>
        <v>14.47666666666667</v>
      </c>
      <c r="AL13" s="15">
        <f>'11月'!AL34</f>
        <v>16.87666666666666</v>
      </c>
      <c r="AM13" s="15">
        <f>'11月'!AM34</f>
        <v>18.48333333333333</v>
      </c>
      <c r="AN13" s="15">
        <f>'11月'!AN34</f>
        <v>16.043333333333333</v>
      </c>
      <c r="AO13" s="15">
        <f>'11月'!AO34</f>
        <v>16.490000000000002</v>
      </c>
      <c r="AP13" s="15">
        <f>'11月'!AP34</f>
        <v>17.87666666666667</v>
      </c>
      <c r="AQ13" s="15">
        <f>'11月'!AQ34</f>
        <v>17.490000000000002</v>
      </c>
      <c r="AR13" s="15">
        <f>'11月'!AR34</f>
        <v>16.740000000000002</v>
      </c>
      <c r="AS13" s="15">
        <f>'11月'!AS34</f>
        <v>16.816666666666666</v>
      </c>
      <c r="AT13" s="15">
        <f>'11月'!AT34</f>
        <v>18.026666666666667</v>
      </c>
      <c r="AU13" s="15">
        <f>'11月'!AU34</f>
        <v>17.673333333333336</v>
      </c>
      <c r="AV13" s="15">
        <f>'11月'!AV34</f>
        <v>18.313333333333333</v>
      </c>
      <c r="AW13" s="15">
        <f>'11月'!AW34</f>
        <v>16.893333333333338</v>
      </c>
      <c r="AX13" s="15">
        <f>'11月'!AX34</f>
        <v>17.7</v>
      </c>
      <c r="AY13" s="15">
        <f>'11月'!AY34</f>
        <v>14.969999999999997</v>
      </c>
      <c r="AZ13" s="15">
        <f>'11月'!AZ34</f>
        <v>17.303333333333338</v>
      </c>
      <c r="BA13" s="15">
        <f>'11月'!BA34</f>
        <v>18.46</v>
      </c>
      <c r="BB13" s="15">
        <f>'11月'!BB34</f>
        <v>17.2</v>
      </c>
      <c r="BC13" s="15">
        <f>'11月'!BC34</f>
        <v>17.78666666666667</v>
      </c>
      <c r="BD13" s="15">
        <f>'11月'!BD34</f>
        <v>15.300000000000002</v>
      </c>
      <c r="BE13" s="15">
        <f>'11月'!BE34</f>
        <v>15.679999999999998</v>
      </c>
      <c r="BF13" s="15">
        <f>'11月'!BF34</f>
        <v>15.636666666666667</v>
      </c>
      <c r="BG13" s="15">
        <f>'11月'!BG34</f>
        <v>16.493333333333336</v>
      </c>
      <c r="BH13" s="15">
        <f>'11月'!BH34</f>
        <v>16.486666666666668</v>
      </c>
      <c r="BI13" s="15">
        <f>'11月'!BI34</f>
        <v>15.40333333333333</v>
      </c>
      <c r="BJ13" s="15">
        <f>'11月'!BJ34</f>
        <v>16.14666666666667</v>
      </c>
      <c r="BK13" s="15">
        <f>'11月'!BK34</f>
        <v>16.64333333333333</v>
      </c>
      <c r="BL13" s="15">
        <f>'11月'!BL34</f>
        <v>16.639999999999997</v>
      </c>
      <c r="BM13" s="15">
        <f>'11月'!BM34</f>
        <v>15.259999999999998</v>
      </c>
      <c r="BN13" s="15">
        <f>'11月'!BN34</f>
        <v>16.19333333333333</v>
      </c>
      <c r="BO13" s="15">
        <f>'11月'!BO34</f>
        <v>17.280000000000005</v>
      </c>
      <c r="BP13" s="15">
        <f>'11月'!BP34</f>
        <v>16.87666666666667</v>
      </c>
      <c r="BQ13" s="15">
        <f>'11月'!BQ34</f>
        <v>17.560000000000002</v>
      </c>
      <c r="BR13" s="15">
        <f>'11月'!BR34</f>
        <v>17.783333333333335</v>
      </c>
      <c r="BS13" s="15">
        <f>'11月'!BS34</f>
        <v>18.523333333333337</v>
      </c>
      <c r="BT13" s="15">
        <f>'11月'!BT34</f>
        <v>18.35333333333333</v>
      </c>
      <c r="BU13" s="15"/>
      <c r="BV13" s="15"/>
      <c r="BW13" s="15"/>
      <c r="BY13" s="27">
        <f t="shared" si="0"/>
        <v>15.799555555555559</v>
      </c>
      <c r="BZ13" s="27">
        <f t="shared" si="1"/>
        <v>16.169777777777778</v>
      </c>
      <c r="CA13" s="27">
        <f t="shared" si="2"/>
        <v>16.438555555555556</v>
      </c>
      <c r="CB13" s="27">
        <f t="shared" si="3"/>
        <v>16.779444444444447</v>
      </c>
    </row>
    <row r="14" spans="1:80" ht="11.25">
      <c r="A14" s="5">
        <v>12</v>
      </c>
      <c r="B14" s="4">
        <f>'12月'!B34</f>
        <v>12.764516129032257</v>
      </c>
      <c r="C14" s="4">
        <f>'12月'!C34</f>
        <v>11.812903225806451</v>
      </c>
      <c r="D14" s="4">
        <f>'12月'!D34</f>
        <v>13.564516129032258</v>
      </c>
      <c r="E14" s="4">
        <f>'12月'!E34</f>
        <v>10.270967741935486</v>
      </c>
      <c r="F14" s="4">
        <f>'12月'!F34</f>
        <v>12.81935483870968</v>
      </c>
      <c r="G14" s="4">
        <f>'12月'!G34</f>
        <v>13</v>
      </c>
      <c r="H14" s="4">
        <f>'12月'!H34</f>
        <v>12.267741935483869</v>
      </c>
      <c r="I14" s="4">
        <f>'12月'!I34</f>
        <v>12.251612903225803</v>
      </c>
      <c r="J14" s="4">
        <f>'12月'!J34</f>
        <v>11.793548387096774</v>
      </c>
      <c r="K14" s="4">
        <f>'12月'!K34</f>
        <v>12.061290322580646</v>
      </c>
      <c r="L14" s="4">
        <f>'12月'!L34</f>
        <v>12.629032258064514</v>
      </c>
      <c r="M14" s="4">
        <f>'12月'!M34</f>
        <v>11.448387096774196</v>
      </c>
      <c r="N14" s="4">
        <f>'12月'!N34</f>
        <v>11.380645161290321</v>
      </c>
      <c r="O14" s="4">
        <f>'12月'!O34</f>
        <v>10.167741935483873</v>
      </c>
      <c r="P14" s="4">
        <f>'12月'!P34</f>
        <v>11.103225806451613</v>
      </c>
      <c r="Q14" s="4">
        <f>'12月'!Q34</f>
        <v>13.787096774193545</v>
      </c>
      <c r="R14" s="4">
        <f>'12月'!R34</f>
        <v>11.129032258064516</v>
      </c>
      <c r="S14" s="4">
        <f>'12月'!S34</f>
        <v>9.909677419354837</v>
      </c>
      <c r="T14" s="4">
        <f>'12月'!T34</f>
        <v>11.870967741935486</v>
      </c>
      <c r="U14" s="4">
        <f>'12月'!U34</f>
        <v>11.89032258064516</v>
      </c>
      <c r="V14" s="4">
        <f>'12月'!V34</f>
        <v>10.316129032258067</v>
      </c>
      <c r="W14" s="4">
        <f>'12月'!W34</f>
        <v>9.370967741935486</v>
      </c>
      <c r="X14" s="4">
        <f>'12月'!X34</f>
        <v>9.787096774193547</v>
      </c>
      <c r="Y14" s="4">
        <f>'12月'!Y34</f>
        <v>10.783870967741935</v>
      </c>
      <c r="Z14" s="4">
        <f>'12月'!Z34</f>
        <v>12.541935483870969</v>
      </c>
      <c r="AA14" s="4">
        <f>'12月'!AA34</f>
        <v>12.435483870967744</v>
      </c>
      <c r="AB14" s="4">
        <f>'12月'!AB34</f>
        <v>13.496774193548388</v>
      </c>
      <c r="AC14" s="4">
        <f>'12月'!AC34</f>
        <v>10.703225806451611</v>
      </c>
      <c r="AD14" s="4">
        <f>'12月'!AD34</f>
        <v>11.103225806451615</v>
      </c>
      <c r="AE14" s="4">
        <f>'12月'!AE34</f>
        <v>11.890322580645162</v>
      </c>
      <c r="AF14" s="4">
        <f>'12月'!AF34</f>
        <v>9.706451612903225</v>
      </c>
      <c r="AG14" s="4">
        <f>'12月'!AG34</f>
        <v>10.42258064516129</v>
      </c>
      <c r="AH14" s="4">
        <f>'12月'!AH34</f>
        <v>9.764516129032256</v>
      </c>
      <c r="AI14" s="4">
        <f>'12月'!AI34</f>
        <v>11.680645161290325</v>
      </c>
      <c r="AJ14" s="4">
        <f>'12月'!AJ34</f>
        <v>11.709677419354836</v>
      </c>
      <c r="AK14" s="4">
        <f>'12月'!AK34</f>
        <v>11.387096774193546</v>
      </c>
      <c r="AL14" s="4">
        <f>'12月'!AL34</f>
        <v>11.696774193548386</v>
      </c>
      <c r="AM14" s="4">
        <f>'12月'!AM34</f>
        <v>13.845161290322581</v>
      </c>
      <c r="AN14" s="4">
        <f>'12月'!AN34</f>
        <v>12.303225806451614</v>
      </c>
      <c r="AO14" s="4">
        <f>'12月'!AO34</f>
        <v>12.983870967741938</v>
      </c>
      <c r="AP14" s="4">
        <f>'12月'!AP34</f>
        <v>12.17741935483871</v>
      </c>
      <c r="AQ14" s="4">
        <f>'12月'!AQ34</f>
        <v>12.754838709677415</v>
      </c>
      <c r="AR14" s="4">
        <f>'12月'!AR34</f>
        <v>11.764516129032257</v>
      </c>
      <c r="AS14" s="4">
        <f>'12月'!AS34</f>
        <v>13.712903225806453</v>
      </c>
      <c r="AT14" s="4">
        <f>'12月'!AT34</f>
        <v>12.45806451612903</v>
      </c>
      <c r="AU14" s="4">
        <f>'12月'!AU34</f>
        <v>13.338709677419356</v>
      </c>
      <c r="AV14" s="4">
        <f>'12月'!AV34</f>
        <v>13.012903225806452</v>
      </c>
      <c r="AW14" s="4">
        <f>'12月'!AW34</f>
        <v>12.587096774193547</v>
      </c>
      <c r="AX14" s="4">
        <f>'12月'!AX34</f>
        <v>11.73870967741936</v>
      </c>
      <c r="AY14" s="4">
        <f>'12月'!AY34</f>
        <v>10.067741935483872</v>
      </c>
      <c r="AZ14" s="4">
        <f>'12月'!AZ34</f>
        <v>12.787096774193548</v>
      </c>
      <c r="BA14" s="4">
        <f>'12月'!BA34</f>
        <v>13.387096774193552</v>
      </c>
      <c r="BB14" s="4">
        <f>'12月'!BB34</f>
        <v>9.974193548387097</v>
      </c>
      <c r="BC14" s="4">
        <f>'12月'!BC34</f>
        <v>12.93225806451613</v>
      </c>
      <c r="BD14" s="4">
        <f>'12月'!BD34</f>
        <v>11.8</v>
      </c>
      <c r="BE14" s="4">
        <f>'12月'!BE34</f>
        <v>12.96774193548387</v>
      </c>
      <c r="BF14" s="4">
        <f>'12月'!BF34</f>
        <v>11.251612903225807</v>
      </c>
      <c r="BG14" s="4">
        <f>'12月'!BG34</f>
        <v>12.519354838709678</v>
      </c>
      <c r="BH14" s="4">
        <f>'12月'!BH34</f>
        <v>9.690322580645159</v>
      </c>
      <c r="BI14" s="4">
        <f>'12月'!BI34</f>
        <v>10.112903225806454</v>
      </c>
      <c r="BJ14" s="4">
        <f>'12月'!BJ34</f>
        <v>11.19354838709677</v>
      </c>
      <c r="BK14" s="4">
        <f>'12月'!BK34</f>
        <v>10.529032258064516</v>
      </c>
      <c r="BL14" s="4">
        <f>'12月'!BL34</f>
        <v>12.66451612903226</v>
      </c>
      <c r="BM14" s="4">
        <f>'12月'!BM34</f>
        <v>13.62258064516129</v>
      </c>
      <c r="BN14" s="4">
        <f>'12月'!BN34</f>
        <v>10.870967741935488</v>
      </c>
      <c r="BO14" s="4">
        <f>'12月'!BO34</f>
        <v>12.080645161290322</v>
      </c>
      <c r="BP14" s="4">
        <f>'12月'!BP34</f>
        <v>12.80322580645161</v>
      </c>
      <c r="BQ14" s="4">
        <f>'12月'!BQ34</f>
        <v>11.270967741935483</v>
      </c>
      <c r="BR14" s="4">
        <f>'12月'!BR34</f>
        <v>11.838709677419352</v>
      </c>
      <c r="BS14" s="4">
        <f>'12月'!BS34</f>
        <v>11.64516129032258</v>
      </c>
      <c r="BT14" s="4">
        <f>'12月'!BT34</f>
        <v>13.719354838709675</v>
      </c>
      <c r="BU14" s="4"/>
      <c r="BV14" s="4"/>
      <c r="BW14" s="4"/>
      <c r="BY14" s="27">
        <f t="shared" si="0"/>
        <v>11.393763440860214</v>
      </c>
      <c r="BZ14" s="27">
        <f t="shared" si="1"/>
        <v>11.78322580645161</v>
      </c>
      <c r="CA14" s="27">
        <f t="shared" si="2"/>
        <v>11.990860215053766</v>
      </c>
      <c r="CB14" s="27">
        <f>AVERAGE(AN14:BQ14)</f>
        <v>12.0452688172043</v>
      </c>
    </row>
    <row r="15" spans="1:80" ht="11.25">
      <c r="A15" s="56" t="s">
        <v>9</v>
      </c>
      <c r="B15" s="57">
        <f aca="true" t="shared" si="4" ref="B15:J15">AVERAGE(B3:B14)</f>
        <v>17.474420762928826</v>
      </c>
      <c r="C15" s="57">
        <f t="shared" si="4"/>
        <v>17.960220814132104</v>
      </c>
      <c r="D15" s="57">
        <f t="shared" si="4"/>
        <v>18.83353046594982</v>
      </c>
      <c r="E15" s="57">
        <f t="shared" si="4"/>
        <v>17.50138209121246</v>
      </c>
      <c r="F15" s="57">
        <f t="shared" si="4"/>
        <v>17.674763184843833</v>
      </c>
      <c r="G15" s="57">
        <f t="shared" si="4"/>
        <v>17.733737199180748</v>
      </c>
      <c r="H15" s="57">
        <f t="shared" si="4"/>
        <v>17.954589093701998</v>
      </c>
      <c r="I15" s="57">
        <f t="shared" si="4"/>
        <v>18.013604931405265</v>
      </c>
      <c r="J15" s="57">
        <f t="shared" si="4"/>
        <v>18.620818612391194</v>
      </c>
      <c r="K15" s="57">
        <f aca="true" t="shared" si="5" ref="K15:S15">AVERAGE(K3:K14)</f>
        <v>18.292503840245775</v>
      </c>
      <c r="L15" s="57">
        <f t="shared" si="5"/>
        <v>17.674894393241164</v>
      </c>
      <c r="M15" s="57">
        <f t="shared" si="5"/>
        <v>17.82692528735632</v>
      </c>
      <c r="N15" s="57">
        <f t="shared" si="5"/>
        <v>17.517621607782896</v>
      </c>
      <c r="O15" s="57">
        <f t="shared" si="5"/>
        <v>18.260702124935996</v>
      </c>
      <c r="P15" s="57">
        <f t="shared" si="5"/>
        <v>18.1617825140809</v>
      </c>
      <c r="Q15" s="57">
        <f t="shared" si="5"/>
        <v>17.770706958348786</v>
      </c>
      <c r="R15" s="57">
        <f t="shared" si="5"/>
        <v>17.890636840757807</v>
      </c>
      <c r="S15" s="57">
        <f t="shared" si="5"/>
        <v>17.453177803379415</v>
      </c>
      <c r="T15" s="57">
        <f aca="true" t="shared" si="6" ref="T15:AC15">AVERAGE(T3:T14)</f>
        <v>17.54054851510497</v>
      </c>
      <c r="U15" s="57">
        <f t="shared" si="6"/>
        <v>18.487735755778022</v>
      </c>
      <c r="V15" s="57">
        <f t="shared" si="6"/>
        <v>18.307775217613926</v>
      </c>
      <c r="W15" s="57">
        <f t="shared" si="6"/>
        <v>17.178775601638502</v>
      </c>
      <c r="X15" s="57">
        <f t="shared" si="6"/>
        <v>17.445220814132107</v>
      </c>
      <c r="Y15" s="57">
        <f t="shared" si="6"/>
        <v>17.089498825855888</v>
      </c>
      <c r="Z15" s="57">
        <f t="shared" si="6"/>
        <v>17.67781041986687</v>
      </c>
      <c r="AA15" s="57">
        <f t="shared" si="6"/>
        <v>17.95083589349718</v>
      </c>
      <c r="AB15" s="57">
        <f t="shared" si="6"/>
        <v>18.918945852534566</v>
      </c>
      <c r="AC15" s="57">
        <f t="shared" si="6"/>
        <v>17.293066679026076</v>
      </c>
      <c r="AD15" s="57">
        <f aca="true" t="shared" si="7" ref="AD15:AM15">AVERAGE(AD3:AD14)</f>
        <v>16.711429851510495</v>
      </c>
      <c r="AE15" s="57">
        <f t="shared" si="7"/>
        <v>17.519905913978494</v>
      </c>
      <c r="AF15" s="57">
        <f t="shared" si="7"/>
        <v>17.0101216077829</v>
      </c>
      <c r="AG15" s="57">
        <f t="shared" si="7"/>
        <v>16.145944877023855</v>
      </c>
      <c r="AH15" s="57">
        <f t="shared" si="7"/>
        <v>17.251017025089602</v>
      </c>
      <c r="AI15" s="57">
        <f t="shared" si="7"/>
        <v>16.71011264720942</v>
      </c>
      <c r="AJ15" s="57">
        <f t="shared" si="7"/>
        <v>17.918902329749105</v>
      </c>
      <c r="AK15" s="57">
        <f t="shared" si="7"/>
        <v>17.08842602892102</v>
      </c>
      <c r="AL15" s="57">
        <f t="shared" si="7"/>
        <v>18.013226446492574</v>
      </c>
      <c r="AM15" s="57">
        <f t="shared" si="7"/>
        <v>19.183358294930873</v>
      </c>
      <c r="AN15" s="57">
        <f aca="true" t="shared" si="8" ref="AN15:AZ15">AVERAGE(AN3:AN14)</f>
        <v>18.444226830517156</v>
      </c>
      <c r="AO15" s="57">
        <f t="shared" si="8"/>
        <v>18.248839760227415</v>
      </c>
      <c r="AP15" s="57">
        <f t="shared" si="8"/>
        <v>17.708198924731185</v>
      </c>
      <c r="AQ15" s="57">
        <f t="shared" si="8"/>
        <v>19.347283666154635</v>
      </c>
      <c r="AR15" s="57">
        <f t="shared" si="8"/>
        <v>18.813364695340503</v>
      </c>
      <c r="AS15" s="57">
        <f t="shared" si="8"/>
        <v>18.299447534297368</v>
      </c>
      <c r="AT15" s="57">
        <f t="shared" si="8"/>
        <v>19.454157706093188</v>
      </c>
      <c r="AU15" s="57">
        <f t="shared" si="8"/>
        <v>19.202407834101383</v>
      </c>
      <c r="AV15" s="57">
        <f t="shared" si="8"/>
        <v>20.05178507424475</v>
      </c>
      <c r="AW15" s="57">
        <f t="shared" si="8"/>
        <v>19.610793165245337</v>
      </c>
      <c r="AX15" s="57">
        <f t="shared" si="8"/>
        <v>19.21885240655402</v>
      </c>
      <c r="AY15" s="57">
        <f t="shared" si="8"/>
        <v>19.203904889912952</v>
      </c>
      <c r="AZ15" s="57">
        <f t="shared" si="8"/>
        <v>18.27549731182796</v>
      </c>
      <c r="BA15" s="57">
        <f aca="true" t="shared" si="9" ref="BA15:BL15">AVERAGE(BA3:BA14)</f>
        <v>19.545269435174887</v>
      </c>
      <c r="BB15" s="57">
        <f t="shared" si="9"/>
        <v>18.662462237583203</v>
      </c>
      <c r="BC15" s="57">
        <f t="shared" si="9"/>
        <v>18.858314772145416</v>
      </c>
      <c r="BD15" s="57">
        <f t="shared" si="9"/>
        <v>19.143316692268307</v>
      </c>
      <c r="BE15" s="57">
        <f t="shared" si="9"/>
        <v>17.99894636015326</v>
      </c>
      <c r="BF15" s="57">
        <f t="shared" si="9"/>
        <v>18.187011008704555</v>
      </c>
      <c r="BG15" s="57">
        <f t="shared" si="9"/>
        <v>18.4413562467998</v>
      </c>
      <c r="BH15" s="57">
        <f t="shared" si="9"/>
        <v>18.062703422674222</v>
      </c>
      <c r="BI15" s="57">
        <f t="shared" si="9"/>
        <v>17.717415956000497</v>
      </c>
      <c r="BJ15" s="57">
        <f t="shared" si="9"/>
        <v>18.237252304147464</v>
      </c>
      <c r="BK15" s="57">
        <f t="shared" si="9"/>
        <v>18.187408474142348</v>
      </c>
      <c r="BL15" s="57">
        <f t="shared" si="9"/>
        <v>18.517802739375316</v>
      </c>
      <c r="BM15" s="57">
        <f aca="true" t="shared" si="10" ref="BM15:BS15">AVERAGE(BM3:BM14)</f>
        <v>18.766890989988877</v>
      </c>
      <c r="BN15" s="57">
        <f t="shared" si="10"/>
        <v>18.279281233998976</v>
      </c>
      <c r="BO15" s="57">
        <f t="shared" si="10"/>
        <v>19.510129288274452</v>
      </c>
      <c r="BP15" s="57">
        <f t="shared" si="10"/>
        <v>19.133877368151563</v>
      </c>
      <c r="BQ15" s="57">
        <f t="shared" si="10"/>
        <v>19.126467371153137</v>
      </c>
      <c r="BR15" s="57">
        <f t="shared" si="10"/>
        <v>19.379811187916026</v>
      </c>
      <c r="BS15" s="57">
        <f t="shared" si="10"/>
        <v>19.243236047107015</v>
      </c>
      <c r="BT15" s="57">
        <f>AVERAGE(BT3:BT14)</f>
        <v>20.721036866359448</v>
      </c>
      <c r="BU15" s="57"/>
      <c r="BV15" s="57"/>
      <c r="BW15" s="57"/>
      <c r="BY15" s="58">
        <f>AVERAGE(BY3:BY14)</f>
        <v>17.697080952675226</v>
      </c>
      <c r="BZ15" s="58">
        <f>AVERAGE(BZ3:BZ14)</f>
        <v>18.020772126289646</v>
      </c>
      <c r="CA15" s="58">
        <f>AVERAGE(CA3:CA14)</f>
        <v>18.342262719158853</v>
      </c>
      <c r="CB15" s="58">
        <f>AVERAGE(CB3:CB14)</f>
        <v>18.74182218999947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5"/>
  <sheetViews>
    <sheetView zoomScalePageLayoutView="0" workbookViewId="0" topLeftCell="A1">
      <pane xSplit="1" ySplit="2" topLeftCell="AM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30</v>
      </c>
      <c r="BY1" s="81" t="s">
        <v>45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17</v>
      </c>
      <c r="BZ2" s="59" t="s">
        <v>14</v>
      </c>
      <c r="CA2" s="60" t="s">
        <v>0</v>
      </c>
      <c r="CC2" s="54" t="s">
        <v>15</v>
      </c>
    </row>
    <row r="3" spans="1:81" ht="11.25">
      <c r="A3" s="5">
        <v>1</v>
      </c>
      <c r="B3" s="4">
        <f>'1月'!B36</f>
        <v>15.3</v>
      </c>
      <c r="C3" s="4">
        <f>'1月'!C36</f>
        <v>15</v>
      </c>
      <c r="D3" s="4">
        <f>'1月'!D36</f>
        <v>15.9</v>
      </c>
      <c r="E3" s="4">
        <f>'1月'!E36</f>
        <v>14.1</v>
      </c>
      <c r="F3" s="4">
        <f>'1月'!F36</f>
        <v>18.8</v>
      </c>
      <c r="G3" s="4">
        <f>'1月'!G36</f>
        <v>18.3</v>
      </c>
      <c r="H3" s="4">
        <f>'1月'!H36</f>
        <v>15.6</v>
      </c>
      <c r="I3" s="4">
        <f>'1月'!I36</f>
        <v>18.2</v>
      </c>
      <c r="J3" s="4">
        <f>'1月'!J36</f>
        <v>12.5</v>
      </c>
      <c r="K3" s="4">
        <f>'1月'!K36</f>
        <v>13.1</v>
      </c>
      <c r="L3" s="4">
        <f>'1月'!L36</f>
        <v>11.2</v>
      </c>
      <c r="M3" s="4">
        <f>'1月'!M36</f>
        <v>17.1</v>
      </c>
      <c r="N3" s="4">
        <f>'1月'!N36</f>
        <v>13.5</v>
      </c>
      <c r="O3" s="4">
        <f>'1月'!O36</f>
        <v>16.4</v>
      </c>
      <c r="P3" s="4">
        <f>'1月'!P36</f>
        <v>16.2</v>
      </c>
      <c r="Q3" s="4">
        <f>'1月'!Q36</f>
        <v>14</v>
      </c>
      <c r="R3" s="4">
        <f>'1月'!R36</f>
        <v>23.1</v>
      </c>
      <c r="S3" s="4">
        <f>'1月'!S36</f>
        <v>14.9</v>
      </c>
      <c r="T3" s="4">
        <f>'1月'!T36</f>
        <v>12.9</v>
      </c>
      <c r="U3" s="4">
        <f>'1月'!U36</f>
        <v>15.1</v>
      </c>
      <c r="V3" s="4">
        <f>'1月'!V36</f>
        <v>15.8</v>
      </c>
      <c r="W3" s="4">
        <f>'1月'!W36</f>
        <v>13.9</v>
      </c>
      <c r="X3" s="4">
        <f>'1月'!X36</f>
        <v>15.3</v>
      </c>
      <c r="Y3" s="4">
        <f>'1月'!Y36</f>
        <v>16.8</v>
      </c>
      <c r="Z3" s="4">
        <f>'1月'!Z36</f>
        <v>11.9</v>
      </c>
      <c r="AA3" s="4">
        <f>'1月'!AA36</f>
        <v>16.3</v>
      </c>
      <c r="AB3" s="4">
        <f>'1月'!AB36</f>
        <v>16.4</v>
      </c>
      <c r="AC3" s="4">
        <f>'1月'!AC36</f>
        <v>17.3</v>
      </c>
      <c r="AD3" s="4">
        <f>'1月'!AD36</f>
        <v>10.4</v>
      </c>
      <c r="AE3" s="4">
        <f>'1月'!AE36</f>
        <v>16.6</v>
      </c>
      <c r="AF3" s="4">
        <f>'1月'!AF36</f>
        <v>15.3</v>
      </c>
      <c r="AG3" s="4">
        <f>'1月'!AG36</f>
        <v>11.9</v>
      </c>
      <c r="AH3" s="4">
        <f>'1月'!AH36</f>
        <v>13.4</v>
      </c>
      <c r="AI3" s="4">
        <f>'1月'!AI36</f>
        <v>11.4</v>
      </c>
      <c r="AJ3" s="4">
        <f>'1月'!AJ36</f>
        <v>17.3</v>
      </c>
      <c r="AK3" s="4">
        <f>'1月'!AK36</f>
        <v>16.7</v>
      </c>
      <c r="AL3" s="4">
        <f>'1月'!AL36</f>
        <v>14.9</v>
      </c>
      <c r="AM3" s="4">
        <f>'1月'!AM36</f>
        <v>14.4</v>
      </c>
      <c r="AN3" s="4">
        <f>'1月'!AN36</f>
        <v>15.1</v>
      </c>
      <c r="AO3" s="4">
        <f>'1月'!AO36</f>
        <v>15</v>
      </c>
      <c r="AP3" s="4">
        <f>'1月'!AP36</f>
        <v>15.1</v>
      </c>
      <c r="AQ3" s="4">
        <f>'1月'!AQ36</f>
        <v>16.4</v>
      </c>
      <c r="AR3" s="4">
        <f>'1月'!AR36</f>
        <v>15.9</v>
      </c>
      <c r="AS3" s="4">
        <f>'1月'!AS36</f>
        <v>19.5</v>
      </c>
      <c r="AT3" s="4">
        <f>'1月'!AT36</f>
        <v>15.6</v>
      </c>
      <c r="AU3" s="4">
        <f>'1月'!AU36</f>
        <v>14.7</v>
      </c>
      <c r="AV3" s="4">
        <f>'1月'!AV36</f>
        <v>17</v>
      </c>
      <c r="AW3" s="4">
        <f>'1月'!AW36</f>
        <v>18.4</v>
      </c>
      <c r="AX3" s="4">
        <f>'1月'!AX36</f>
        <v>15.5</v>
      </c>
      <c r="AY3" s="4">
        <f>'1月'!AY36</f>
        <v>18.4</v>
      </c>
      <c r="AZ3" s="4">
        <f>'1月'!AZ36</f>
        <v>16</v>
      </c>
      <c r="BA3" s="4">
        <f>'1月'!BA36</f>
        <v>15.4</v>
      </c>
      <c r="BB3" s="4">
        <f>'1月'!BB36</f>
        <v>17</v>
      </c>
      <c r="BC3" s="4">
        <f>'1月'!BC36</f>
        <v>15.4</v>
      </c>
      <c r="BD3" s="4">
        <f>'1月'!BD36</f>
        <v>17.2</v>
      </c>
      <c r="BE3" s="4">
        <f>'1月'!BE36</f>
        <v>14.2</v>
      </c>
      <c r="BF3" s="4">
        <f>'1月'!BF36</f>
        <v>15</v>
      </c>
      <c r="BG3" s="4">
        <f>'1月'!BG36</f>
        <v>16.2</v>
      </c>
      <c r="BH3" s="4">
        <f>'1月'!BH36</f>
        <v>11.3</v>
      </c>
      <c r="BI3" s="4">
        <f>'1月'!BI36</f>
        <v>11.4</v>
      </c>
      <c r="BJ3" s="4">
        <f>'1月'!BJ36</f>
        <v>14.1</v>
      </c>
      <c r="BK3" s="4">
        <f>'1月'!BK36</f>
        <v>15.4</v>
      </c>
      <c r="BL3" s="4">
        <f>'1月'!BL36</f>
        <v>13.5</v>
      </c>
      <c r="BM3" s="4">
        <f>'1月'!BM36</f>
        <v>15.7</v>
      </c>
      <c r="BN3" s="4">
        <f>'1月'!BN36</f>
        <v>14.3</v>
      </c>
      <c r="BO3" s="4">
        <f>'1月'!BO36</f>
        <v>13.4</v>
      </c>
      <c r="BP3" s="4">
        <f>'1月'!BP36</f>
        <v>13.6</v>
      </c>
      <c r="BQ3" s="4">
        <f>'1月'!BQ36</f>
        <v>17.8</v>
      </c>
      <c r="BR3" s="4">
        <f>'1月'!BR36</f>
        <v>17.7</v>
      </c>
      <c r="BS3" s="4">
        <f>'1月'!BS36</f>
        <v>14.8</v>
      </c>
      <c r="BT3" s="4">
        <f>'1月'!BT36</f>
        <v>16.7</v>
      </c>
      <c r="BU3" s="4"/>
      <c r="BV3" s="4"/>
      <c r="BW3" s="4"/>
      <c r="BY3" s="70">
        <f>MAX(B3:BW3)</f>
        <v>23.1</v>
      </c>
      <c r="BZ3" s="62">
        <f>INDEX($B$2:$BW$2,,CC3)</f>
        <v>1969</v>
      </c>
      <c r="CA3" s="63">
        <v>1</v>
      </c>
      <c r="CC3" s="54">
        <f>MATCH(BY3,B3:BW3,0)</f>
        <v>17</v>
      </c>
    </row>
    <row r="4" spans="1:81" ht="11.25">
      <c r="A4" s="5">
        <v>2</v>
      </c>
      <c r="B4" s="4">
        <f>'2月'!B36</f>
        <v>16.9</v>
      </c>
      <c r="C4" s="4">
        <f>'2月'!C36</f>
        <v>20</v>
      </c>
      <c r="D4" s="4">
        <f>'2月'!D36</f>
        <v>17</v>
      </c>
      <c r="E4" s="4">
        <f>'2月'!E36</f>
        <v>15.5</v>
      </c>
      <c r="F4" s="4">
        <f>'2月'!F36</f>
        <v>11.6</v>
      </c>
      <c r="G4" s="4">
        <f>'2月'!G36</f>
        <v>20.1</v>
      </c>
      <c r="H4" s="4">
        <f>'2月'!H36</f>
        <v>16.5</v>
      </c>
      <c r="I4" s="4">
        <f>'2月'!I36</f>
        <v>17.4</v>
      </c>
      <c r="J4" s="4">
        <f>'2月'!J36</f>
        <v>12.6</v>
      </c>
      <c r="K4" s="4">
        <f>'2月'!K36</f>
        <v>24.1</v>
      </c>
      <c r="L4" s="4">
        <f>'2月'!L36</f>
        <v>13.4</v>
      </c>
      <c r="M4" s="4">
        <f>'2月'!M36</f>
        <v>10.6</v>
      </c>
      <c r="N4" s="4">
        <f>'2月'!N36</f>
        <v>18</v>
      </c>
      <c r="O4" s="4">
        <f>'2月'!O36</f>
        <v>17.1</v>
      </c>
      <c r="P4" s="4">
        <f>'2月'!P36</f>
        <v>19.5</v>
      </c>
      <c r="Q4" s="4">
        <f>'2月'!Q36</f>
        <v>13</v>
      </c>
      <c r="R4" s="4">
        <f>'2月'!R36</f>
        <v>16.7</v>
      </c>
      <c r="S4" s="4">
        <f>'2月'!S36</f>
        <v>18</v>
      </c>
      <c r="T4" s="4">
        <f>'2月'!T36</f>
        <v>13.5</v>
      </c>
      <c r="U4" s="4">
        <f>'2月'!U36</f>
        <v>14.9</v>
      </c>
      <c r="V4" s="4">
        <f>'2月'!V36</f>
        <v>16.7</v>
      </c>
      <c r="W4" s="4">
        <f>'2月'!W36</f>
        <v>14.7</v>
      </c>
      <c r="X4" s="4">
        <f>'2月'!X36</f>
        <v>13</v>
      </c>
      <c r="Y4" s="4">
        <f>'2月'!Y36</f>
        <v>17.4</v>
      </c>
      <c r="Z4" s="4">
        <f>'2月'!Z36</f>
        <v>19.4</v>
      </c>
      <c r="AA4" s="4">
        <f>'2月'!AA36</f>
        <v>13.6</v>
      </c>
      <c r="AB4" s="4">
        <f>'2月'!AB36</f>
        <v>18.5</v>
      </c>
      <c r="AC4" s="4">
        <f>'2月'!AC36</f>
        <v>13.9</v>
      </c>
      <c r="AD4" s="4">
        <f>'2月'!AD36</f>
        <v>14</v>
      </c>
      <c r="AE4" s="4">
        <f>'2月'!AE36</f>
        <v>12.2</v>
      </c>
      <c r="AF4" s="4">
        <f>'2月'!AF36</f>
        <v>11.2</v>
      </c>
      <c r="AG4" s="4">
        <f>'2月'!AG36</f>
        <v>10.1</v>
      </c>
      <c r="AH4" s="4">
        <f>'2月'!AH36</f>
        <v>14.2</v>
      </c>
      <c r="AI4" s="4">
        <f>'2月'!AI36</f>
        <v>12.8</v>
      </c>
      <c r="AJ4" s="4">
        <f>'2月'!AJ36</f>
        <v>21.2</v>
      </c>
      <c r="AK4" s="4">
        <f>'2月'!AK36</f>
        <v>15.4</v>
      </c>
      <c r="AL4" s="4">
        <f>'2月'!AL36</f>
        <v>15</v>
      </c>
      <c r="AM4" s="4">
        <f>'2月'!AM36</f>
        <v>17.8</v>
      </c>
      <c r="AN4" s="4">
        <f>'2月'!AN36</f>
        <v>17.3</v>
      </c>
      <c r="AO4" s="4">
        <f>'2月'!AO36</f>
        <v>17.8</v>
      </c>
      <c r="AP4" s="4">
        <f>'2月'!AP36</f>
        <v>23.5</v>
      </c>
      <c r="AQ4" s="4">
        <f>'2月'!AQ36</f>
        <v>13.1</v>
      </c>
      <c r="AR4" s="4">
        <f>'2月'!AR36</f>
        <v>16.5</v>
      </c>
      <c r="AS4" s="4">
        <f>'2月'!AS36</f>
        <v>20.1</v>
      </c>
      <c r="AT4" s="4">
        <f>'2月'!AT36</f>
        <v>17.6</v>
      </c>
      <c r="AU4" s="4">
        <f>'2月'!AU36</f>
        <v>18.8</v>
      </c>
      <c r="AV4" s="4">
        <f>'2月'!AV36</f>
        <v>16.3</v>
      </c>
      <c r="AW4" s="4">
        <f>'2月'!AW36</f>
        <v>14.7</v>
      </c>
      <c r="AX4" s="4">
        <f>'2月'!AX36</f>
        <v>16.2</v>
      </c>
      <c r="AY4" s="4">
        <f>'2月'!AY36</f>
        <v>15.1</v>
      </c>
      <c r="AZ4" s="4">
        <f>'2月'!AZ36</f>
        <v>14.7</v>
      </c>
      <c r="BA4" s="4">
        <f>'2月'!BA36</f>
        <v>22</v>
      </c>
      <c r="BB4" s="4">
        <f>'2月'!BB36</f>
        <v>17.3</v>
      </c>
      <c r="BC4" s="4">
        <f>'2月'!BC36</f>
        <v>17.5</v>
      </c>
      <c r="BD4" s="4">
        <f>'2月'!BD36</f>
        <v>18</v>
      </c>
      <c r="BE4" s="4">
        <f>'2月'!BE36</f>
        <v>15.2</v>
      </c>
      <c r="BF4" s="4">
        <f>'2月'!BF36</f>
        <v>23.3</v>
      </c>
      <c r="BG4" s="4">
        <f>'2月'!BG36</f>
        <v>20.3</v>
      </c>
      <c r="BH4" s="4">
        <f>'2月'!BH36</f>
        <v>21</v>
      </c>
      <c r="BI4" s="4">
        <f>'2月'!BI36</f>
        <v>12.3</v>
      </c>
      <c r="BJ4" s="4">
        <f>'2月'!BJ36</f>
        <v>15.4</v>
      </c>
      <c r="BK4" s="4">
        <f>'2月'!BK36</f>
        <v>17.3</v>
      </c>
      <c r="BL4" s="4">
        <f>'2月'!BL36</f>
        <v>12.5</v>
      </c>
      <c r="BM4" s="4">
        <f>'2月'!BM36</f>
        <v>21.9</v>
      </c>
      <c r="BN4" s="4">
        <f>'2月'!BN36</f>
        <v>19.6</v>
      </c>
      <c r="BO4" s="4">
        <f>'2月'!BO36</f>
        <v>12.5</v>
      </c>
      <c r="BP4" s="4">
        <f>'2月'!BP36</f>
        <v>18.3</v>
      </c>
      <c r="BQ4" s="4">
        <f>'2月'!BQ36</f>
        <v>16.2</v>
      </c>
      <c r="BR4" s="4">
        <f>'2月'!BR36</f>
        <v>21.5</v>
      </c>
      <c r="BS4" s="4">
        <f>'2月'!BS36</f>
        <v>15.3</v>
      </c>
      <c r="BT4" s="4">
        <f>'2月'!BT36</f>
        <v>17.7</v>
      </c>
      <c r="BU4" s="4"/>
      <c r="BV4" s="4"/>
      <c r="BW4" s="4"/>
      <c r="BY4" s="70">
        <f aca="true" t="shared" si="0" ref="BY4:BY15">MAX(B4:BW4)</f>
        <v>24.1</v>
      </c>
      <c r="BZ4" s="62">
        <f aca="true" t="shared" si="1" ref="BZ4:BZ15">INDEX($B$2:$BW$2,,CC4)</f>
        <v>1962</v>
      </c>
      <c r="CA4" s="63">
        <v>2</v>
      </c>
      <c r="CC4" s="54">
        <f aca="true" t="shared" si="2" ref="CC4:CC15">MATCH(BY4,B4:BW4,0)</f>
        <v>10</v>
      </c>
    </row>
    <row r="5" spans="1:81" ht="11.25">
      <c r="A5" s="5">
        <v>3</v>
      </c>
      <c r="B5" s="4">
        <f>'3月'!B36</f>
        <v>17.5</v>
      </c>
      <c r="C5" s="4">
        <f>'3月'!C36</f>
        <v>20.9</v>
      </c>
      <c r="D5" s="4">
        <f>'3月'!D36</f>
        <v>21.5</v>
      </c>
      <c r="E5" s="4">
        <f>'3月'!E36</f>
        <v>20.8</v>
      </c>
      <c r="F5" s="4">
        <f>'3月'!F36</f>
        <v>20.4</v>
      </c>
      <c r="G5" s="4">
        <f>'3月'!G36</f>
        <v>19.6</v>
      </c>
      <c r="H5" s="4">
        <f>'3月'!H36</f>
        <v>20</v>
      </c>
      <c r="I5" s="4">
        <f>'3月'!I36</f>
        <v>17.7</v>
      </c>
      <c r="J5" s="4">
        <f>'3月'!J36</f>
        <v>20.6</v>
      </c>
      <c r="K5" s="4">
        <f>'3月'!K36</f>
        <v>17.5</v>
      </c>
      <c r="L5" s="4">
        <f>'3月'!L36</f>
        <v>20.4</v>
      </c>
      <c r="M5" s="4">
        <f>'3月'!M36</f>
        <v>20.5</v>
      </c>
      <c r="N5" s="4">
        <f>'3月'!N36</f>
        <v>15.2</v>
      </c>
      <c r="O5" s="4">
        <f>'3月'!O36</f>
        <v>20.6</v>
      </c>
      <c r="P5" s="4">
        <f>'3月'!P36</f>
        <v>21.5</v>
      </c>
      <c r="Q5" s="4">
        <f>'3月'!Q36</f>
        <v>19.7</v>
      </c>
      <c r="R5" s="4">
        <f>'3月'!R36</f>
        <v>21</v>
      </c>
      <c r="S5" s="4">
        <f>'3月'!S36</f>
        <v>16.1</v>
      </c>
      <c r="T5" s="4">
        <f>'3月'!T36</f>
        <v>20.6</v>
      </c>
      <c r="U5" s="4">
        <f>'3月'!U36</f>
        <v>22.5</v>
      </c>
      <c r="V5" s="4">
        <f>'3月'!V36</f>
        <v>18.8</v>
      </c>
      <c r="W5" s="4">
        <f>'3月'!W36</f>
        <v>16.3</v>
      </c>
      <c r="X5" s="4">
        <f>'3月'!X36</f>
        <v>17.1</v>
      </c>
      <c r="Y5" s="4">
        <f>'3月'!Y36</f>
        <v>19.3</v>
      </c>
      <c r="Z5" s="4">
        <f>'3月'!Z36</f>
        <v>21.1</v>
      </c>
      <c r="AA5" s="4">
        <f>'3月'!AA36</f>
        <v>19.5</v>
      </c>
      <c r="AB5" s="4">
        <f>'3月'!AB36</f>
        <v>20.8</v>
      </c>
      <c r="AC5" s="4">
        <f>'3月'!AC36</f>
        <v>19.4</v>
      </c>
      <c r="AD5" s="4">
        <f>'3月'!AD36</f>
        <v>16.8</v>
      </c>
      <c r="AE5" s="4">
        <f>'3月'!AE36</f>
        <v>17.7</v>
      </c>
      <c r="AF5" s="4">
        <f>'3月'!AF36</f>
        <v>15.7</v>
      </c>
      <c r="AG5" s="4">
        <f>'3月'!AG36</f>
        <v>15.9</v>
      </c>
      <c r="AH5" s="4">
        <f>'3月'!AH36</f>
        <v>16.9</v>
      </c>
      <c r="AI5" s="4">
        <f>'3月'!AI36</f>
        <v>15.7</v>
      </c>
      <c r="AJ5" s="4">
        <f>'3月'!AJ36</f>
        <v>18.9</v>
      </c>
      <c r="AK5" s="4">
        <f>'3月'!AK36</f>
        <v>20.2</v>
      </c>
      <c r="AL5" s="4">
        <f>'3月'!AL36</f>
        <v>19.8</v>
      </c>
      <c r="AM5" s="4">
        <f>'3月'!AM36</f>
        <v>20.9</v>
      </c>
      <c r="AN5" s="4">
        <f>'3月'!AN36</f>
        <v>22.7</v>
      </c>
      <c r="AO5" s="4">
        <f>'3月'!AO36</f>
        <v>20.5</v>
      </c>
      <c r="AP5" s="4">
        <f>'3月'!AP36</f>
        <v>18.3</v>
      </c>
      <c r="AQ5" s="4">
        <f>'3月'!AQ36</f>
        <v>20.3</v>
      </c>
      <c r="AR5" s="4">
        <f>'3月'!AR36</f>
        <v>19.3</v>
      </c>
      <c r="AS5" s="4">
        <f>'3月'!AS36</f>
        <v>21.2</v>
      </c>
      <c r="AT5" s="4">
        <f>'3月'!AT36</f>
        <v>22.2</v>
      </c>
      <c r="AU5" s="4">
        <f>'3月'!AU36</f>
        <v>22.9</v>
      </c>
      <c r="AV5" s="4">
        <f>'3月'!AV36</f>
        <v>20.5</v>
      </c>
      <c r="AW5" s="4">
        <f>'3月'!AW36</f>
        <v>21</v>
      </c>
      <c r="AX5" s="4">
        <f>'3月'!AX36</f>
        <v>20.8</v>
      </c>
      <c r="AY5" s="4">
        <f>'3月'!AY36</f>
        <v>21.2</v>
      </c>
      <c r="AZ5" s="4">
        <f>'3月'!AZ36</f>
        <v>20</v>
      </c>
      <c r="BA5" s="4">
        <f>'3月'!BA36</f>
        <v>23</v>
      </c>
      <c r="BB5" s="4">
        <f>'3月'!BB36</f>
        <v>17.3</v>
      </c>
      <c r="BC5" s="4">
        <f>'3月'!BC36</f>
        <v>18.2</v>
      </c>
      <c r="BD5" s="4">
        <f>'3月'!BD36</f>
        <v>24.7</v>
      </c>
      <c r="BE5" s="4">
        <f>'3月'!BE36</f>
        <v>17.2</v>
      </c>
      <c r="BF5" s="4">
        <f>'3月'!BF36</f>
        <v>21.6</v>
      </c>
      <c r="BG5" s="4">
        <f>'3月'!BG36</f>
        <v>20.8</v>
      </c>
      <c r="BH5" s="4">
        <f>'3月'!BH36</f>
        <v>18.8</v>
      </c>
      <c r="BI5" s="4">
        <f>'3月'!BI36</f>
        <v>19.1</v>
      </c>
      <c r="BJ5" s="4">
        <f>'3月'!BJ36</f>
        <v>24.9</v>
      </c>
      <c r="BK5" s="4">
        <f>'3月'!BK36</f>
        <v>22.7</v>
      </c>
      <c r="BL5" s="4">
        <f>'3月'!BL36</f>
        <v>22.4</v>
      </c>
      <c r="BM5" s="4">
        <f>'3月'!BM36</f>
        <v>20.7</v>
      </c>
      <c r="BN5" s="4">
        <f>'3月'!BN36</f>
        <v>14.8</v>
      </c>
      <c r="BO5" s="4">
        <f>'3月'!BO36</f>
        <v>21.2</v>
      </c>
      <c r="BP5" s="4">
        <f>'3月'!BP36</f>
        <v>22.3</v>
      </c>
      <c r="BQ5" s="4">
        <f>'3月'!BQ36</f>
        <v>23.6</v>
      </c>
      <c r="BR5" s="4">
        <f>'3月'!BR36</f>
        <v>20.8</v>
      </c>
      <c r="BS5" s="4">
        <f>'3月'!BS36</f>
        <v>19.3</v>
      </c>
      <c r="BT5" s="4">
        <f>'3月'!BT36</f>
        <v>23</v>
      </c>
      <c r="BU5" s="4"/>
      <c r="BV5" s="4"/>
      <c r="BW5" s="4"/>
      <c r="BY5" s="70">
        <f t="shared" si="0"/>
        <v>24.9</v>
      </c>
      <c r="BZ5" s="62">
        <f t="shared" si="1"/>
        <v>2013</v>
      </c>
      <c r="CA5" s="63">
        <v>3</v>
      </c>
      <c r="CC5" s="54">
        <f t="shared" si="2"/>
        <v>61</v>
      </c>
    </row>
    <row r="6" spans="1:81" ht="11.25">
      <c r="A6" s="5">
        <v>4</v>
      </c>
      <c r="B6" s="4">
        <f>'4月'!B36</f>
        <v>24.5</v>
      </c>
      <c r="C6" s="4">
        <f>'4月'!C36</f>
        <v>21</v>
      </c>
      <c r="D6" s="4">
        <f>'4月'!D36</f>
        <v>25.2</v>
      </c>
      <c r="E6" s="4">
        <f>'4月'!E36</f>
        <v>25.7</v>
      </c>
      <c r="F6" s="4">
        <f>'4月'!F36</f>
        <v>22.8</v>
      </c>
      <c r="G6" s="4">
        <f>'4月'!G36</f>
        <v>22.5</v>
      </c>
      <c r="H6" s="4">
        <f>'4月'!H36</f>
        <v>22.4</v>
      </c>
      <c r="I6" s="4">
        <f>'4月'!I36</f>
        <v>20.3</v>
      </c>
      <c r="J6" s="4">
        <f>'4月'!J36</f>
        <v>24.3</v>
      </c>
      <c r="K6" s="4">
        <f>'4月'!K36</f>
        <v>22.2</v>
      </c>
      <c r="L6" s="4">
        <f>'4月'!L36</f>
        <v>24.8</v>
      </c>
      <c r="M6" s="4">
        <f>'4月'!M36</f>
        <v>27.3</v>
      </c>
      <c r="N6" s="4">
        <f>'4月'!N36</f>
        <v>26</v>
      </c>
      <c r="O6" s="4">
        <f>'4月'!O36</f>
        <v>25.1</v>
      </c>
      <c r="P6" s="4">
        <f>'4月'!P36</f>
        <v>21.7</v>
      </c>
      <c r="Q6" s="4">
        <f>'4月'!Q36</f>
        <v>23.2</v>
      </c>
      <c r="R6" s="4">
        <f>'4月'!R36</f>
        <v>25.1</v>
      </c>
      <c r="S6" s="4">
        <f>'4月'!S36</f>
        <v>21</v>
      </c>
      <c r="T6" s="4">
        <f>'4月'!T36</f>
        <v>22.2</v>
      </c>
      <c r="U6" s="4">
        <f>'4月'!U36</f>
        <v>25.3</v>
      </c>
      <c r="V6" s="4">
        <f>'4月'!V36</f>
        <v>24.6</v>
      </c>
      <c r="W6" s="4">
        <f>'4月'!W36</f>
        <v>23.6</v>
      </c>
      <c r="X6" s="4">
        <f>'4月'!X36</f>
        <v>22.4</v>
      </c>
      <c r="Y6" s="4">
        <f>'4月'!Y36</f>
        <v>24.6</v>
      </c>
      <c r="Z6" s="4">
        <f>'4月'!Z36</f>
        <v>23.8</v>
      </c>
      <c r="AA6" s="4">
        <f>'4月'!AA36</f>
        <v>24.4</v>
      </c>
      <c r="AB6" s="4">
        <f>'4月'!AB36</f>
        <v>23.8</v>
      </c>
      <c r="AC6" s="4">
        <f>'4月'!AC36</f>
        <v>22.6</v>
      </c>
      <c r="AD6" s="4">
        <f>'4月'!AD36</f>
        <v>23</v>
      </c>
      <c r="AE6" s="4">
        <f>'4月'!AE36</f>
        <v>21.1</v>
      </c>
      <c r="AF6" s="4">
        <f>'4月'!AF36</f>
        <v>25.9</v>
      </c>
      <c r="AG6" s="4">
        <f>'4月'!AG36</f>
        <v>22.1</v>
      </c>
      <c r="AH6" s="4">
        <f>'4月'!AH36</f>
        <v>21.7</v>
      </c>
      <c r="AI6" s="4">
        <f>'4月'!AI36</f>
        <v>23.4</v>
      </c>
      <c r="AJ6" s="4">
        <f>'4月'!AJ36</f>
        <v>24.7</v>
      </c>
      <c r="AK6" s="4">
        <f>'4月'!AK36</f>
        <v>25.7</v>
      </c>
      <c r="AL6" s="4">
        <f>'4月'!AL36</f>
        <v>23.4</v>
      </c>
      <c r="AM6" s="4">
        <f>'4月'!AM36</f>
        <v>22.2</v>
      </c>
      <c r="AN6" s="4">
        <f>'4月'!AN36</f>
        <v>23.9</v>
      </c>
      <c r="AO6" s="4">
        <f>'4月'!AO36</f>
        <v>24.9</v>
      </c>
      <c r="AP6" s="4">
        <f>'4月'!AP36</f>
        <v>26.6</v>
      </c>
      <c r="AQ6" s="4">
        <f>'4月'!AQ36</f>
        <v>24.9</v>
      </c>
      <c r="AR6" s="4">
        <f>'4月'!AR36</f>
        <v>24.9</v>
      </c>
      <c r="AS6" s="4">
        <f>'4月'!AS36</f>
        <v>24.1</v>
      </c>
      <c r="AT6" s="4">
        <f>'4月'!AT36</f>
        <v>25.4</v>
      </c>
      <c r="AU6" s="4">
        <f>'4月'!AU36</f>
        <v>29.1</v>
      </c>
      <c r="AV6" s="4">
        <f>'4月'!AV36</f>
        <v>24.6</v>
      </c>
      <c r="AW6" s="4">
        <f>'4月'!AW36</f>
        <v>24.2</v>
      </c>
      <c r="AX6" s="4">
        <f>'4月'!AX36</f>
        <v>22.1</v>
      </c>
      <c r="AY6" s="4">
        <f>'4月'!AY36</f>
        <v>25.7</v>
      </c>
      <c r="AZ6" s="4">
        <f>'4月'!AZ36</f>
        <v>27.6</v>
      </c>
      <c r="BA6" s="4">
        <f>'4月'!BA36</f>
        <v>28.1</v>
      </c>
      <c r="BB6" s="4">
        <f>'4月'!BB36</f>
        <v>30.3</v>
      </c>
      <c r="BC6" s="4">
        <f>'4月'!BC36</f>
        <v>20.5</v>
      </c>
      <c r="BD6" s="4">
        <f>'4月'!BD36</f>
        <v>26</v>
      </c>
      <c r="BE6" s="4">
        <f>'4月'!BE36</f>
        <v>22.4</v>
      </c>
      <c r="BF6" s="4">
        <f>'4月'!BF36</f>
        <v>24.7</v>
      </c>
      <c r="BG6" s="4">
        <f>'4月'!BG36</f>
        <v>22.4</v>
      </c>
      <c r="BH6" s="4">
        <f>'4月'!BH36</f>
        <v>24.9</v>
      </c>
      <c r="BI6" s="4">
        <f>'4月'!BI36</f>
        <v>23.1</v>
      </c>
      <c r="BJ6" s="4">
        <f>'4月'!BJ36</f>
        <v>24.8</v>
      </c>
      <c r="BK6" s="4">
        <f>'4月'!BK36</f>
        <v>23.2</v>
      </c>
      <c r="BL6" s="4">
        <f>'4月'!BL36</f>
        <v>26.1</v>
      </c>
      <c r="BM6" s="4">
        <f>'4月'!BM36</f>
        <v>22.6</v>
      </c>
      <c r="BN6" s="4">
        <f>'4月'!BN36</f>
        <v>25.5</v>
      </c>
      <c r="BO6" s="4">
        <f>'4月'!BO36</f>
        <v>25.7</v>
      </c>
      <c r="BP6" s="4">
        <f>'4月'!BP36</f>
        <v>21.3</v>
      </c>
      <c r="BQ6" s="4">
        <f>'4月'!BQ36</f>
        <v>22.8</v>
      </c>
      <c r="BR6" s="4">
        <f>'4月'!BR36</f>
        <v>24.6</v>
      </c>
      <c r="BS6" s="4">
        <f>'4月'!BS36</f>
        <v>24.8</v>
      </c>
      <c r="BT6" s="4">
        <f>'4月'!BT36</f>
        <v>25.8</v>
      </c>
      <c r="BU6" s="4"/>
      <c r="BV6" s="4"/>
      <c r="BW6" s="4"/>
      <c r="BY6" s="70">
        <f t="shared" si="0"/>
        <v>30.3</v>
      </c>
      <c r="BZ6" s="62">
        <f t="shared" si="1"/>
        <v>2005</v>
      </c>
      <c r="CA6" s="63">
        <v>4</v>
      </c>
      <c r="CC6" s="54">
        <f t="shared" si="2"/>
        <v>53</v>
      </c>
    </row>
    <row r="7" spans="1:81" ht="11.25">
      <c r="A7" s="5">
        <v>5</v>
      </c>
      <c r="B7" s="4">
        <f>'5月'!B36</f>
        <v>25.7</v>
      </c>
      <c r="C7" s="4">
        <f>'5月'!C36</f>
        <v>26.1</v>
      </c>
      <c r="D7" s="4">
        <f>'5月'!D36</f>
        <v>26.7</v>
      </c>
      <c r="E7" s="4">
        <f>'5月'!E36</f>
        <v>24.1</v>
      </c>
      <c r="F7" s="4">
        <f>'5月'!F36</f>
        <v>24</v>
      </c>
      <c r="G7" s="4">
        <f>'5月'!G36</f>
        <v>28.2</v>
      </c>
      <c r="H7" s="4">
        <f>'5月'!H36</f>
        <v>28.2</v>
      </c>
      <c r="I7" s="4">
        <f>'5月'!I36</f>
        <v>26.5</v>
      </c>
      <c r="J7" s="4">
        <f>'5月'!J36</f>
        <v>29.6</v>
      </c>
      <c r="K7" s="4">
        <f>'5月'!K36</f>
        <v>25.8</v>
      </c>
      <c r="L7" s="4">
        <f>'5月'!L36</f>
        <v>29</v>
      </c>
      <c r="M7" s="4">
        <f>'5月'!M36</f>
        <v>27.8</v>
      </c>
      <c r="N7" s="4">
        <f>'5月'!N36</f>
        <v>26.3</v>
      </c>
      <c r="O7" s="4">
        <f>'5月'!O36</f>
        <v>27.8</v>
      </c>
      <c r="P7" s="4">
        <f>'5月'!P36</f>
        <v>27.3</v>
      </c>
      <c r="Q7" s="4">
        <f>'5月'!Q36</f>
        <v>23.6</v>
      </c>
      <c r="R7" s="4">
        <f>'5月'!R36</f>
        <v>27.2</v>
      </c>
      <c r="S7" s="4">
        <f>'5月'!S36</f>
        <v>28.2</v>
      </c>
      <c r="T7" s="4">
        <f>'5月'!T36</f>
        <v>26.3</v>
      </c>
      <c r="U7" s="4">
        <f>'5月'!U36</f>
        <v>25.5</v>
      </c>
      <c r="V7" s="4">
        <f>'5月'!V36</f>
        <v>26.3</v>
      </c>
      <c r="W7" s="4">
        <f>'5月'!W36</f>
        <v>27.8</v>
      </c>
      <c r="X7" s="4">
        <f>'5月'!X36</f>
        <v>24.1</v>
      </c>
      <c r="Y7" s="4">
        <f>'5月'!Y36</f>
        <v>24.8</v>
      </c>
      <c r="Z7" s="4">
        <f>'5月'!Z36</f>
        <v>25</v>
      </c>
      <c r="AA7" s="4">
        <f>'5月'!AA36</f>
        <v>25.3</v>
      </c>
      <c r="AB7" s="4">
        <f>'5月'!AB36</f>
        <v>28.1</v>
      </c>
      <c r="AC7" s="4">
        <f>'5月'!AC36</f>
        <v>26.5</v>
      </c>
      <c r="AD7" s="4">
        <f>'5月'!AD36</f>
        <v>28</v>
      </c>
      <c r="AE7" s="4">
        <f>'5月'!AE36</f>
        <v>28.1</v>
      </c>
      <c r="AF7" s="4">
        <f>'5月'!AF36</f>
        <v>26.9</v>
      </c>
      <c r="AG7" s="4">
        <f>'5月'!AG36</f>
        <v>23.7</v>
      </c>
      <c r="AH7" s="4">
        <f>'5月'!AH36</f>
        <v>24.2</v>
      </c>
      <c r="AI7" s="4">
        <f>'5月'!AI36</f>
        <v>25.8</v>
      </c>
      <c r="AJ7" s="4">
        <f>'5月'!AJ36</f>
        <v>26.5</v>
      </c>
      <c r="AK7" s="4">
        <f>'5月'!AK36</f>
        <v>30.2</v>
      </c>
      <c r="AL7" s="4">
        <f>'5月'!AL36</f>
        <v>23.5</v>
      </c>
      <c r="AM7" s="4">
        <f>'5月'!AM36</f>
        <v>25.5</v>
      </c>
      <c r="AN7" s="4">
        <f>'5月'!AN36</f>
        <v>27.8</v>
      </c>
      <c r="AO7" s="4">
        <f>'5月'!AO36</f>
        <v>27.8</v>
      </c>
      <c r="AP7" s="4">
        <f>'5月'!AP36</f>
        <v>29.6</v>
      </c>
      <c r="AQ7" s="4">
        <f>'5月'!AQ36</f>
        <v>26.7</v>
      </c>
      <c r="AR7" s="4">
        <f>'5月'!AR36</f>
        <v>26.5</v>
      </c>
      <c r="AS7" s="4">
        <f>'5月'!AS36</f>
        <v>26</v>
      </c>
      <c r="AT7" s="4">
        <f>'5月'!AT36</f>
        <v>28.6</v>
      </c>
      <c r="AU7" s="4">
        <f>'5月'!AU36</f>
        <v>28.2</v>
      </c>
      <c r="AV7" s="4">
        <f>'5月'!AV36</f>
        <v>29.1</v>
      </c>
      <c r="AW7" s="4">
        <f>'5月'!AW36</f>
        <v>28.5</v>
      </c>
      <c r="AX7" s="4">
        <f>'5月'!AX36</f>
        <v>26.3</v>
      </c>
      <c r="AY7" s="4">
        <f>'5月'!AY36</f>
        <v>26.1</v>
      </c>
      <c r="AZ7" s="4">
        <f>'5月'!AZ36</f>
        <v>26.6</v>
      </c>
      <c r="BA7" s="4">
        <f>'5月'!BA36</f>
        <v>31.6</v>
      </c>
      <c r="BB7" s="4">
        <f>'5月'!BB36</f>
        <v>26.1</v>
      </c>
      <c r="BC7" s="4">
        <f>'5月'!BC36</f>
        <v>27.6</v>
      </c>
      <c r="BD7" s="4">
        <f>'5月'!BD36</f>
        <v>26.7</v>
      </c>
      <c r="BE7" s="4">
        <f>'5月'!BE36</f>
        <v>25.2</v>
      </c>
      <c r="BF7" s="4">
        <f>'5月'!BF36</f>
        <v>26.4</v>
      </c>
      <c r="BG7" s="4">
        <f>'5月'!BG36</f>
        <v>26.3</v>
      </c>
      <c r="BH7" s="4">
        <f>'5月'!BH36</f>
        <v>26.8</v>
      </c>
      <c r="BI7" s="4">
        <f>'5月'!BI36</f>
        <v>23.5</v>
      </c>
      <c r="BJ7" s="4">
        <f>'5月'!BJ36</f>
        <v>23.2</v>
      </c>
      <c r="BK7" s="4">
        <f>'5月'!BK36</f>
        <v>27.7</v>
      </c>
      <c r="BL7" s="4">
        <f>'5月'!BL36</f>
        <v>26.8</v>
      </c>
      <c r="BM7" s="4">
        <f>'5月'!BM36</f>
        <v>27.5</v>
      </c>
      <c r="BN7" s="4">
        <f>'5月'!BN36</f>
        <v>27.5</v>
      </c>
      <c r="BO7" s="4">
        <f>'5月'!BO36</f>
        <v>28.4</v>
      </c>
      <c r="BP7" s="4">
        <f>'5月'!BP36</f>
        <v>29.1</v>
      </c>
      <c r="BQ7" s="4">
        <f>'5月'!BQ36</f>
        <v>28</v>
      </c>
      <c r="BR7" s="4">
        <f>'5月'!BR36</f>
        <v>26</v>
      </c>
      <c r="BS7" s="4">
        <f>'5月'!BS36</f>
        <v>29.5</v>
      </c>
      <c r="BT7" s="4">
        <f>'5月'!BT36</f>
        <v>32.2</v>
      </c>
      <c r="BU7" s="4"/>
      <c r="BV7" s="4"/>
      <c r="BW7" s="4"/>
      <c r="BY7" s="70">
        <f t="shared" si="0"/>
        <v>32.2</v>
      </c>
      <c r="BZ7" s="62">
        <f t="shared" si="1"/>
        <v>2023</v>
      </c>
      <c r="CA7" s="63">
        <v>5</v>
      </c>
      <c r="CC7" s="54">
        <f t="shared" si="2"/>
        <v>71</v>
      </c>
    </row>
    <row r="8" spans="1:81" ht="11.25">
      <c r="A8" s="5">
        <v>6</v>
      </c>
      <c r="B8" s="4">
        <f>'6月'!B36</f>
        <v>29.4</v>
      </c>
      <c r="C8" s="4">
        <f>'6月'!C36</f>
        <v>26.5</v>
      </c>
      <c r="D8" s="4">
        <f>'6月'!D36</f>
        <v>29.9</v>
      </c>
      <c r="E8" s="4">
        <f>'6月'!E36</f>
        <v>28.9</v>
      </c>
      <c r="F8" s="4">
        <f>'6月'!F36</f>
        <v>27.7</v>
      </c>
      <c r="G8" s="4">
        <f>'6月'!G36</f>
        <v>31.1</v>
      </c>
      <c r="H8" s="4">
        <f>'6月'!H36</f>
        <v>27</v>
      </c>
      <c r="I8" s="4">
        <f>'6月'!I36</f>
        <v>30.3</v>
      </c>
      <c r="J8" s="4">
        <f>'6月'!J36</f>
        <v>27.2</v>
      </c>
      <c r="K8" s="4">
        <f>'6月'!K36</f>
        <v>26.4</v>
      </c>
      <c r="L8" s="4">
        <f>'6月'!L36</f>
        <v>32.2</v>
      </c>
      <c r="M8" s="4">
        <f>'6月'!M36</f>
        <v>27.2</v>
      </c>
      <c r="N8" s="4">
        <f>'6月'!N36</f>
        <v>27.8</v>
      </c>
      <c r="O8" s="4">
        <f>'6月'!O36</f>
        <v>30.8</v>
      </c>
      <c r="P8" s="4">
        <f>'6月'!P36</f>
        <v>29.1</v>
      </c>
      <c r="Q8" s="4">
        <f>'6月'!Q36</f>
        <v>29.2</v>
      </c>
      <c r="R8" s="4">
        <f>'6月'!R36</f>
        <v>26.6</v>
      </c>
      <c r="S8" s="4">
        <f>'6月'!S36</f>
        <v>27.2</v>
      </c>
      <c r="T8" s="4">
        <f>'6月'!T36</f>
        <v>28.2</v>
      </c>
      <c r="U8" s="4">
        <f>'6月'!U36</f>
        <v>27.2</v>
      </c>
      <c r="V8" s="4">
        <f>'6月'!V36</f>
        <v>25.8</v>
      </c>
      <c r="W8" s="4">
        <f>'6月'!W36</f>
        <v>26.9</v>
      </c>
      <c r="X8" s="4">
        <f>'6月'!X36</f>
        <v>27.3</v>
      </c>
      <c r="Y8" s="4">
        <f>'6月'!Y36</f>
        <v>29.1</v>
      </c>
      <c r="Z8" s="4">
        <f>'6月'!Z36</f>
        <v>27.2</v>
      </c>
      <c r="AA8" s="4">
        <f>'6月'!AA36</f>
        <v>31.9</v>
      </c>
      <c r="AB8" s="4">
        <f>'6月'!AB36</f>
        <v>31.9</v>
      </c>
      <c r="AC8" s="4">
        <f>'6月'!AC36</f>
        <v>29.2</v>
      </c>
      <c r="AD8" s="4">
        <f>'6月'!AD36</f>
        <v>25.8</v>
      </c>
      <c r="AE8" s="4">
        <f>'6月'!AE36</f>
        <v>26.7</v>
      </c>
      <c r="AF8" s="4">
        <f>'6月'!AF36</f>
        <v>25.7</v>
      </c>
      <c r="AG8" s="4">
        <f>'6月'!AG36</f>
        <v>27.4</v>
      </c>
      <c r="AH8" s="4">
        <f>'6月'!AH36</f>
        <v>27.5</v>
      </c>
      <c r="AI8" s="4">
        <f>'6月'!AI36</f>
        <v>26.3</v>
      </c>
      <c r="AJ8" s="4">
        <f>'6月'!AJ36</f>
        <v>31.5</v>
      </c>
      <c r="AK8" s="4">
        <f>'6月'!AK36</f>
        <v>28</v>
      </c>
      <c r="AL8" s="4">
        <f>'6月'!AL36</f>
        <v>28</v>
      </c>
      <c r="AM8" s="4">
        <f>'6月'!AM36</f>
        <v>31.3</v>
      </c>
      <c r="AN8" s="4">
        <f>'6月'!AN36</f>
        <v>33.5</v>
      </c>
      <c r="AO8" s="4">
        <f>'6月'!AO36</f>
        <v>25.9</v>
      </c>
      <c r="AP8" s="4">
        <f>'6月'!AP36</f>
        <v>27.1</v>
      </c>
      <c r="AQ8" s="4">
        <f>'6月'!AQ36</f>
        <v>30.2</v>
      </c>
      <c r="AR8" s="4">
        <f>'6月'!AR36</f>
        <v>25.3</v>
      </c>
      <c r="AS8" s="4">
        <f>'6月'!AS36</f>
        <v>30.5</v>
      </c>
      <c r="AT8" s="4">
        <f>'6月'!AT36</f>
        <v>30.9</v>
      </c>
      <c r="AU8" s="4">
        <f>'6月'!AU36</f>
        <v>32.7</v>
      </c>
      <c r="AV8" s="4">
        <f>'6月'!AV36</f>
        <v>30</v>
      </c>
      <c r="AW8" s="4">
        <f>'6月'!AW36</f>
        <v>31.5</v>
      </c>
      <c r="AX8" s="4">
        <f>'6月'!AX36</f>
        <v>29.3</v>
      </c>
      <c r="AY8" s="4">
        <f>'6月'!AY36</f>
        <v>28.7</v>
      </c>
      <c r="AZ8" s="4">
        <f>'6月'!AZ36</f>
        <v>32.3</v>
      </c>
      <c r="BA8" s="4">
        <f>'6月'!BA36</f>
        <v>31.9</v>
      </c>
      <c r="BB8" s="4">
        <f>'6月'!BB36</f>
        <v>31.1</v>
      </c>
      <c r="BC8" s="4">
        <f>'6月'!BC36</f>
        <v>29.1</v>
      </c>
      <c r="BD8" s="4">
        <f>'6月'!BD36</f>
        <v>29.7</v>
      </c>
      <c r="BE8" s="4">
        <f>'6月'!BE36</f>
        <v>28.1</v>
      </c>
      <c r="BF8" s="4">
        <f>'6月'!BF36</f>
        <v>32.1</v>
      </c>
      <c r="BG8" s="4">
        <f>'6月'!BG36</f>
        <v>30.7</v>
      </c>
      <c r="BH8" s="4">
        <f>'6月'!BH36</f>
        <v>33.5</v>
      </c>
      <c r="BI8" s="4">
        <f>'6月'!BI36</f>
        <v>28.5</v>
      </c>
      <c r="BJ8" s="4">
        <f>'6月'!BJ36</f>
        <v>27.4</v>
      </c>
      <c r="BK8" s="4">
        <f>'6月'!BK36</f>
        <v>28.5</v>
      </c>
      <c r="BL8" s="4">
        <f>'6月'!BL36</f>
        <v>29.4</v>
      </c>
      <c r="BM8" s="4">
        <f>'6月'!BM36</f>
        <v>30.4</v>
      </c>
      <c r="BN8" s="4">
        <f>'6月'!BN36</f>
        <v>27.9</v>
      </c>
      <c r="BO8" s="4">
        <f>'6月'!BO36</f>
        <v>33.2</v>
      </c>
      <c r="BP8" s="4">
        <f>'6月'!BP36</f>
        <v>29.8</v>
      </c>
      <c r="BQ8" s="4">
        <f>'6月'!BQ36</f>
        <v>32.7</v>
      </c>
      <c r="BR8" s="4">
        <f>'6月'!BR36</f>
        <v>27.1</v>
      </c>
      <c r="BS8" s="4">
        <f>'6月'!BS36</f>
        <v>35.6</v>
      </c>
      <c r="BT8" s="4">
        <f>'6月'!BT36</f>
        <v>29.7</v>
      </c>
      <c r="BU8" s="4"/>
      <c r="BV8" s="4"/>
      <c r="BW8" s="4"/>
      <c r="BY8" s="70">
        <f t="shared" si="0"/>
        <v>35.6</v>
      </c>
      <c r="BZ8" s="62">
        <f t="shared" si="1"/>
        <v>2022</v>
      </c>
      <c r="CA8" s="63">
        <v>6</v>
      </c>
      <c r="CC8" s="54">
        <f t="shared" si="2"/>
        <v>70</v>
      </c>
    </row>
    <row r="9" spans="1:81" ht="11.25">
      <c r="A9" s="5">
        <v>7</v>
      </c>
      <c r="B9" s="4">
        <f>'7月'!B36</f>
        <v>30</v>
      </c>
      <c r="C9" s="4">
        <f>'7月'!C36</f>
        <v>31.1</v>
      </c>
      <c r="D9" s="4">
        <f>'7月'!D36</f>
        <v>34</v>
      </c>
      <c r="E9" s="4">
        <f>'7月'!E36</f>
        <v>31.5</v>
      </c>
      <c r="F9" s="4">
        <f>'7月'!F36</f>
        <v>32.4</v>
      </c>
      <c r="G9" s="4">
        <f>'7月'!G36</f>
        <v>32</v>
      </c>
      <c r="H9" s="4">
        <f>'7月'!H36</f>
        <v>31.9</v>
      </c>
      <c r="I9" s="4">
        <f>'7月'!I36</f>
        <v>31.3</v>
      </c>
      <c r="J9" s="4">
        <f>'7月'!J36</f>
        <v>35.1</v>
      </c>
      <c r="K9" s="4">
        <f>'7月'!K36</f>
        <v>34.1</v>
      </c>
      <c r="L9" s="4">
        <f>'7月'!L36</f>
        <v>32.7</v>
      </c>
      <c r="M9" s="4">
        <f>'7月'!M36</f>
        <v>32.6</v>
      </c>
      <c r="N9" s="4">
        <f>'7月'!N36</f>
        <v>34</v>
      </c>
      <c r="O9" s="4">
        <f>'7月'!O36</f>
        <v>33.8</v>
      </c>
      <c r="P9" s="4">
        <f>'7月'!P36</f>
        <v>31.6</v>
      </c>
      <c r="Q9" s="4">
        <f>'7月'!Q36</f>
        <v>31.8</v>
      </c>
      <c r="R9" s="4">
        <f>'7月'!R36</f>
        <v>34.3</v>
      </c>
      <c r="S9" s="4">
        <f>'7月'!S36</f>
        <v>34</v>
      </c>
      <c r="T9" s="4">
        <f>'7月'!T36</f>
        <v>31.4</v>
      </c>
      <c r="U9" s="4">
        <f>'7月'!U36</f>
        <v>32.7</v>
      </c>
      <c r="V9" s="4">
        <f>'7月'!V36</f>
        <v>34.1</v>
      </c>
      <c r="W9" s="4">
        <f>'7月'!W36</f>
        <v>31.9</v>
      </c>
      <c r="X9" s="4">
        <f>'7月'!X36</f>
        <v>34</v>
      </c>
      <c r="Y9" s="4">
        <f>'7月'!Y36</f>
        <v>32.5</v>
      </c>
      <c r="Z9" s="4">
        <f>'7月'!Z36</f>
        <v>32</v>
      </c>
      <c r="AA9" s="4">
        <f>'7月'!AA36</f>
        <v>31.7</v>
      </c>
      <c r="AB9" s="4">
        <f>'7月'!AB36</f>
        <v>31.8</v>
      </c>
      <c r="AC9" s="4">
        <f>'7月'!AC36</f>
        <v>32.2</v>
      </c>
      <c r="AD9" s="4">
        <f>'7月'!AD36</f>
        <v>33.1</v>
      </c>
      <c r="AE9" s="4">
        <f>'7月'!AE36</f>
        <v>28.6</v>
      </c>
      <c r="AF9" s="4">
        <f>'7月'!AF36</f>
        <v>32.2</v>
      </c>
      <c r="AG9" s="4">
        <f>'7月'!AG36</f>
        <v>31.5</v>
      </c>
      <c r="AH9" s="4">
        <f>'7月'!AH36</f>
        <v>33</v>
      </c>
      <c r="AI9" s="4">
        <f>'7月'!AI36</f>
        <v>32.7</v>
      </c>
      <c r="AJ9" s="4">
        <f>'7月'!AJ36</f>
        <v>36.1</v>
      </c>
      <c r="AK9" s="4">
        <f>'7月'!AK36</f>
        <v>27.9</v>
      </c>
      <c r="AL9" s="4">
        <f>'7月'!AL36</f>
        <v>28.9</v>
      </c>
      <c r="AM9" s="4">
        <f>'7月'!AM36</f>
        <v>33.9</v>
      </c>
      <c r="AN9" s="4">
        <f>'7月'!AN36</f>
        <v>35.5</v>
      </c>
      <c r="AO9" s="4">
        <f>'7月'!AO36</f>
        <v>33.9</v>
      </c>
      <c r="AP9" s="4">
        <f>'7月'!AP36</f>
        <v>30.6</v>
      </c>
      <c r="AQ9" s="4">
        <f>'7月'!AQ36</f>
        <v>33.7</v>
      </c>
      <c r="AR9" s="4">
        <f>'7月'!AR36</f>
        <v>32.9</v>
      </c>
      <c r="AS9" s="4">
        <f>'7月'!AS36</f>
        <v>35.4</v>
      </c>
      <c r="AT9" s="4">
        <f>'7月'!AT36</f>
        <v>38.5</v>
      </c>
      <c r="AU9" s="4">
        <f>'7月'!AU36</f>
        <v>34.2</v>
      </c>
      <c r="AV9" s="4">
        <f>'7月'!AV36</f>
        <v>35.4</v>
      </c>
      <c r="AW9" s="4">
        <f>'7月'!AW36</f>
        <v>35</v>
      </c>
      <c r="AX9" s="4">
        <f>'7月'!AX36</f>
        <v>36.2</v>
      </c>
      <c r="AY9" s="4">
        <f>'7月'!AY36</f>
        <v>35.8</v>
      </c>
      <c r="AZ9" s="4">
        <f>'7月'!AZ36</f>
        <v>29.5</v>
      </c>
      <c r="BA9" s="4">
        <f>'7月'!BA36</f>
        <v>35.4</v>
      </c>
      <c r="BB9" s="4">
        <f>'7月'!BB36</f>
        <v>36</v>
      </c>
      <c r="BC9" s="4">
        <f>'7月'!BC36</f>
        <v>33.4</v>
      </c>
      <c r="BD9" s="4">
        <f>'7月'!BD36</f>
        <v>30.1</v>
      </c>
      <c r="BE9" s="4">
        <f>'7月'!BE36</f>
        <v>31.4</v>
      </c>
      <c r="BF9" s="4">
        <f>'7月'!BF36</f>
        <v>34.1</v>
      </c>
      <c r="BG9" s="4">
        <f>'7月'!BG36</f>
        <v>33</v>
      </c>
      <c r="BH9" s="4">
        <f>'7月'!BH36</f>
        <v>34.4</v>
      </c>
      <c r="BI9" s="4">
        <f>'7月'!BI36</f>
        <v>33.2</v>
      </c>
      <c r="BJ9" s="4">
        <f>'7月'!BJ36</f>
        <v>32.9</v>
      </c>
      <c r="BK9" s="4">
        <f>'7月'!BK36</f>
        <v>33.9</v>
      </c>
      <c r="BL9" s="4">
        <f>'7月'!BL36</f>
        <v>35.2</v>
      </c>
      <c r="BM9" s="4">
        <f>'7月'!BM36</f>
        <v>31.1</v>
      </c>
      <c r="BN9" s="4">
        <f>'7月'!BN36</f>
        <v>31.7</v>
      </c>
      <c r="BO9" s="4">
        <f>'7月'!BO36</f>
        <v>34.2</v>
      </c>
      <c r="BP9" s="4">
        <f>'7月'!BP36</f>
        <v>33.6</v>
      </c>
      <c r="BQ9" s="4">
        <f>'7月'!BQ36</f>
        <v>30.8</v>
      </c>
      <c r="BR9" s="4">
        <f>'7月'!BR36</f>
        <v>32</v>
      </c>
      <c r="BS9" s="4">
        <f>'7月'!BS36</f>
        <v>35.3</v>
      </c>
      <c r="BT9" s="4">
        <f>'7月'!BT36</f>
        <v>36.5</v>
      </c>
      <c r="BU9" s="4"/>
      <c r="BV9" s="4"/>
      <c r="BW9" s="4"/>
      <c r="BY9" s="70">
        <f t="shared" si="0"/>
        <v>38.5</v>
      </c>
      <c r="BZ9" s="62">
        <f t="shared" si="1"/>
        <v>1997</v>
      </c>
      <c r="CA9" s="63">
        <v>7</v>
      </c>
      <c r="CC9" s="54">
        <f t="shared" si="2"/>
        <v>45</v>
      </c>
    </row>
    <row r="10" spans="1:81" ht="11.25">
      <c r="A10" s="5">
        <v>8</v>
      </c>
      <c r="B10" s="4">
        <f>'8月'!B36</f>
        <v>32.5</v>
      </c>
      <c r="C10" s="4">
        <f>'8月'!C36</f>
        <v>33.9</v>
      </c>
      <c r="D10" s="4">
        <f>'8月'!D36</f>
        <v>32.9</v>
      </c>
      <c r="E10" s="4">
        <f>'8月'!E36</f>
        <v>33.8</v>
      </c>
      <c r="F10" s="4">
        <f>'8月'!F36</f>
        <v>32.3</v>
      </c>
      <c r="G10" s="4">
        <f>'8月'!G36</f>
        <v>33.4</v>
      </c>
      <c r="H10" s="4">
        <f>'8月'!H36</f>
        <v>32.2</v>
      </c>
      <c r="I10" s="4">
        <f>'8月'!I36</f>
        <v>32.7</v>
      </c>
      <c r="J10" s="4">
        <f>'8月'!J36</f>
        <v>32.6</v>
      </c>
      <c r="K10" s="4">
        <f>'8月'!K36</f>
        <v>36.4</v>
      </c>
      <c r="L10" s="4">
        <f>'8月'!L36</f>
        <v>32.5</v>
      </c>
      <c r="M10" s="4">
        <f>'8月'!M36</f>
        <v>33.7</v>
      </c>
      <c r="N10" s="4">
        <f>'8月'!N36</f>
        <v>32.1</v>
      </c>
      <c r="O10" s="4">
        <f>'8月'!O36</f>
        <v>32.4</v>
      </c>
      <c r="P10" s="4">
        <f>'8月'!P36</f>
        <v>35.2</v>
      </c>
      <c r="Q10" s="4">
        <f>'8月'!Q36</f>
        <v>31.2</v>
      </c>
      <c r="R10" s="4">
        <f>'8月'!R36</f>
        <v>31.2</v>
      </c>
      <c r="S10" s="4">
        <f>'8月'!S36</f>
        <v>33.1</v>
      </c>
      <c r="T10" s="4">
        <f>'8月'!T36</f>
        <v>33.5</v>
      </c>
      <c r="U10" s="4">
        <f>'8月'!U36</f>
        <v>35.4</v>
      </c>
      <c r="V10" s="4">
        <f>'8月'!V36</f>
        <v>34.4</v>
      </c>
      <c r="W10" s="4">
        <f>'8月'!W36</f>
        <v>31.2</v>
      </c>
      <c r="X10" s="4">
        <f>'8月'!X36</f>
        <v>34</v>
      </c>
      <c r="Y10" s="4">
        <f>'8月'!Y36</f>
        <v>32.6</v>
      </c>
      <c r="Z10" s="4">
        <f>'8月'!Z36</f>
        <v>30.3</v>
      </c>
      <c r="AA10" s="4">
        <f>'8月'!AA36</f>
        <v>35</v>
      </c>
      <c r="AB10" s="4">
        <f>'8月'!AB36</f>
        <v>33.1</v>
      </c>
      <c r="AC10" s="4">
        <f>'8月'!AC36</f>
        <v>28.7</v>
      </c>
      <c r="AD10" s="4">
        <f>'8月'!AD36</f>
        <v>32.2</v>
      </c>
      <c r="AE10" s="4">
        <f>'8月'!AE36</f>
        <v>32.1</v>
      </c>
      <c r="AF10" s="4">
        <f>'8月'!AF36</f>
        <v>34.4</v>
      </c>
      <c r="AG10" s="4">
        <f>'8月'!AG36</f>
        <v>34.5</v>
      </c>
      <c r="AH10" s="4">
        <f>'8月'!AH36</f>
        <v>32.1</v>
      </c>
      <c r="AI10" s="4">
        <f>'8月'!AI36</f>
        <v>32.6</v>
      </c>
      <c r="AJ10" s="4">
        <f>'8月'!AJ36</f>
        <v>33.1</v>
      </c>
      <c r="AK10" s="4">
        <f>'8月'!AK36</f>
        <v>33.3</v>
      </c>
      <c r="AL10" s="4">
        <f>'8月'!AL36</f>
        <v>33.7</v>
      </c>
      <c r="AM10" s="4">
        <f>'8月'!AM36</f>
        <v>35.7</v>
      </c>
      <c r="AN10" s="4">
        <f>'8月'!AN36</f>
        <v>33.1</v>
      </c>
      <c r="AO10" s="4">
        <f>'8月'!AO36</f>
        <v>34.5</v>
      </c>
      <c r="AP10" s="4">
        <f>'8月'!AP36</f>
        <v>32.5</v>
      </c>
      <c r="AQ10" s="4">
        <f>'8月'!AQ36</f>
        <v>35.9</v>
      </c>
      <c r="AR10" s="4">
        <f>'8月'!AR36</f>
        <v>35.8</v>
      </c>
      <c r="AS10" s="4">
        <f>'8月'!AS36</f>
        <v>38.5</v>
      </c>
      <c r="AT10" s="4">
        <f>'8月'!AT36</f>
        <v>36.6</v>
      </c>
      <c r="AU10" s="4">
        <f>'8月'!AU36</f>
        <v>32.8</v>
      </c>
      <c r="AV10" s="4">
        <f>'8月'!AV36</f>
        <v>34.6</v>
      </c>
      <c r="AW10" s="4">
        <f>'8月'!AW36</f>
        <v>34.2</v>
      </c>
      <c r="AX10" s="4">
        <f>'8月'!AX36</f>
        <v>33.7</v>
      </c>
      <c r="AY10" s="4">
        <f>'8月'!AY36</f>
        <v>35.7</v>
      </c>
      <c r="AZ10" s="4">
        <f>'8月'!AZ36</f>
        <v>34</v>
      </c>
      <c r="BA10" s="4">
        <f>'8月'!BA36</f>
        <v>35.6</v>
      </c>
      <c r="BB10" s="4">
        <f>'8月'!BB36</f>
        <v>34.1</v>
      </c>
      <c r="BC10" s="4">
        <f>'8月'!BC36</f>
        <v>33.7</v>
      </c>
      <c r="BD10" s="4">
        <f>'8月'!BD36</f>
        <v>34.5</v>
      </c>
      <c r="BE10" s="4">
        <f>'8月'!BE36</f>
        <v>34.1</v>
      </c>
      <c r="BF10" s="4">
        <f>'8月'!BF36</f>
        <v>30.4</v>
      </c>
      <c r="BG10" s="4">
        <f>'8月'!BG36</f>
        <v>34.7</v>
      </c>
      <c r="BH10" s="4">
        <f>'8月'!BH36</f>
        <v>35.6</v>
      </c>
      <c r="BI10" s="4">
        <f>'8月'!BI36</f>
        <v>33.1</v>
      </c>
      <c r="BJ10" s="4">
        <f>'8月'!BJ36</f>
        <v>35.1</v>
      </c>
      <c r="BK10" s="4">
        <f>'8月'!BK36</f>
        <v>36.3</v>
      </c>
      <c r="BL10" s="4">
        <f>'8月'!BL36</f>
        <v>33.7</v>
      </c>
      <c r="BM10" s="4">
        <f>'8月'!BM36</f>
        <v>36.2</v>
      </c>
      <c r="BN10" s="4">
        <f>'8月'!BN36</f>
        <v>32.7</v>
      </c>
      <c r="BO10" s="4">
        <f>'8月'!BO36</f>
        <v>36.3</v>
      </c>
      <c r="BP10" s="4">
        <f>'8月'!BP36</f>
        <v>34.7</v>
      </c>
      <c r="BQ10" s="4">
        <f>'8月'!BQ36</f>
        <v>37.6</v>
      </c>
      <c r="BR10" s="4">
        <f>'8月'!BR36</f>
        <v>37.4</v>
      </c>
      <c r="BS10" s="4">
        <f>'8月'!BS36</f>
        <v>36.5</v>
      </c>
      <c r="BT10" s="4">
        <f>'8月'!BT36</f>
        <v>34.8</v>
      </c>
      <c r="BU10" s="4"/>
      <c r="BV10" s="4"/>
      <c r="BW10" s="4"/>
      <c r="BY10" s="70">
        <f t="shared" si="0"/>
        <v>38.5</v>
      </c>
      <c r="BZ10" s="62">
        <f t="shared" si="1"/>
        <v>1996</v>
      </c>
      <c r="CA10" s="63">
        <v>8</v>
      </c>
      <c r="CC10" s="54">
        <f t="shared" si="2"/>
        <v>44</v>
      </c>
    </row>
    <row r="11" spans="1:81" ht="11.25">
      <c r="A11" s="5">
        <v>9</v>
      </c>
      <c r="B11" s="4">
        <f>'9月'!B36</f>
        <v>30.4</v>
      </c>
      <c r="C11" s="4">
        <f>'9月'!C36</f>
        <v>31.8</v>
      </c>
      <c r="D11" s="4">
        <f>'9月'!D36</f>
        <v>28.7</v>
      </c>
      <c r="E11" s="4">
        <f>'9月'!E36</f>
        <v>32.4</v>
      </c>
      <c r="F11" s="4">
        <f>'9月'!F36</f>
        <v>30</v>
      </c>
      <c r="G11" s="4">
        <f>'9月'!G36</f>
        <v>34.2</v>
      </c>
      <c r="H11" s="4">
        <f>'9月'!H36</f>
        <v>31.7</v>
      </c>
      <c r="I11" s="4">
        <f>'9月'!I36</f>
        <v>30.5</v>
      </c>
      <c r="J11" s="4">
        <f>'9月'!J36</f>
        <v>33.4</v>
      </c>
      <c r="K11" s="4">
        <f>'9月'!K36</f>
        <v>30.5</v>
      </c>
      <c r="L11" s="4">
        <f>'9月'!L36</f>
        <v>28.3</v>
      </c>
      <c r="M11" s="4">
        <f>'9月'!M36</f>
        <v>28.8</v>
      </c>
      <c r="N11" s="4">
        <f>'9月'!N36</f>
        <v>27.2</v>
      </c>
      <c r="O11" s="4">
        <f>'9月'!O36</f>
        <v>30.3</v>
      </c>
      <c r="P11" s="4">
        <f>'9月'!P36</f>
        <v>29.6</v>
      </c>
      <c r="Q11" s="4">
        <f>'9月'!Q36</f>
        <v>26.1</v>
      </c>
      <c r="R11" s="4">
        <f>'9月'!R36</f>
        <v>30.8</v>
      </c>
      <c r="S11" s="4">
        <f>'9月'!S36</f>
        <v>31.6</v>
      </c>
      <c r="T11" s="4">
        <f>'9月'!T36</f>
        <v>30.6</v>
      </c>
      <c r="U11" s="4">
        <f>'9月'!U36</f>
        <v>31.5</v>
      </c>
      <c r="V11" s="4">
        <f>'9月'!V36</f>
        <v>34.1</v>
      </c>
      <c r="W11" s="4">
        <f>'9月'!W36</f>
        <v>32</v>
      </c>
      <c r="X11" s="4">
        <f>'9月'!X36</f>
        <v>32.3</v>
      </c>
      <c r="Y11" s="4">
        <f>'9月'!Y36</f>
        <v>28.3</v>
      </c>
      <c r="Z11" s="4">
        <f>'9月'!Z36</f>
        <v>30.5</v>
      </c>
      <c r="AA11" s="4">
        <f>'9月'!AA36</f>
        <v>32.5</v>
      </c>
      <c r="AB11" s="4">
        <f>'9月'!AB36</f>
        <v>31.8</v>
      </c>
      <c r="AC11" s="4">
        <f>'9月'!AC36</f>
        <v>30</v>
      </c>
      <c r="AD11" s="4">
        <f>'9月'!AD36</f>
        <v>29.3</v>
      </c>
      <c r="AE11" s="4">
        <f>'9月'!AE36</f>
        <v>29.4</v>
      </c>
      <c r="AF11" s="4">
        <f>'9月'!AF36</f>
        <v>31.8</v>
      </c>
      <c r="AG11" s="4">
        <f>'9月'!AG36</f>
        <v>34</v>
      </c>
      <c r="AH11" s="4">
        <f>'9月'!AH36</f>
        <v>33.8</v>
      </c>
      <c r="AI11" s="4">
        <f>'9月'!AI36</f>
        <v>31.8</v>
      </c>
      <c r="AJ11" s="4">
        <f>'9月'!AJ36</f>
        <v>29.3</v>
      </c>
      <c r="AK11" s="4">
        <f>'9月'!AK36</f>
        <v>27.4</v>
      </c>
      <c r="AL11" s="4">
        <f>'9月'!AL36</f>
        <v>32.2</v>
      </c>
      <c r="AM11" s="4">
        <f>'9月'!AM36</f>
        <v>33.9</v>
      </c>
      <c r="AN11" s="4">
        <f>'9月'!AN36</f>
        <v>31.3</v>
      </c>
      <c r="AO11" s="4">
        <f>'9月'!AO36</f>
        <v>32.3</v>
      </c>
      <c r="AP11" s="4">
        <f>'9月'!AP36</f>
        <v>30.5</v>
      </c>
      <c r="AQ11" s="4">
        <f>'9月'!AQ36</f>
        <v>31.9</v>
      </c>
      <c r="AR11" s="4">
        <f>'9月'!AR36</f>
        <v>32.4</v>
      </c>
      <c r="AS11" s="4">
        <f>'9月'!AS36</f>
        <v>33</v>
      </c>
      <c r="AT11" s="4">
        <f>'9月'!AT36</f>
        <v>33.7</v>
      </c>
      <c r="AU11" s="4">
        <f>'9月'!AU36</f>
        <v>32.1</v>
      </c>
      <c r="AV11" s="4">
        <f>'9月'!AV36</f>
        <v>36.1</v>
      </c>
      <c r="AW11" s="4">
        <f>'9月'!AW36</f>
        <v>36.3</v>
      </c>
      <c r="AX11" s="4">
        <f>'9月'!AX36</f>
        <v>30.4</v>
      </c>
      <c r="AY11" s="4">
        <f>'9月'!AY36</f>
        <v>32.3</v>
      </c>
      <c r="AZ11" s="4">
        <f>'9月'!AZ36</f>
        <v>33.6</v>
      </c>
      <c r="BA11" s="4">
        <f>'9月'!BA36</f>
        <v>34.4</v>
      </c>
      <c r="BB11" s="4">
        <f>'9月'!BB36</f>
        <v>33.4</v>
      </c>
      <c r="BC11" s="4">
        <f>'9月'!BC36</f>
        <v>31.6</v>
      </c>
      <c r="BD11" s="4">
        <f>'9月'!BD36</f>
        <v>33.1</v>
      </c>
      <c r="BE11" s="4">
        <f>'9月'!BE36</f>
        <v>29.8</v>
      </c>
      <c r="BF11" s="4">
        <f>'9月'!BF36</f>
        <v>27.7</v>
      </c>
      <c r="BG11" s="4">
        <f>'9月'!BG36</f>
        <v>35.4</v>
      </c>
      <c r="BH11" s="4">
        <f>'9月'!BH36</f>
        <v>31.2</v>
      </c>
      <c r="BI11" s="4">
        <f>'9月'!BI36</f>
        <v>30.9</v>
      </c>
      <c r="BJ11" s="4">
        <f>'9月'!BJ36</f>
        <v>31.6</v>
      </c>
      <c r="BK11" s="4">
        <f>'9月'!BK36</f>
        <v>27.1</v>
      </c>
      <c r="BL11" s="4">
        <f>'9月'!BL36</f>
        <v>30.4</v>
      </c>
      <c r="BM11" s="4">
        <f>'9月'!BM36</f>
        <v>30.7</v>
      </c>
      <c r="BN11" s="4">
        <f>'9月'!BN36</f>
        <v>33.8</v>
      </c>
      <c r="BO11" s="4">
        <f>'9月'!BO36</f>
        <v>32.3</v>
      </c>
      <c r="BP11" s="4">
        <f>'9月'!BP36</f>
        <v>32.6</v>
      </c>
      <c r="BQ11" s="4">
        <f>'9月'!BQ36</f>
        <v>34.5</v>
      </c>
      <c r="BR11" s="4">
        <f>'9月'!BR36</f>
        <v>27.7</v>
      </c>
      <c r="BS11" s="4">
        <f>'9月'!BS36</f>
        <v>30.8</v>
      </c>
      <c r="BT11" s="4">
        <f>'9月'!BT36</f>
        <v>33.7</v>
      </c>
      <c r="BU11" s="4"/>
      <c r="BV11" s="4"/>
      <c r="BW11" s="4"/>
      <c r="BY11" s="70">
        <f t="shared" si="0"/>
        <v>36.3</v>
      </c>
      <c r="BZ11" s="62">
        <f t="shared" si="1"/>
        <v>2000</v>
      </c>
      <c r="CA11" s="63">
        <v>9</v>
      </c>
      <c r="CC11" s="54">
        <f t="shared" si="2"/>
        <v>48</v>
      </c>
    </row>
    <row r="12" spans="1:81" ht="11.25">
      <c r="A12" s="5">
        <v>10</v>
      </c>
      <c r="B12" s="4">
        <f>'10月'!B36</f>
        <v>24.9</v>
      </c>
      <c r="C12" s="4">
        <f>'10月'!C36</f>
        <v>22.8</v>
      </c>
      <c r="D12" s="4">
        <f>'10月'!D36</f>
        <v>26.9</v>
      </c>
      <c r="E12" s="4">
        <f>'10月'!E36</f>
        <v>25.7</v>
      </c>
      <c r="F12" s="4">
        <f>'10月'!F36</f>
        <v>24.5</v>
      </c>
      <c r="G12" s="4">
        <f>'10月'!G36</f>
        <v>27</v>
      </c>
      <c r="H12" s="4">
        <f>'10月'!H36</f>
        <v>25.6</v>
      </c>
      <c r="I12" s="4">
        <f>'10月'!I36</f>
        <v>25.8</v>
      </c>
      <c r="J12" s="4">
        <f>'10月'!J36</f>
        <v>28.5</v>
      </c>
      <c r="K12" s="4">
        <f>'10月'!K36</f>
        <v>29.9</v>
      </c>
      <c r="L12" s="4">
        <f>'10月'!L36</f>
        <v>24.5</v>
      </c>
      <c r="M12" s="4">
        <f>'10月'!M36</f>
        <v>24.7</v>
      </c>
      <c r="N12" s="4">
        <f>'10月'!N36</f>
        <v>26.9</v>
      </c>
      <c r="O12" s="4">
        <f>'10月'!O36</f>
        <v>24.9</v>
      </c>
      <c r="P12" s="4">
        <f>'10月'!P36</f>
        <v>23.6</v>
      </c>
      <c r="Q12" s="4">
        <f>'10月'!Q36</f>
        <v>27.1</v>
      </c>
      <c r="R12" s="4">
        <f>'10月'!R36</f>
        <v>23.9</v>
      </c>
      <c r="S12" s="4">
        <f>'10月'!S36</f>
        <v>26.3</v>
      </c>
      <c r="T12" s="4">
        <f>'10月'!T36</f>
        <v>22.2</v>
      </c>
      <c r="U12" s="4">
        <f>'10月'!U36</f>
        <v>24.6</v>
      </c>
      <c r="V12" s="4">
        <f>'10月'!V36</f>
        <v>26.8</v>
      </c>
      <c r="W12" s="4">
        <f>'10月'!W36</f>
        <v>24.5</v>
      </c>
      <c r="X12" s="4">
        <f>'10月'!X36</f>
        <v>23.9</v>
      </c>
      <c r="Y12" s="4">
        <f>'10月'!Y36</f>
        <v>25.6</v>
      </c>
      <c r="Z12" s="4">
        <f>'10月'!Z36</f>
        <v>25.4</v>
      </c>
      <c r="AA12" s="4">
        <f>'10月'!AA36</f>
        <v>23.8</v>
      </c>
      <c r="AB12" s="4">
        <f>'10月'!AB36</f>
        <v>32.8</v>
      </c>
      <c r="AC12" s="4">
        <f>'10月'!AC36</f>
        <v>25</v>
      </c>
      <c r="AD12" s="4">
        <f>'10月'!AD36</f>
        <v>25.1</v>
      </c>
      <c r="AE12" s="4">
        <f>'10月'!AE36</f>
        <v>26.6</v>
      </c>
      <c r="AF12" s="4">
        <f>'10月'!AF36</f>
        <v>26.5</v>
      </c>
      <c r="AG12" s="4">
        <f>'10月'!AG36</f>
        <v>31.1</v>
      </c>
      <c r="AH12" s="4">
        <f>'10月'!AH36</f>
        <v>29.7</v>
      </c>
      <c r="AI12" s="4">
        <f>'10月'!AI36</f>
        <v>24.5</v>
      </c>
      <c r="AJ12" s="4">
        <f>'10月'!AJ36</f>
        <v>26.3</v>
      </c>
      <c r="AK12" s="4">
        <f>'10月'!AK36</f>
        <v>22.8</v>
      </c>
      <c r="AL12" s="4">
        <f>'10月'!AL36</f>
        <v>23.2</v>
      </c>
      <c r="AM12" s="4">
        <f>'10月'!AM36</f>
        <v>28.4</v>
      </c>
      <c r="AN12" s="4">
        <f>'10月'!AN36</f>
        <v>24.1</v>
      </c>
      <c r="AO12" s="4">
        <f>'10月'!AO36</f>
        <v>26.8</v>
      </c>
      <c r="AP12" s="4">
        <f>'10月'!AP36</f>
        <v>24.3</v>
      </c>
      <c r="AQ12" s="4">
        <f>'10月'!AQ36</f>
        <v>27.2</v>
      </c>
      <c r="AR12" s="4">
        <f>'10月'!AR36</f>
        <v>26.2</v>
      </c>
      <c r="AS12" s="4">
        <f>'10月'!AS36</f>
        <v>27</v>
      </c>
      <c r="AT12" s="4">
        <f>'10月'!AT36</f>
        <v>26.5</v>
      </c>
      <c r="AU12" s="4">
        <f>'10月'!AU36</f>
        <v>30.9</v>
      </c>
      <c r="AV12" s="4">
        <f>'10月'!AV36</f>
        <v>30.3</v>
      </c>
      <c r="AW12" s="4">
        <f>'10月'!AW36</f>
        <v>26.4</v>
      </c>
      <c r="AX12" s="4">
        <f>'10月'!AX36</f>
        <v>28.3</v>
      </c>
      <c r="AY12" s="4">
        <f>'10月'!AY36</f>
        <v>28.7</v>
      </c>
      <c r="AZ12" s="4">
        <f>'10月'!AZ36</f>
        <v>28</v>
      </c>
      <c r="BA12" s="4">
        <f>'10月'!BA36</f>
        <v>26.4</v>
      </c>
      <c r="BB12" s="4">
        <f>'10月'!BB36</f>
        <v>28.1</v>
      </c>
      <c r="BC12" s="4">
        <f>'10月'!BC36</f>
        <v>26.3</v>
      </c>
      <c r="BD12" s="4">
        <f>'10月'!BD36</f>
        <v>23.9</v>
      </c>
      <c r="BE12" s="4">
        <f>'10月'!BE36</f>
        <v>24.1</v>
      </c>
      <c r="BF12" s="4">
        <f>'10月'!BF36</f>
        <v>24.4</v>
      </c>
      <c r="BG12" s="4">
        <f>'10月'!BG36</f>
        <v>26.6</v>
      </c>
      <c r="BH12" s="4">
        <f>'10月'!BH36</f>
        <v>24</v>
      </c>
      <c r="BI12" s="4">
        <f>'10月'!BI36</f>
        <v>30.7</v>
      </c>
      <c r="BJ12" s="4">
        <f>'10月'!BJ36</f>
        <v>30.1</v>
      </c>
      <c r="BK12" s="4">
        <f>'10月'!BK36</f>
        <v>29</v>
      </c>
      <c r="BL12" s="4">
        <f>'10月'!BL36</f>
        <v>26.3</v>
      </c>
      <c r="BM12" s="4">
        <f>'10月'!BM36</f>
        <v>30</v>
      </c>
      <c r="BN12" s="4">
        <f>'10月'!BN36</f>
        <v>26.5</v>
      </c>
      <c r="BO12" s="4">
        <f>'10月'!BO36</f>
        <v>33.9</v>
      </c>
      <c r="BP12" s="4">
        <f>'10月'!BP36</f>
        <v>28.8</v>
      </c>
      <c r="BQ12" s="4">
        <f>'10月'!BQ36</f>
        <v>25.4</v>
      </c>
      <c r="BR12" s="4">
        <f>'10月'!BR36</f>
        <v>29.2</v>
      </c>
      <c r="BS12" s="4">
        <f>'10月'!BS36</f>
        <v>29.6</v>
      </c>
      <c r="BT12" s="4">
        <f>'10月'!BT36</f>
        <v>26.6</v>
      </c>
      <c r="BU12" s="4"/>
      <c r="BV12" s="4"/>
      <c r="BW12" s="4"/>
      <c r="BY12" s="70">
        <f t="shared" si="0"/>
        <v>33.9</v>
      </c>
      <c r="BZ12" s="62">
        <f t="shared" si="1"/>
        <v>2018</v>
      </c>
      <c r="CA12" s="63">
        <v>10</v>
      </c>
      <c r="CC12" s="54">
        <f t="shared" si="2"/>
        <v>66</v>
      </c>
    </row>
    <row r="13" spans="1:81" s="16" customFormat="1" ht="11.25">
      <c r="A13" s="14">
        <v>11</v>
      </c>
      <c r="B13" s="15">
        <f>'11月'!B36</f>
        <v>23.7</v>
      </c>
      <c r="C13" s="15">
        <f>'11月'!C36</f>
        <v>21.5</v>
      </c>
      <c r="D13" s="15">
        <f>'11月'!D36</f>
        <v>20.1</v>
      </c>
      <c r="E13" s="15">
        <f>'11月'!E36</f>
        <v>20.9</v>
      </c>
      <c r="F13" s="15">
        <f>'11月'!F36</f>
        <v>22.3</v>
      </c>
      <c r="G13" s="15">
        <f>'11月'!G36</f>
        <v>23.6</v>
      </c>
      <c r="H13" s="15">
        <f>'11月'!H36</f>
        <v>21.8</v>
      </c>
      <c r="I13" s="15">
        <f>'11月'!I36</f>
        <v>22.3</v>
      </c>
      <c r="J13" s="15">
        <f>'11月'!J36</f>
        <v>20.8</v>
      </c>
      <c r="K13" s="15">
        <f>'11月'!K36</f>
        <v>23.2</v>
      </c>
      <c r="L13" s="15">
        <f>'11月'!L36</f>
        <v>20.7</v>
      </c>
      <c r="M13" s="15">
        <f>'11月'!M36</f>
        <v>21.5</v>
      </c>
      <c r="N13" s="15">
        <f>'11月'!N36</f>
        <v>23.5</v>
      </c>
      <c r="O13" s="15">
        <f>'11月'!O36</f>
        <v>22.6</v>
      </c>
      <c r="P13" s="15">
        <f>'11月'!P36</f>
        <v>23.7</v>
      </c>
      <c r="Q13" s="15">
        <f>'11月'!Q36</f>
        <v>22.5</v>
      </c>
      <c r="R13" s="15">
        <f>'11月'!R36</f>
        <v>22.2</v>
      </c>
      <c r="S13" s="15">
        <f>'11月'!S36</f>
        <v>20.8</v>
      </c>
      <c r="T13" s="15">
        <f>'11月'!T36</f>
        <v>20.6</v>
      </c>
      <c r="U13" s="15">
        <f>'11月'!U36</f>
        <v>21</v>
      </c>
      <c r="V13" s="15">
        <f>'11月'!V36</f>
        <v>21.6</v>
      </c>
      <c r="W13" s="15">
        <f>'11月'!W36</f>
        <v>22.2</v>
      </c>
      <c r="X13" s="15">
        <f>'11月'!X36</f>
        <v>21.9</v>
      </c>
      <c r="Y13" s="15">
        <f>'11月'!Y36</f>
        <v>22.6</v>
      </c>
      <c r="Z13" s="15">
        <f>'11月'!Z36</f>
        <v>26.1</v>
      </c>
      <c r="AA13" s="15">
        <f>'11月'!AA36</f>
        <v>20.7</v>
      </c>
      <c r="AB13" s="15">
        <f>'11月'!AB36</f>
        <v>24</v>
      </c>
      <c r="AC13" s="15">
        <f>'11月'!AC36</f>
        <v>21</v>
      </c>
      <c r="AD13" s="15">
        <f>'11月'!AD36</f>
        <v>19</v>
      </c>
      <c r="AE13" s="15">
        <f>'11月'!AE36</f>
        <v>23.3</v>
      </c>
      <c r="AF13" s="15">
        <f>'11月'!AF36</f>
        <v>21.1</v>
      </c>
      <c r="AG13" s="15">
        <f>'11月'!AG36</f>
        <v>21.7</v>
      </c>
      <c r="AH13" s="15">
        <f>'11月'!AH36</f>
        <v>22.4</v>
      </c>
      <c r="AI13" s="15">
        <f>'11月'!AI36</f>
        <v>20.6</v>
      </c>
      <c r="AJ13" s="15">
        <f>'11月'!AJ36</f>
        <v>24.3</v>
      </c>
      <c r="AK13" s="15">
        <f>'11月'!AK36</f>
        <v>20.3</v>
      </c>
      <c r="AL13" s="15">
        <f>'11月'!AL36</f>
        <v>21</v>
      </c>
      <c r="AM13" s="15">
        <f>'11月'!AM36</f>
        <v>25.6</v>
      </c>
      <c r="AN13" s="15">
        <f>'11月'!AN36</f>
        <v>20</v>
      </c>
      <c r="AO13" s="15">
        <f>'11月'!AO36</f>
        <v>22.6</v>
      </c>
      <c r="AP13" s="15">
        <f>'11月'!AP36</f>
        <v>24.2</v>
      </c>
      <c r="AQ13" s="15">
        <f>'11月'!AQ36</f>
        <v>24.7</v>
      </c>
      <c r="AR13" s="15">
        <f>'11月'!AR36</f>
        <v>23.2</v>
      </c>
      <c r="AS13" s="15">
        <f>'11月'!AS36</f>
        <v>23.5</v>
      </c>
      <c r="AT13" s="15">
        <f>'11月'!AT36</f>
        <v>22.2</v>
      </c>
      <c r="AU13" s="15">
        <f>'11月'!AU36</f>
        <v>23.5</v>
      </c>
      <c r="AV13" s="15">
        <f>'11月'!AV36</f>
        <v>23.1</v>
      </c>
      <c r="AW13" s="15">
        <f>'11月'!AW36</f>
        <v>23.7</v>
      </c>
      <c r="AX13" s="15">
        <f>'11月'!AX36</f>
        <v>21.7</v>
      </c>
      <c r="AY13" s="15">
        <f>'11月'!AY36</f>
        <v>19.9</v>
      </c>
      <c r="AZ13" s="15">
        <f>'11月'!AZ36</f>
        <v>26.5</v>
      </c>
      <c r="BA13" s="15">
        <f>'11月'!BA36</f>
        <v>23</v>
      </c>
      <c r="BB13" s="15">
        <f>'11月'!BB36</f>
        <v>24.9</v>
      </c>
      <c r="BC13" s="15">
        <f>'11月'!BC36</f>
        <v>23.9</v>
      </c>
      <c r="BD13" s="15">
        <f>'11月'!BD36</f>
        <v>20.1</v>
      </c>
      <c r="BE13" s="15">
        <f>'11月'!BE36</f>
        <v>21.3</v>
      </c>
      <c r="BF13" s="15">
        <f>'11月'!BF36</f>
        <v>23.4</v>
      </c>
      <c r="BG13" s="15">
        <f>'11月'!BG36</f>
        <v>21.4</v>
      </c>
      <c r="BH13" s="15">
        <f>'11月'!BH36</f>
        <v>20.5</v>
      </c>
      <c r="BI13" s="15">
        <f>'11月'!BI36</f>
        <v>19.9</v>
      </c>
      <c r="BJ13" s="15">
        <f>'11月'!BJ36</f>
        <v>21.2</v>
      </c>
      <c r="BK13" s="15">
        <f>'11月'!BK36</f>
        <v>22.1</v>
      </c>
      <c r="BL13" s="15">
        <f>'11月'!BL36</f>
        <v>22.5</v>
      </c>
      <c r="BM13" s="15">
        <f>'11月'!BM36</f>
        <v>22.1</v>
      </c>
      <c r="BN13" s="15">
        <f>'11月'!BN36</f>
        <v>23</v>
      </c>
      <c r="BO13" s="15">
        <f>'11月'!BO36</f>
        <v>21.9</v>
      </c>
      <c r="BP13" s="15">
        <f>'11月'!BP36</f>
        <v>25</v>
      </c>
      <c r="BQ13" s="15">
        <f>'11月'!BQ36</f>
        <v>23.7</v>
      </c>
      <c r="BR13" s="15">
        <f>'11月'!BR36</f>
        <v>20.7</v>
      </c>
      <c r="BS13" s="15">
        <f>'11月'!BS36</f>
        <v>22.9</v>
      </c>
      <c r="BT13" s="15">
        <f>'11月'!BT36</f>
        <v>25.4</v>
      </c>
      <c r="BU13" s="15"/>
      <c r="BV13" s="15"/>
      <c r="BW13" s="15"/>
      <c r="BY13" s="70">
        <f t="shared" si="0"/>
        <v>26.5</v>
      </c>
      <c r="BZ13" s="62">
        <f t="shared" si="1"/>
        <v>2003</v>
      </c>
      <c r="CA13" s="63">
        <v>11</v>
      </c>
      <c r="CC13" s="64">
        <f t="shared" si="2"/>
        <v>51</v>
      </c>
    </row>
    <row r="14" spans="1:81" ht="11.25">
      <c r="A14" s="5">
        <v>12</v>
      </c>
      <c r="B14" s="4">
        <f>'12月'!B36</f>
        <v>19.9</v>
      </c>
      <c r="C14" s="4">
        <f>'12月'!C36</f>
        <v>19.3</v>
      </c>
      <c r="D14" s="4">
        <f>'12月'!D36</f>
        <v>20.8</v>
      </c>
      <c r="E14" s="4">
        <f>'12月'!E36</f>
        <v>15.8</v>
      </c>
      <c r="F14" s="4">
        <f>'12月'!F36</f>
        <v>20.3</v>
      </c>
      <c r="G14" s="4">
        <f>'12月'!G36</f>
        <v>17.7</v>
      </c>
      <c r="H14" s="4">
        <f>'12月'!H36</f>
        <v>19.4</v>
      </c>
      <c r="I14" s="4">
        <f>'12月'!I36</f>
        <v>17.7</v>
      </c>
      <c r="J14" s="4">
        <f>'12月'!J36</f>
        <v>17.7</v>
      </c>
      <c r="K14" s="4">
        <f>'12月'!K36</f>
        <v>15.5</v>
      </c>
      <c r="L14" s="4">
        <f>'12月'!L36</f>
        <v>18.4</v>
      </c>
      <c r="M14" s="4">
        <f>'12月'!M36</f>
        <v>14.1</v>
      </c>
      <c r="N14" s="4">
        <f>'12月'!N36</f>
        <v>15.7</v>
      </c>
      <c r="O14" s="4">
        <f>'12月'!O36</f>
        <v>16.9</v>
      </c>
      <c r="P14" s="4">
        <f>'12月'!P36</f>
        <v>15.6</v>
      </c>
      <c r="Q14" s="4">
        <f>'12月'!Q36</f>
        <v>20.4</v>
      </c>
      <c r="R14" s="4">
        <f>'12月'!R36</f>
        <v>19.1</v>
      </c>
      <c r="S14" s="4">
        <f>'12月'!S36</f>
        <v>15.8</v>
      </c>
      <c r="T14" s="4">
        <f>'12月'!T36</f>
        <v>18.9</v>
      </c>
      <c r="U14" s="4">
        <f>'12月'!U36</f>
        <v>18.3</v>
      </c>
      <c r="V14" s="4">
        <f>'12月'!V36</f>
        <v>15</v>
      </c>
      <c r="W14" s="4">
        <f>'12月'!W36</f>
        <v>14</v>
      </c>
      <c r="X14" s="4">
        <f>'12月'!X36</f>
        <v>15.3</v>
      </c>
      <c r="Y14" s="4">
        <f>'12月'!Y36</f>
        <v>15.3</v>
      </c>
      <c r="Z14" s="4">
        <f>'12月'!Z36</f>
        <v>19.1</v>
      </c>
      <c r="AA14" s="4">
        <f>'12月'!AA36</f>
        <v>18.2</v>
      </c>
      <c r="AB14" s="4">
        <f>'12月'!AB36</f>
        <v>19.1</v>
      </c>
      <c r="AC14" s="4">
        <f>'12月'!AC36</f>
        <v>17.1</v>
      </c>
      <c r="AD14" s="4">
        <f>'12月'!AD36</f>
        <v>16.3</v>
      </c>
      <c r="AE14" s="4">
        <f>'12月'!AE36</f>
        <v>17.8</v>
      </c>
      <c r="AF14" s="4">
        <f>'12月'!AF36</f>
        <v>15.8</v>
      </c>
      <c r="AG14" s="4">
        <f>'12月'!AG36</f>
        <v>16.8</v>
      </c>
      <c r="AH14" s="4">
        <f>'12月'!AH36</f>
        <v>15.3</v>
      </c>
      <c r="AI14" s="4">
        <f>'12月'!AI36</f>
        <v>17.3</v>
      </c>
      <c r="AJ14" s="4">
        <f>'12月'!AJ36</f>
        <v>19.4</v>
      </c>
      <c r="AK14" s="4">
        <f>'12月'!AK36</f>
        <v>15.9</v>
      </c>
      <c r="AL14" s="4">
        <f>'12月'!AL36</f>
        <v>17.8</v>
      </c>
      <c r="AM14" s="4">
        <f>'12月'!AM36</f>
        <v>25.5</v>
      </c>
      <c r="AN14" s="4">
        <f>'12月'!AN36</f>
        <v>19.8</v>
      </c>
      <c r="AO14" s="4">
        <f>'12月'!AO36</f>
        <v>18.3</v>
      </c>
      <c r="AP14" s="4">
        <f>'12月'!AP36</f>
        <v>18.1</v>
      </c>
      <c r="AQ14" s="4">
        <f>'12月'!AQ36</f>
        <v>16.5</v>
      </c>
      <c r="AR14" s="4">
        <f>'12月'!AR36</f>
        <v>16.6</v>
      </c>
      <c r="AS14" s="4">
        <f>'12月'!AS36</f>
        <v>17.7</v>
      </c>
      <c r="AT14" s="4">
        <f>'12月'!AT36</f>
        <v>18.4</v>
      </c>
      <c r="AU14" s="4">
        <f>'12月'!AU36</f>
        <v>21.6</v>
      </c>
      <c r="AV14" s="4">
        <f>'12月'!AV36</f>
        <v>17.3</v>
      </c>
      <c r="AW14" s="4">
        <f>'12月'!AW36</f>
        <v>18.4</v>
      </c>
      <c r="AX14" s="4">
        <f>'12月'!AX36</f>
        <v>17.2</v>
      </c>
      <c r="AY14" s="4">
        <f>'12月'!AY36</f>
        <v>17.9</v>
      </c>
      <c r="AZ14" s="4">
        <f>'12月'!AZ36</f>
        <v>18.5</v>
      </c>
      <c r="BA14" s="4">
        <f>'12月'!BA36</f>
        <v>25.9</v>
      </c>
      <c r="BB14" s="4">
        <f>'12月'!BB36</f>
        <v>15</v>
      </c>
      <c r="BC14" s="4">
        <f>'12月'!BC36</f>
        <v>20.2</v>
      </c>
      <c r="BD14" s="4">
        <f>'12月'!BD36</f>
        <v>16.8</v>
      </c>
      <c r="BE14" s="4">
        <f>'12月'!BE36</f>
        <v>18.5</v>
      </c>
      <c r="BF14" s="4">
        <f>'12月'!BF36</f>
        <v>16.7</v>
      </c>
      <c r="BG14" s="4">
        <f>'12月'!BG36</f>
        <v>21.3</v>
      </c>
      <c r="BH14" s="4">
        <f>'12月'!BH36</f>
        <v>16.9</v>
      </c>
      <c r="BI14" s="4">
        <f>'12月'!BI36</f>
        <v>17.2</v>
      </c>
      <c r="BJ14" s="4">
        <f>'12月'!BJ36</f>
        <v>16</v>
      </c>
      <c r="BK14" s="4">
        <f>'12月'!BK36</f>
        <v>16.8</v>
      </c>
      <c r="BL14" s="4">
        <f>'12月'!BL36</f>
        <v>22.6</v>
      </c>
      <c r="BM14" s="4">
        <f>'12月'!BM36</f>
        <v>20.1</v>
      </c>
      <c r="BN14" s="4">
        <f>'12月'!BN36</f>
        <v>16.9</v>
      </c>
      <c r="BO14" s="4">
        <f>'12月'!BO36</f>
        <v>19.9</v>
      </c>
      <c r="BP14" s="4">
        <f>'12月'!BP36</f>
        <v>19.2</v>
      </c>
      <c r="BQ14" s="4">
        <f>'12月'!BQ36</f>
        <v>16.5</v>
      </c>
      <c r="BR14" s="4">
        <f>'12月'!BR36</f>
        <v>18.1</v>
      </c>
      <c r="BS14" s="4">
        <f>'12月'!BS36</f>
        <v>16.6</v>
      </c>
      <c r="BT14" s="4">
        <f>'12月'!BT36</f>
        <v>20.6</v>
      </c>
      <c r="BU14" s="4"/>
      <c r="BV14" s="4"/>
      <c r="BW14" s="4"/>
      <c r="BY14" s="70">
        <f t="shared" si="0"/>
        <v>25.9</v>
      </c>
      <c r="BZ14" s="62">
        <f t="shared" si="1"/>
        <v>2004</v>
      </c>
      <c r="CA14" s="63">
        <v>12</v>
      </c>
      <c r="CC14" s="54">
        <f t="shared" si="2"/>
        <v>52</v>
      </c>
    </row>
    <row r="15" spans="1:81" ht="11.25">
      <c r="A15" s="56" t="s">
        <v>38</v>
      </c>
      <c r="B15" s="57">
        <f>MAX(B3:B14)</f>
        <v>32.5</v>
      </c>
      <c r="C15" s="57">
        <f aca="true" t="shared" si="3" ref="C15:BL15">MAX(C3:C14)</f>
        <v>33.9</v>
      </c>
      <c r="D15" s="57">
        <f t="shared" si="3"/>
        <v>34</v>
      </c>
      <c r="E15" s="57">
        <f t="shared" si="3"/>
        <v>33.8</v>
      </c>
      <c r="F15" s="57">
        <f t="shared" si="3"/>
        <v>32.4</v>
      </c>
      <c r="G15" s="57">
        <f t="shared" si="3"/>
        <v>34.2</v>
      </c>
      <c r="H15" s="57">
        <f t="shared" si="3"/>
        <v>32.2</v>
      </c>
      <c r="I15" s="57">
        <f t="shared" si="3"/>
        <v>32.7</v>
      </c>
      <c r="J15" s="57">
        <f t="shared" si="3"/>
        <v>35.1</v>
      </c>
      <c r="K15" s="57">
        <f t="shared" si="3"/>
        <v>36.4</v>
      </c>
      <c r="L15" s="57">
        <f t="shared" si="3"/>
        <v>32.7</v>
      </c>
      <c r="M15" s="57">
        <f t="shared" si="3"/>
        <v>33.7</v>
      </c>
      <c r="N15" s="57">
        <f t="shared" si="3"/>
        <v>34</v>
      </c>
      <c r="O15" s="57">
        <f t="shared" si="3"/>
        <v>33.8</v>
      </c>
      <c r="P15" s="57">
        <f t="shared" si="3"/>
        <v>35.2</v>
      </c>
      <c r="Q15" s="57">
        <f t="shared" si="3"/>
        <v>31.8</v>
      </c>
      <c r="R15" s="57">
        <f t="shared" si="3"/>
        <v>34.3</v>
      </c>
      <c r="S15" s="57">
        <f t="shared" si="3"/>
        <v>34</v>
      </c>
      <c r="T15" s="57">
        <f t="shared" si="3"/>
        <v>33.5</v>
      </c>
      <c r="U15" s="57">
        <f t="shared" si="3"/>
        <v>35.4</v>
      </c>
      <c r="V15" s="57">
        <f t="shared" si="3"/>
        <v>34.4</v>
      </c>
      <c r="W15" s="57">
        <f t="shared" si="3"/>
        <v>32</v>
      </c>
      <c r="X15" s="57">
        <f t="shared" si="3"/>
        <v>34</v>
      </c>
      <c r="Y15" s="57">
        <f t="shared" si="3"/>
        <v>32.6</v>
      </c>
      <c r="Z15" s="57">
        <f t="shared" si="3"/>
        <v>32</v>
      </c>
      <c r="AA15" s="57">
        <f t="shared" si="3"/>
        <v>35</v>
      </c>
      <c r="AB15" s="57">
        <f t="shared" si="3"/>
        <v>33.1</v>
      </c>
      <c r="AC15" s="57">
        <f t="shared" si="3"/>
        <v>32.2</v>
      </c>
      <c r="AD15" s="57">
        <f t="shared" si="3"/>
        <v>33.1</v>
      </c>
      <c r="AE15" s="57">
        <f t="shared" si="3"/>
        <v>32.1</v>
      </c>
      <c r="AF15" s="57">
        <f t="shared" si="3"/>
        <v>34.4</v>
      </c>
      <c r="AG15" s="57">
        <f t="shared" si="3"/>
        <v>34.5</v>
      </c>
      <c r="AH15" s="57">
        <f t="shared" si="3"/>
        <v>33.8</v>
      </c>
      <c r="AI15" s="57">
        <f t="shared" si="3"/>
        <v>32.7</v>
      </c>
      <c r="AJ15" s="57">
        <f t="shared" si="3"/>
        <v>36.1</v>
      </c>
      <c r="AK15" s="57">
        <f t="shared" si="3"/>
        <v>33.3</v>
      </c>
      <c r="AL15" s="57">
        <f t="shared" si="3"/>
        <v>33.7</v>
      </c>
      <c r="AM15" s="57">
        <f t="shared" si="3"/>
        <v>35.7</v>
      </c>
      <c r="AN15" s="57">
        <f t="shared" si="3"/>
        <v>35.5</v>
      </c>
      <c r="AO15" s="57">
        <f t="shared" si="3"/>
        <v>34.5</v>
      </c>
      <c r="AP15" s="57">
        <f t="shared" si="3"/>
        <v>32.5</v>
      </c>
      <c r="AQ15" s="57">
        <f t="shared" si="3"/>
        <v>35.9</v>
      </c>
      <c r="AR15" s="57">
        <f t="shared" si="3"/>
        <v>35.8</v>
      </c>
      <c r="AS15" s="57">
        <f t="shared" si="3"/>
        <v>38.5</v>
      </c>
      <c r="AT15" s="57">
        <f t="shared" si="3"/>
        <v>38.5</v>
      </c>
      <c r="AU15" s="57">
        <f t="shared" si="3"/>
        <v>34.2</v>
      </c>
      <c r="AV15" s="57">
        <f t="shared" si="3"/>
        <v>36.1</v>
      </c>
      <c r="AW15" s="57">
        <f t="shared" si="3"/>
        <v>36.3</v>
      </c>
      <c r="AX15" s="57">
        <f t="shared" si="3"/>
        <v>36.2</v>
      </c>
      <c r="AY15" s="57">
        <f t="shared" si="3"/>
        <v>35.8</v>
      </c>
      <c r="AZ15" s="57">
        <f t="shared" si="3"/>
        <v>34</v>
      </c>
      <c r="BA15" s="57">
        <f t="shared" si="3"/>
        <v>35.6</v>
      </c>
      <c r="BB15" s="57">
        <f t="shared" si="3"/>
        <v>36</v>
      </c>
      <c r="BC15" s="57">
        <f t="shared" si="3"/>
        <v>33.7</v>
      </c>
      <c r="BD15" s="57">
        <f t="shared" si="3"/>
        <v>34.5</v>
      </c>
      <c r="BE15" s="57">
        <f t="shared" si="3"/>
        <v>34.1</v>
      </c>
      <c r="BF15" s="57">
        <f t="shared" si="3"/>
        <v>34.1</v>
      </c>
      <c r="BG15" s="57">
        <f t="shared" si="3"/>
        <v>35.4</v>
      </c>
      <c r="BH15" s="57">
        <f t="shared" si="3"/>
        <v>35.6</v>
      </c>
      <c r="BI15" s="57">
        <f t="shared" si="3"/>
        <v>33.2</v>
      </c>
      <c r="BJ15" s="57">
        <f t="shared" si="3"/>
        <v>35.1</v>
      </c>
      <c r="BK15" s="57">
        <f t="shared" si="3"/>
        <v>36.3</v>
      </c>
      <c r="BL15" s="57">
        <f t="shared" si="3"/>
        <v>35.2</v>
      </c>
      <c r="BM15" s="57">
        <f aca="true" t="shared" si="4" ref="BM15:BS15">MAX(BM3:BM14)</f>
        <v>36.2</v>
      </c>
      <c r="BN15" s="57">
        <f t="shared" si="4"/>
        <v>33.8</v>
      </c>
      <c r="BO15" s="57">
        <f t="shared" si="4"/>
        <v>36.3</v>
      </c>
      <c r="BP15" s="57">
        <f t="shared" si="4"/>
        <v>34.7</v>
      </c>
      <c r="BQ15" s="57">
        <f t="shared" si="4"/>
        <v>37.6</v>
      </c>
      <c r="BR15" s="57">
        <f t="shared" si="4"/>
        <v>37.4</v>
      </c>
      <c r="BS15" s="57">
        <f t="shared" si="4"/>
        <v>36.5</v>
      </c>
      <c r="BT15" s="57">
        <f>MAX(BT3:BT14)</f>
        <v>36.5</v>
      </c>
      <c r="BU15" s="57"/>
      <c r="BV15" s="57"/>
      <c r="BW15" s="57"/>
      <c r="BY15" s="71">
        <f t="shared" si="0"/>
        <v>38.5</v>
      </c>
      <c r="BZ15" s="66">
        <f t="shared" si="1"/>
        <v>1996</v>
      </c>
      <c r="CC15" s="54">
        <f t="shared" si="2"/>
        <v>44</v>
      </c>
    </row>
    <row r="21" spans="2:77" ht="10.5">
      <c r="B21" t="s">
        <v>31</v>
      </c>
      <c r="BY21" s="81" t="s">
        <v>46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16</v>
      </c>
      <c r="BZ22" s="59" t="s">
        <v>14</v>
      </c>
      <c r="CA22" s="60" t="s">
        <v>0</v>
      </c>
      <c r="CC22" s="54" t="s">
        <v>15</v>
      </c>
    </row>
    <row r="23" spans="1:81" ht="11.25">
      <c r="A23" s="5">
        <v>1</v>
      </c>
      <c r="B23" s="4">
        <f>'1月'!B37</f>
        <v>3.4</v>
      </c>
      <c r="C23" s="4">
        <f>'1月'!C37</f>
        <v>3.4</v>
      </c>
      <c r="D23" s="4">
        <f>'1月'!D37</f>
        <v>4.1</v>
      </c>
      <c r="E23" s="4">
        <f>'1月'!E37</f>
        <v>4.1</v>
      </c>
      <c r="F23" s="4">
        <f>'1月'!F37</f>
        <v>5</v>
      </c>
      <c r="G23" s="4">
        <f>'1月'!G37</f>
        <v>4.5</v>
      </c>
      <c r="H23" s="4">
        <f>'1月'!H37</f>
        <v>4.4</v>
      </c>
      <c r="I23" s="4">
        <f>'1月'!I37</f>
        <v>1.4</v>
      </c>
      <c r="J23" s="4">
        <f>'1月'!J37</f>
        <v>2.6</v>
      </c>
      <c r="K23" s="4">
        <f>'1月'!K37</f>
        <v>5.4</v>
      </c>
      <c r="L23" s="4">
        <f>'1月'!L37</f>
        <v>4.9</v>
      </c>
      <c r="M23" s="4">
        <f>'1月'!M37</f>
        <v>4.8</v>
      </c>
      <c r="N23" s="4">
        <f>'1月'!N37</f>
        <v>5.6</v>
      </c>
      <c r="O23" s="4">
        <f>'1月'!O37</f>
        <v>4.8</v>
      </c>
      <c r="P23" s="4">
        <f>'1月'!P37</f>
        <v>2.6</v>
      </c>
      <c r="Q23" s="4">
        <f>'1月'!Q37</f>
        <v>3.8</v>
      </c>
      <c r="R23" s="4">
        <f>'1月'!R37</f>
        <v>2.7</v>
      </c>
      <c r="S23" s="4">
        <f>'1月'!S37</f>
        <v>2.2</v>
      </c>
      <c r="T23" s="4">
        <f>'1月'!T37</f>
        <v>5.2</v>
      </c>
      <c r="U23" s="4">
        <f>'1月'!U37</f>
        <v>4.3</v>
      </c>
      <c r="V23" s="4">
        <f>'1月'!V37</f>
        <v>5.9</v>
      </c>
      <c r="W23" s="4">
        <f>'1月'!W37</f>
        <v>3.7</v>
      </c>
      <c r="X23" s="4">
        <f>'1月'!X37</f>
        <v>3.9</v>
      </c>
      <c r="Y23" s="4">
        <f>'1月'!Y37</f>
        <v>2.4</v>
      </c>
      <c r="Z23" s="4">
        <f>'1月'!Z37</f>
        <v>2.8</v>
      </c>
      <c r="AA23" s="4">
        <f>'1月'!AA37</f>
        <v>3.6</v>
      </c>
      <c r="AB23" s="4">
        <f>'1月'!AB37</f>
        <v>3.7</v>
      </c>
      <c r="AC23" s="4">
        <f>'1月'!AC37</f>
        <v>5.2</v>
      </c>
      <c r="AD23" s="4">
        <f>'1月'!AD37</f>
        <v>5.1</v>
      </c>
      <c r="AE23" s="4">
        <f>'1月'!AE37</f>
        <v>1.5</v>
      </c>
      <c r="AF23" s="4">
        <f>'1月'!AF37</f>
        <v>4.2</v>
      </c>
      <c r="AG23" s="4">
        <f>'1月'!AG37</f>
        <v>1.4</v>
      </c>
      <c r="AH23" s="4">
        <f>'1月'!AH37</f>
        <v>2.3</v>
      </c>
      <c r="AI23" s="4">
        <f>'1月'!AI37</f>
        <v>4.2</v>
      </c>
      <c r="AJ23" s="4">
        <f>'1月'!AJ37</f>
        <v>3.7</v>
      </c>
      <c r="AK23" s="4">
        <f>'1月'!AK37</f>
        <v>5.7</v>
      </c>
      <c r="AL23" s="4">
        <f>'1月'!AL37</f>
        <v>4.7</v>
      </c>
      <c r="AM23" s="4">
        <f>'1月'!AM37</f>
        <v>2.1</v>
      </c>
      <c r="AN23" s="4">
        <f>'1月'!AN37</f>
        <v>4.6</v>
      </c>
      <c r="AO23" s="4">
        <f>'1月'!AO37</f>
        <v>4.6</v>
      </c>
      <c r="AP23" s="4">
        <f>'1月'!AP37</f>
        <v>4.6</v>
      </c>
      <c r="AQ23" s="4">
        <f>'1月'!AQ37</f>
        <v>3.3</v>
      </c>
      <c r="AR23" s="4">
        <f>'1月'!AR37</f>
        <v>6</v>
      </c>
      <c r="AS23" s="4">
        <f>'1月'!AS37</f>
        <v>3.1</v>
      </c>
      <c r="AT23" s="4">
        <f>'1月'!AT37</f>
        <v>4.2</v>
      </c>
      <c r="AU23" s="4">
        <f>'1月'!AU37</f>
        <v>4</v>
      </c>
      <c r="AV23" s="4">
        <f>'1月'!AV37</f>
        <v>5.9</v>
      </c>
      <c r="AW23" s="4">
        <f>'1月'!AW37</f>
        <v>5.4</v>
      </c>
      <c r="AX23" s="4">
        <f>'1月'!AX37</f>
        <v>4.2</v>
      </c>
      <c r="AY23" s="4">
        <f>'1月'!AY37</f>
        <v>5.3</v>
      </c>
      <c r="AZ23" s="4">
        <f>'1月'!AZ37</f>
        <v>5.7</v>
      </c>
      <c r="BA23" s="4">
        <f>'1月'!BA37</f>
        <v>5.5</v>
      </c>
      <c r="BB23" s="4">
        <f>'1月'!BB37</f>
        <v>6.1</v>
      </c>
      <c r="BC23" s="4">
        <f>'1月'!BC37</f>
        <v>2.7</v>
      </c>
      <c r="BD23" s="4">
        <f>'1月'!BD37</f>
        <v>8.5</v>
      </c>
      <c r="BE23" s="4">
        <f>'1月'!BE37</f>
        <v>5.4</v>
      </c>
      <c r="BF23" s="4">
        <f>'1月'!BF37</f>
        <v>7</v>
      </c>
      <c r="BG23" s="4">
        <f>'1月'!BG37</f>
        <v>5.6</v>
      </c>
      <c r="BH23" s="4">
        <f>'1月'!BH37</f>
        <v>3.6</v>
      </c>
      <c r="BI23" s="4">
        <f>'1月'!BI37</f>
        <v>4.8</v>
      </c>
      <c r="BJ23" s="4">
        <f>'1月'!BJ37</f>
        <v>4.6</v>
      </c>
      <c r="BK23" s="4">
        <f>'1月'!BK37</f>
        <v>3.9</v>
      </c>
      <c r="BL23" s="4">
        <f>'1月'!BL37</f>
        <v>4.2</v>
      </c>
      <c r="BM23" s="4">
        <f>'1月'!BM37</f>
        <v>3.9</v>
      </c>
      <c r="BN23" s="4">
        <f>'1月'!BN37</f>
        <v>4.9</v>
      </c>
      <c r="BO23" s="4">
        <f>'1月'!BO37</f>
        <v>2.6</v>
      </c>
      <c r="BP23" s="4">
        <f>'1月'!BP37</f>
        <v>7.2</v>
      </c>
      <c r="BQ23" s="4">
        <f>'1月'!BQ37</f>
        <v>6.2</v>
      </c>
      <c r="BR23" s="4">
        <f>'1月'!BR37</f>
        <v>5</v>
      </c>
      <c r="BS23" s="4">
        <f>'1月'!BS37</f>
        <v>5.7</v>
      </c>
      <c r="BT23" s="4">
        <f>'1月'!BT37</f>
        <v>-0.6</v>
      </c>
      <c r="BU23" s="4"/>
      <c r="BV23" s="4"/>
      <c r="BW23" s="4"/>
      <c r="BY23" s="70">
        <f>MIN(B23:BW23)</f>
        <v>-0.6</v>
      </c>
      <c r="BZ23" s="62">
        <f>INDEX($B$2:$BW$2,,CC23)</f>
        <v>2023</v>
      </c>
      <c r="CA23" s="63">
        <v>1</v>
      </c>
      <c r="CC23" s="54">
        <f>MATCH(BY23,B23:BW23,0)</f>
        <v>71</v>
      </c>
    </row>
    <row r="24" spans="1:81" ht="11.25">
      <c r="A24" s="5">
        <v>2</v>
      </c>
      <c r="B24" s="4">
        <f>'2月'!B37</f>
        <v>1.4</v>
      </c>
      <c r="C24" s="4">
        <f>'2月'!C37</f>
        <v>5.4</v>
      </c>
      <c r="D24" s="4">
        <f>'2月'!D37</f>
        <v>4.4</v>
      </c>
      <c r="E24" s="4">
        <f>'2月'!E37</f>
        <v>3.1</v>
      </c>
      <c r="F24" s="4">
        <f>'2月'!F37</f>
        <v>5.2</v>
      </c>
      <c r="G24" s="4">
        <f>'2月'!G37</f>
        <v>5</v>
      </c>
      <c r="H24" s="4">
        <f>'2月'!H37</f>
        <v>3</v>
      </c>
      <c r="I24" s="4">
        <f>'2月'!I37</f>
        <v>5.7</v>
      </c>
      <c r="J24" s="4">
        <f>'2月'!J37</f>
        <v>4.3</v>
      </c>
      <c r="K24" s="4">
        <f>'2月'!K37</f>
        <v>5.9</v>
      </c>
      <c r="L24" s="4">
        <f>'2月'!L37</f>
        <v>3.9</v>
      </c>
      <c r="M24" s="4">
        <f>'2月'!M37</f>
        <v>3.1</v>
      </c>
      <c r="N24" s="4">
        <f>'2月'!N37</f>
        <v>3.3</v>
      </c>
      <c r="O24" s="4">
        <f>'2月'!O37</f>
        <v>5.2</v>
      </c>
      <c r="P24" s="4">
        <f>'2月'!P37</f>
        <v>0.1</v>
      </c>
      <c r="Q24" s="4">
        <f>'2月'!Q37</f>
        <v>3</v>
      </c>
      <c r="R24" s="4">
        <f>'2月'!R37</f>
        <v>1.6</v>
      </c>
      <c r="S24" s="4">
        <f>'2月'!S37</f>
        <v>2.5</v>
      </c>
      <c r="T24" s="4">
        <f>'2月'!T37</f>
        <v>4.6</v>
      </c>
      <c r="U24" s="4">
        <f>'2月'!U37</f>
        <v>3.8</v>
      </c>
      <c r="V24" s="4">
        <f>'2月'!V37</f>
        <v>5.6</v>
      </c>
      <c r="W24" s="4">
        <f>'2月'!W37</f>
        <v>3.7</v>
      </c>
      <c r="X24" s="4">
        <f>'2月'!X37</f>
        <v>4.4</v>
      </c>
      <c r="Y24" s="4">
        <f>'2月'!Y37</f>
        <v>3.3</v>
      </c>
      <c r="Z24" s="4">
        <f>'2月'!Z37</f>
        <v>3.7</v>
      </c>
      <c r="AA24" s="4">
        <f>'2月'!AA37</f>
        <v>3.1</v>
      </c>
      <c r="AB24" s="4">
        <f>'2月'!AB37</f>
        <v>5</v>
      </c>
      <c r="AC24" s="4">
        <f>'2月'!AC37</f>
        <v>4.3</v>
      </c>
      <c r="AD24" s="4">
        <f>'2月'!AD37</f>
        <v>3.6</v>
      </c>
      <c r="AE24" s="4">
        <f>'2月'!AE37</f>
        <v>3.3</v>
      </c>
      <c r="AF24" s="4">
        <f>'2月'!AF37</f>
        <v>4.4</v>
      </c>
      <c r="AG24" s="4">
        <f>'2月'!AG37</f>
        <v>1.6</v>
      </c>
      <c r="AH24" s="4">
        <f>'2月'!AH37</f>
        <v>3.5</v>
      </c>
      <c r="AI24" s="4">
        <f>'2月'!AI37</f>
        <v>3</v>
      </c>
      <c r="AJ24" s="4">
        <f>'2月'!AJ37</f>
        <v>2.6</v>
      </c>
      <c r="AK24" s="4">
        <f>'2月'!AK37</f>
        <v>3.5</v>
      </c>
      <c r="AL24" s="4">
        <f>'2月'!AL37</f>
        <v>4.9</v>
      </c>
      <c r="AM24" s="4">
        <f>'2月'!AM37</f>
        <v>1.3</v>
      </c>
      <c r="AN24" s="4">
        <f>'2月'!AN37</f>
        <v>5.6</v>
      </c>
      <c r="AO24" s="4">
        <f>'2月'!AO37</f>
        <v>5.5</v>
      </c>
      <c r="AP24" s="4">
        <f>'2月'!AP37</f>
        <v>7.5</v>
      </c>
      <c r="AQ24" s="4">
        <f>'2月'!AQ37</f>
        <v>2.8</v>
      </c>
      <c r="AR24" s="4">
        <f>'2月'!AR37</f>
        <v>7</v>
      </c>
      <c r="AS24" s="4">
        <f>'2月'!AS37</f>
        <v>2.4</v>
      </c>
      <c r="AT24" s="4">
        <f>'2月'!AT37</f>
        <v>6.4</v>
      </c>
      <c r="AU24" s="4">
        <f>'2月'!AU37</f>
        <v>5</v>
      </c>
      <c r="AV24" s="4">
        <f>'2月'!AV37</f>
        <v>5.5</v>
      </c>
      <c r="AW24" s="4">
        <f>'2月'!AW37</f>
        <v>4.6</v>
      </c>
      <c r="AX24" s="4">
        <f>'2月'!AX37</f>
        <v>4.6</v>
      </c>
      <c r="AY24" s="4">
        <f>'2月'!AY37</f>
        <v>6.2</v>
      </c>
      <c r="AZ24" s="4">
        <f>'2月'!AZ37</f>
        <v>3.6</v>
      </c>
      <c r="BA24" s="4">
        <f>'2月'!BA37</f>
        <v>6.1</v>
      </c>
      <c r="BB24" s="4">
        <f>'2月'!BB37</f>
        <v>4.8</v>
      </c>
      <c r="BC24" s="4">
        <f>'2月'!BC37</f>
        <v>3.8</v>
      </c>
      <c r="BD24" s="4">
        <f>'2月'!BD37</f>
        <v>6.7</v>
      </c>
      <c r="BE24" s="4">
        <f>'2月'!BE37</f>
        <v>4.2</v>
      </c>
      <c r="BF24" s="4">
        <f>'2月'!BF37</f>
        <v>4.4</v>
      </c>
      <c r="BG24" s="4">
        <f>'2月'!BG37</f>
        <v>1.1</v>
      </c>
      <c r="BH24" s="4">
        <f>'2月'!BH37</f>
        <v>3.2</v>
      </c>
      <c r="BI24" s="4">
        <f>'2月'!BI37</f>
        <v>4.2</v>
      </c>
      <c r="BJ24" s="4">
        <f>'2月'!BJ37</f>
        <v>4.4</v>
      </c>
      <c r="BK24" s="4">
        <f>'2月'!BK37</f>
        <v>0.7</v>
      </c>
      <c r="BL24" s="4">
        <f>'2月'!BL37</f>
        <v>4</v>
      </c>
      <c r="BM24" s="4">
        <f>'2月'!BM37</f>
        <v>5</v>
      </c>
      <c r="BN24" s="4">
        <f>'2月'!BN37</f>
        <v>3.9</v>
      </c>
      <c r="BO24" s="4">
        <f>'2月'!BO37</f>
        <v>2.5</v>
      </c>
      <c r="BP24" s="4">
        <f>'2月'!BP37</f>
        <v>1.6</v>
      </c>
      <c r="BQ24" s="4">
        <f>'2月'!BQ37</f>
        <v>5</v>
      </c>
      <c r="BR24" s="4">
        <f>'2月'!BR37</f>
        <v>6.9</v>
      </c>
      <c r="BS24" s="4">
        <f>'2月'!BS37</f>
        <v>4.7</v>
      </c>
      <c r="BT24" s="4">
        <f>'2月'!BT37</f>
        <v>6.2</v>
      </c>
      <c r="BU24" s="4"/>
      <c r="BV24" s="4"/>
      <c r="BW24" s="4"/>
      <c r="BY24" s="70">
        <f aca="true" t="shared" si="5" ref="BY24:BY35">MIN(B24:BW24)</f>
        <v>0.1</v>
      </c>
      <c r="BZ24" s="62">
        <f aca="true" t="shared" si="6" ref="BZ24:BZ35">INDEX($B$2:$BW$2,,CC24)</f>
        <v>1967</v>
      </c>
      <c r="CA24" s="63">
        <v>2</v>
      </c>
      <c r="CC24" s="54">
        <f aca="true" t="shared" si="7" ref="CC24:CC35">MATCH(BY24,B24:BW24,0)</f>
        <v>15</v>
      </c>
    </row>
    <row r="25" spans="1:81" ht="11.25">
      <c r="A25" s="5">
        <v>3</v>
      </c>
      <c r="B25" s="4">
        <f>'3月'!B37</f>
        <v>5.2</v>
      </c>
      <c r="C25" s="4">
        <f>'3月'!C37</f>
        <v>4.5</v>
      </c>
      <c r="D25" s="4">
        <f>'3月'!D37</f>
        <v>3.5</v>
      </c>
      <c r="E25" s="4">
        <f>'3月'!E37</f>
        <v>3.8</v>
      </c>
      <c r="F25" s="4">
        <f>'3月'!F37</f>
        <v>5.2</v>
      </c>
      <c r="G25" s="4">
        <f>'3月'!G37</f>
        <v>4.5</v>
      </c>
      <c r="H25" s="4">
        <f>'3月'!H37</f>
        <v>5.9</v>
      </c>
      <c r="I25" s="4">
        <f>'3月'!I37</f>
        <v>4.3</v>
      </c>
      <c r="J25" s="4">
        <f>'3月'!J37</f>
        <v>3.8</v>
      </c>
      <c r="K25" s="4">
        <f>'3月'!K37</f>
        <v>6.7</v>
      </c>
      <c r="L25" s="4">
        <f>'3月'!L37</f>
        <v>3.3</v>
      </c>
      <c r="M25" s="4">
        <f>'3月'!M37</f>
        <v>6</v>
      </c>
      <c r="N25" s="4">
        <f>'3月'!N37</f>
        <v>5.3</v>
      </c>
      <c r="O25" s="4">
        <f>'3月'!O37</f>
        <v>4.7</v>
      </c>
      <c r="P25" s="4">
        <f>'3月'!P37</f>
        <v>5.3</v>
      </c>
      <c r="Q25" s="4">
        <f>'3月'!Q37</f>
        <v>7.4</v>
      </c>
      <c r="R25" s="4">
        <f>'3月'!R37</f>
        <v>4.2</v>
      </c>
      <c r="S25" s="4">
        <f>'3月'!S37</f>
        <v>3</v>
      </c>
      <c r="T25" s="4">
        <f>'3月'!T37</f>
        <v>2.8</v>
      </c>
      <c r="U25" s="4">
        <f>'3月'!U37</f>
        <v>6.1</v>
      </c>
      <c r="V25" s="4">
        <f>'3月'!V37</f>
        <v>5.7</v>
      </c>
      <c r="W25" s="4">
        <f>'3月'!W37</f>
        <v>4.2</v>
      </c>
      <c r="X25" s="4">
        <f>'3月'!X37</f>
        <v>4.8</v>
      </c>
      <c r="Y25" s="4">
        <f>'3月'!Y37</f>
        <v>5</v>
      </c>
      <c r="Z25" s="4">
        <f>'3月'!Z37</f>
        <v>2</v>
      </c>
      <c r="AA25" s="4">
        <f>'3月'!AA37</f>
        <v>4.3</v>
      </c>
      <c r="AB25" s="4">
        <f>'3月'!AB37</f>
        <v>4.4</v>
      </c>
      <c r="AC25" s="4">
        <f>'3月'!AC37</f>
        <v>5.5</v>
      </c>
      <c r="AD25" s="4">
        <f>'3月'!AD37</f>
        <v>5.4</v>
      </c>
      <c r="AE25" s="4">
        <f>'3月'!AE37</f>
        <v>6.5</v>
      </c>
      <c r="AF25" s="4">
        <f>'3月'!AF37</f>
        <v>7.2</v>
      </c>
      <c r="AG25" s="4">
        <f>'3月'!AG37</f>
        <v>3.7</v>
      </c>
      <c r="AH25" s="4">
        <f>'3月'!AH37</f>
        <v>3.1</v>
      </c>
      <c r="AI25" s="4">
        <f>'3月'!AI37</f>
        <v>3.9</v>
      </c>
      <c r="AJ25" s="4">
        <f>'3月'!AJ37</f>
        <v>5.4</v>
      </c>
      <c r="AK25" s="4">
        <f>'3月'!AK37</f>
        <v>6.2</v>
      </c>
      <c r="AL25" s="4">
        <f>'3月'!AL37</f>
        <v>6.5</v>
      </c>
      <c r="AM25" s="4">
        <f>'3月'!AM37</f>
        <v>9.4</v>
      </c>
      <c r="AN25" s="4">
        <f>'3月'!AN37</f>
        <v>3.8</v>
      </c>
      <c r="AO25" s="4">
        <f>'3月'!AO37</f>
        <v>5.4</v>
      </c>
      <c r="AP25" s="4">
        <f>'3月'!AP37</f>
        <v>4.7</v>
      </c>
      <c r="AQ25" s="4">
        <f>'3月'!AQ37</f>
        <v>5.9</v>
      </c>
      <c r="AR25" s="4">
        <f>'3月'!AR37</f>
        <v>4.7</v>
      </c>
      <c r="AS25" s="4">
        <f>'3月'!AS37</f>
        <v>7</v>
      </c>
      <c r="AT25" s="4">
        <f>'3月'!AT37</f>
        <v>5.8</v>
      </c>
      <c r="AU25" s="4">
        <f>'3月'!AU37</f>
        <v>5.8</v>
      </c>
      <c r="AV25" s="4">
        <f>'3月'!AV37</f>
        <v>5.6</v>
      </c>
      <c r="AW25" s="4">
        <f>'3月'!AW37</f>
        <v>7.3</v>
      </c>
      <c r="AX25" s="4">
        <f>'3月'!AX37</f>
        <v>5.7</v>
      </c>
      <c r="AY25" s="4">
        <f>'3月'!AY37</f>
        <v>6.8</v>
      </c>
      <c r="AZ25" s="4">
        <f>'3月'!AZ37</f>
        <v>6.2</v>
      </c>
      <c r="BA25" s="4">
        <f>'3月'!BA37</f>
        <v>6.2</v>
      </c>
      <c r="BB25" s="4">
        <f>'3月'!BB37</f>
        <v>3.5</v>
      </c>
      <c r="BC25" s="4">
        <f>'3月'!BC37</f>
        <v>8.5</v>
      </c>
      <c r="BD25" s="4">
        <f>'3月'!BD37</f>
        <v>9.7</v>
      </c>
      <c r="BE25" s="4">
        <f>'3月'!BE37</f>
        <v>8</v>
      </c>
      <c r="BF25" s="4">
        <f>'3月'!BF37</f>
        <v>5</v>
      </c>
      <c r="BG25" s="4">
        <f>'3月'!BG37</f>
        <v>3.8</v>
      </c>
      <c r="BH25" s="4">
        <f>'3月'!BH37</f>
        <v>5.4</v>
      </c>
      <c r="BI25" s="4">
        <f>'3月'!BI37</f>
        <v>4.9</v>
      </c>
      <c r="BJ25" s="4">
        <f>'3月'!BJ37</f>
        <v>6.3</v>
      </c>
      <c r="BK25" s="4">
        <f>'3月'!BK37</f>
        <v>5.3</v>
      </c>
      <c r="BL25" s="4">
        <f>'3月'!BL37</f>
        <v>6.2</v>
      </c>
      <c r="BM25" s="4">
        <f>'3月'!BM37</f>
        <v>5.2</v>
      </c>
      <c r="BN25" s="4">
        <f>'3月'!BN37</f>
        <v>4.8</v>
      </c>
      <c r="BO25" s="4">
        <f>'3月'!BO37</f>
        <v>4.9</v>
      </c>
      <c r="BP25" s="4">
        <f>'3月'!BP37</f>
        <v>7.3</v>
      </c>
      <c r="BQ25" s="4">
        <f>'3月'!BQ37</f>
        <v>6</v>
      </c>
      <c r="BR25" s="4">
        <f>'3月'!BR37</f>
        <v>6.4</v>
      </c>
      <c r="BS25" s="4">
        <f>'3月'!BS37</f>
        <v>5.8</v>
      </c>
      <c r="BT25" s="4">
        <f>'3月'!BT37</f>
        <v>8.3</v>
      </c>
      <c r="BU25" s="4"/>
      <c r="BV25" s="4"/>
      <c r="BW25" s="4"/>
      <c r="BY25" s="70">
        <f t="shared" si="5"/>
        <v>2</v>
      </c>
      <c r="BZ25" s="62">
        <f t="shared" si="6"/>
        <v>1977</v>
      </c>
      <c r="CA25" s="63">
        <v>3</v>
      </c>
      <c r="CC25" s="54">
        <f t="shared" si="7"/>
        <v>25</v>
      </c>
    </row>
    <row r="26" spans="1:81" ht="11.25">
      <c r="A26" s="5">
        <v>4</v>
      </c>
      <c r="B26" s="4">
        <f>'4月'!B37</f>
        <v>8.9</v>
      </c>
      <c r="C26" s="4">
        <f>'4月'!C37</f>
        <v>12.8</v>
      </c>
      <c r="D26" s="4">
        <f>'4月'!D37</f>
        <v>8</v>
      </c>
      <c r="E26" s="4">
        <f>'4月'!E37</f>
        <v>5.1</v>
      </c>
      <c r="F26" s="4">
        <f>'4月'!F37</f>
        <v>11.8</v>
      </c>
      <c r="G26" s="4">
        <f>'4月'!G37</f>
        <v>9.8</v>
      </c>
      <c r="H26" s="4">
        <f>'4月'!H37</f>
        <v>12.1</v>
      </c>
      <c r="I26" s="4">
        <f>'4月'!I37</f>
        <v>8.5</v>
      </c>
      <c r="J26" s="4">
        <f>'4月'!J37</f>
        <v>10.3</v>
      </c>
      <c r="K26" s="4">
        <f>'4月'!K37</f>
        <v>9.1</v>
      </c>
      <c r="L26" s="4">
        <f>'4月'!L37</f>
        <v>6.5</v>
      </c>
      <c r="M26" s="4">
        <f>'4月'!M37</f>
        <v>10.9</v>
      </c>
      <c r="N26" s="4">
        <f>'4月'!N37</f>
        <v>7.1</v>
      </c>
      <c r="O26" s="4">
        <f>'4月'!O37</f>
        <v>9.8</v>
      </c>
      <c r="P26" s="4">
        <f>'4月'!P37</f>
        <v>10.7</v>
      </c>
      <c r="Q26" s="4">
        <f>'4月'!Q37</f>
        <v>9.8</v>
      </c>
      <c r="R26" s="4">
        <f>'4月'!R37</f>
        <v>9.2</v>
      </c>
      <c r="S26" s="4">
        <f>'4月'!S37</f>
        <v>7.5</v>
      </c>
      <c r="T26" s="4">
        <f>'4月'!T37</f>
        <v>9.4</v>
      </c>
      <c r="U26" s="4">
        <f>'4月'!U37</f>
        <v>7.6</v>
      </c>
      <c r="V26" s="4">
        <f>'4月'!V37</f>
        <v>9.6</v>
      </c>
      <c r="W26" s="4">
        <f>'4月'!W37</f>
        <v>8.2</v>
      </c>
      <c r="X26" s="4">
        <f>'4月'!X37</f>
        <v>8.3</v>
      </c>
      <c r="Y26" s="4">
        <f>'4月'!Y37</f>
        <v>8.3</v>
      </c>
      <c r="Z26" s="4">
        <f>'4月'!Z37</f>
        <v>9.3</v>
      </c>
      <c r="AA26" s="4">
        <f>'4月'!AA37</f>
        <v>7.3</v>
      </c>
      <c r="AB26" s="4">
        <f>'4月'!AB37</f>
        <v>9.2</v>
      </c>
      <c r="AC26" s="4">
        <f>'4月'!AC37</f>
        <v>7.8</v>
      </c>
      <c r="AD26" s="4">
        <f>'4月'!AD37</f>
        <v>8.8</v>
      </c>
      <c r="AE26" s="4">
        <f>'4月'!AE37</f>
        <v>10.9</v>
      </c>
      <c r="AF26" s="4">
        <f>'4月'!AF37</f>
        <v>10.3</v>
      </c>
      <c r="AG26" s="4">
        <f>'4月'!AG37</f>
        <v>2.6</v>
      </c>
      <c r="AH26" s="4">
        <f>'4月'!AH37</f>
        <v>8.6</v>
      </c>
      <c r="AI26" s="4">
        <f>'4月'!AI37</f>
        <v>8.6</v>
      </c>
      <c r="AJ26" s="4">
        <f>'4月'!AJ37</f>
        <v>7.2</v>
      </c>
      <c r="AK26" s="4">
        <f>'4月'!AK37</f>
        <v>6.7</v>
      </c>
      <c r="AL26" s="4">
        <f>'4月'!AL37</f>
        <v>9.5</v>
      </c>
      <c r="AM26" s="4">
        <f>'4月'!AM37</f>
        <v>9.7</v>
      </c>
      <c r="AN26" s="4">
        <f>'4月'!AN37</f>
        <v>6</v>
      </c>
      <c r="AO26" s="4">
        <f>'4月'!AO37</f>
        <v>10.4</v>
      </c>
      <c r="AP26" s="4">
        <f>'4月'!AP37</f>
        <v>9.3</v>
      </c>
      <c r="AQ26" s="4">
        <f>'4月'!AQ37</f>
        <v>10.6</v>
      </c>
      <c r="AR26" s="4">
        <f>'4月'!AR37</f>
        <v>12.3</v>
      </c>
      <c r="AS26" s="4">
        <f>'4月'!AS37</f>
        <v>7.7</v>
      </c>
      <c r="AT26" s="4">
        <f>'4月'!AT37</f>
        <v>12</v>
      </c>
      <c r="AU26" s="4">
        <f>'4月'!AU37</f>
        <v>5.3</v>
      </c>
      <c r="AV26" s="4">
        <f>'4月'!AV37</f>
        <v>12.5</v>
      </c>
      <c r="AW26" s="4">
        <f>'4月'!AW37</f>
        <v>11</v>
      </c>
      <c r="AX26" s="4">
        <f>'4月'!AX37</f>
        <v>10.7</v>
      </c>
      <c r="AY26" s="4">
        <f>'4月'!AY37</f>
        <v>12.2</v>
      </c>
      <c r="AZ26" s="4">
        <f>'4月'!AZ37</f>
        <v>8</v>
      </c>
      <c r="BA26" s="4">
        <f>'4月'!BA37</f>
        <v>8.3</v>
      </c>
      <c r="BB26" s="4">
        <f>'4月'!BB37</f>
        <v>8.6</v>
      </c>
      <c r="BC26" s="4">
        <f>'4月'!BC37</f>
        <v>9.4</v>
      </c>
      <c r="BD26" s="4">
        <f>'4月'!BD37</f>
        <v>11.1</v>
      </c>
      <c r="BE26" s="4">
        <f>'4月'!BE37</f>
        <v>9.5</v>
      </c>
      <c r="BF26" s="4">
        <f>'4月'!BF37</f>
        <v>11.5</v>
      </c>
      <c r="BG26" s="4">
        <f>'4月'!BG37</f>
        <v>6.2</v>
      </c>
      <c r="BH26" s="4">
        <f>'4月'!BH37</f>
        <v>8.9</v>
      </c>
      <c r="BI26" s="4">
        <f>'4月'!BI37</f>
        <v>9.9</v>
      </c>
      <c r="BJ26" s="4">
        <f>'4月'!BJ37</f>
        <v>8.6</v>
      </c>
      <c r="BK26" s="4">
        <f>'4月'!BK37</f>
        <v>9.6</v>
      </c>
      <c r="BL26" s="4">
        <f>'4月'!BL37</f>
        <v>6.7</v>
      </c>
      <c r="BM26" s="4">
        <f>'4月'!BM37</f>
        <v>10.1</v>
      </c>
      <c r="BN26" s="4">
        <f>'4月'!BN37</f>
        <v>7.6</v>
      </c>
      <c r="BO26" s="4">
        <f>'4月'!BO37</f>
        <v>13</v>
      </c>
      <c r="BP26" s="4">
        <f>'4月'!BP37</f>
        <v>8</v>
      </c>
      <c r="BQ26" s="4">
        <f>'4月'!BQ37</f>
        <v>9.1</v>
      </c>
      <c r="BR26" s="4">
        <f>'4月'!BR37</f>
        <v>12.1</v>
      </c>
      <c r="BS26" s="4">
        <f>'4月'!BS37</f>
        <v>9.3</v>
      </c>
      <c r="BT26" s="4">
        <f>'4月'!BT37</f>
        <v>14.7</v>
      </c>
      <c r="BU26" s="4"/>
      <c r="BV26" s="4"/>
      <c r="BW26" s="4"/>
      <c r="BY26" s="70">
        <f t="shared" si="5"/>
        <v>2.6</v>
      </c>
      <c r="BZ26" s="62">
        <f t="shared" si="6"/>
        <v>1984</v>
      </c>
      <c r="CA26" s="63">
        <v>4</v>
      </c>
      <c r="CC26" s="54">
        <f t="shared" si="7"/>
        <v>32</v>
      </c>
    </row>
    <row r="27" spans="1:81" ht="11.25">
      <c r="A27" s="5">
        <v>5</v>
      </c>
      <c r="B27" s="4">
        <f>'5月'!B37</f>
        <v>11.9</v>
      </c>
      <c r="C27" s="4">
        <f>'5月'!C37</f>
        <v>15.1</v>
      </c>
      <c r="D27" s="4">
        <f>'5月'!D37</f>
        <v>15.3</v>
      </c>
      <c r="E27" s="4">
        <f>'5月'!E37</f>
        <v>12.3</v>
      </c>
      <c r="F27" s="4">
        <f>'5月'!F37</f>
        <v>12.8</v>
      </c>
      <c r="G27" s="4">
        <f>'5月'!G37</f>
        <v>11</v>
      </c>
      <c r="H27" s="4">
        <f>'5月'!H37</f>
        <v>14.9</v>
      </c>
      <c r="I27" s="4">
        <f>'5月'!I37</f>
        <v>12.3</v>
      </c>
      <c r="J27" s="4">
        <f>'5月'!J37</f>
        <v>15.5</v>
      </c>
      <c r="K27" s="4">
        <f>'5月'!K37</f>
        <v>15.8</v>
      </c>
      <c r="L27" s="4">
        <f>'5月'!L37</f>
        <v>12.2</v>
      </c>
      <c r="M27" s="4">
        <f>'5月'!M37</f>
        <v>17.1</v>
      </c>
      <c r="N27" s="4">
        <f>'5月'!N37</f>
        <v>11.4</v>
      </c>
      <c r="O27" s="4">
        <f>'5月'!O37</f>
        <v>12.7</v>
      </c>
      <c r="P27" s="4">
        <f>'5月'!P37</f>
        <v>16.4</v>
      </c>
      <c r="Q27" s="4">
        <f>'5月'!Q37</f>
        <v>11.2</v>
      </c>
      <c r="R27" s="4">
        <f>'5月'!R37</f>
        <v>17.6</v>
      </c>
      <c r="S27" s="4">
        <f>'5月'!S37</f>
        <v>15.4</v>
      </c>
      <c r="T27" s="4">
        <f>'5月'!T37</f>
        <v>12</v>
      </c>
      <c r="U27" s="4">
        <f>'5月'!U37</f>
        <v>16.6</v>
      </c>
      <c r="V27" s="4">
        <f>'5月'!V37</f>
        <v>14.4</v>
      </c>
      <c r="W27" s="4">
        <f>'5月'!W37</f>
        <v>15.5</v>
      </c>
      <c r="X27" s="4">
        <f>'5月'!X37</f>
        <v>13</v>
      </c>
      <c r="Y27" s="4">
        <f>'5月'!Y37</f>
        <v>11.7</v>
      </c>
      <c r="Z27" s="4">
        <f>'5月'!Z37</f>
        <v>14.3</v>
      </c>
      <c r="AA27" s="4">
        <f>'5月'!AA37</f>
        <v>13.6</v>
      </c>
      <c r="AB27" s="4">
        <f>'5月'!AB37</f>
        <v>15</v>
      </c>
      <c r="AC27" s="4">
        <f>'5月'!AC37</f>
        <v>14.3</v>
      </c>
      <c r="AD27" s="4">
        <f>'5月'!AD37</f>
        <v>11.1</v>
      </c>
      <c r="AE27" s="4">
        <f>'5月'!AE37</f>
        <v>16.1</v>
      </c>
      <c r="AF27" s="4">
        <f>'5月'!AF37</f>
        <v>13.2</v>
      </c>
      <c r="AG27" s="4">
        <f>'5月'!AG37</f>
        <v>12</v>
      </c>
      <c r="AH27" s="4">
        <f>'5月'!AH37</f>
        <v>14.2</v>
      </c>
      <c r="AI27" s="4">
        <f>'5月'!AI37</f>
        <v>14.5</v>
      </c>
      <c r="AJ27" s="4">
        <f>'5月'!AJ37</f>
        <v>12.5</v>
      </c>
      <c r="AK27" s="4">
        <f>'5月'!AK37</f>
        <v>11.6</v>
      </c>
      <c r="AL27" s="4">
        <f>'5月'!AL37</f>
        <v>11.8</v>
      </c>
      <c r="AM27" s="4">
        <f>'5月'!AM37</f>
        <v>11</v>
      </c>
      <c r="AN27" s="4">
        <f>'5月'!AN37</f>
        <v>14.2</v>
      </c>
      <c r="AO27" s="4">
        <f>'5月'!AO37</f>
        <v>11.8</v>
      </c>
      <c r="AP27" s="4">
        <f>'5月'!AP37</f>
        <v>11</v>
      </c>
      <c r="AQ27" s="4">
        <f>'5月'!AQ37</f>
        <v>11.8</v>
      </c>
      <c r="AR27" s="4">
        <f>'5月'!AR37</f>
        <v>14.7</v>
      </c>
      <c r="AS27" s="4">
        <f>'5月'!AS37</f>
        <v>10.7</v>
      </c>
      <c r="AT27" s="4">
        <f>'5月'!AT37</f>
        <v>14.3</v>
      </c>
      <c r="AU27" s="4">
        <f>'5月'!AU37</f>
        <v>14.5</v>
      </c>
      <c r="AV27" s="4">
        <f>'5月'!AV37</f>
        <v>17.7</v>
      </c>
      <c r="AW27" s="4">
        <f>'5月'!AW37</f>
        <v>13.3</v>
      </c>
      <c r="AX27" s="4">
        <f>'5月'!AX37</f>
        <v>11.2</v>
      </c>
      <c r="AY27" s="4">
        <f>'5月'!AY37</f>
        <v>15</v>
      </c>
      <c r="AZ27" s="4">
        <f>'5月'!AZ37</f>
        <v>15.7</v>
      </c>
      <c r="BA27" s="4">
        <f>'5月'!BA37</f>
        <v>11.3</v>
      </c>
      <c r="BB27" s="4">
        <f>'5月'!BB37</f>
        <v>13</v>
      </c>
      <c r="BC27" s="4">
        <f>'5月'!BC37</f>
        <v>13.8</v>
      </c>
      <c r="BD27" s="4">
        <f>'5月'!BD37</f>
        <v>15.6</v>
      </c>
      <c r="BE27" s="4">
        <f>'5月'!BE37</f>
        <v>11.9</v>
      </c>
      <c r="BF27" s="4">
        <f>'5月'!BF37</f>
        <v>15.6</v>
      </c>
      <c r="BG27" s="4">
        <f>'5月'!BG37</f>
        <v>13.2</v>
      </c>
      <c r="BH27" s="4">
        <f>'5月'!BH37</f>
        <v>12.9</v>
      </c>
      <c r="BI27" s="4">
        <f>'5月'!BI37</f>
        <v>14.7</v>
      </c>
      <c r="BJ27" s="4">
        <f>'5月'!BJ37</f>
        <v>13.3</v>
      </c>
      <c r="BK27" s="4">
        <f>'5月'!BK37</f>
        <v>15.5</v>
      </c>
      <c r="BL27" s="4">
        <f>'5月'!BL37</f>
        <v>18.2</v>
      </c>
      <c r="BM27" s="4">
        <f>'5月'!BM37</f>
        <v>16.6</v>
      </c>
      <c r="BN27" s="4">
        <f>'5月'!BN37</f>
        <v>17</v>
      </c>
      <c r="BO27" s="4">
        <f>'5月'!BO37</f>
        <v>13.1</v>
      </c>
      <c r="BP27" s="4">
        <f>'5月'!BP37</f>
        <v>14.4</v>
      </c>
      <c r="BQ27" s="4">
        <f>'5月'!BQ37</f>
        <v>15.5</v>
      </c>
      <c r="BR27" s="4">
        <f>'5月'!BR37</f>
        <v>16.7</v>
      </c>
      <c r="BS27" s="4">
        <f>'5月'!BS37</f>
        <v>15.1</v>
      </c>
      <c r="BT27" s="4">
        <f>'5月'!BT37</f>
        <v>14.8</v>
      </c>
      <c r="BU27" s="4"/>
      <c r="BV27" s="4"/>
      <c r="BW27" s="4"/>
      <c r="BY27" s="70">
        <f t="shared" si="5"/>
        <v>10.7</v>
      </c>
      <c r="BZ27" s="62">
        <f t="shared" si="6"/>
        <v>1996</v>
      </c>
      <c r="CA27" s="63">
        <v>5</v>
      </c>
      <c r="CC27" s="54">
        <f t="shared" si="7"/>
        <v>44</v>
      </c>
    </row>
    <row r="28" spans="1:81" ht="11.25">
      <c r="A28" s="5">
        <v>6</v>
      </c>
      <c r="B28" s="4">
        <f>'6月'!B37</f>
        <v>15.2</v>
      </c>
      <c r="C28" s="4">
        <f>'6月'!C37</f>
        <v>15.5</v>
      </c>
      <c r="D28" s="4">
        <f>'6月'!D37</f>
        <v>19</v>
      </c>
      <c r="E28" s="4">
        <f>'6月'!E37</f>
        <v>17.5</v>
      </c>
      <c r="F28" s="4">
        <f>'6月'!F37</f>
        <v>13.9</v>
      </c>
      <c r="G28" s="4">
        <f>'6月'!G37</f>
        <v>16.2</v>
      </c>
      <c r="H28" s="4">
        <f>'6月'!H37</f>
        <v>16.6</v>
      </c>
      <c r="I28" s="4">
        <f>'6月'!I37</f>
        <v>16.4</v>
      </c>
      <c r="J28" s="4">
        <f>'6月'!J37</f>
        <v>19.3</v>
      </c>
      <c r="K28" s="4">
        <f>'6月'!K37</f>
        <v>18.4</v>
      </c>
      <c r="L28" s="4">
        <f>'6月'!L37</f>
        <v>11.8</v>
      </c>
      <c r="M28" s="4">
        <f>'6月'!M37</f>
        <v>17.5</v>
      </c>
      <c r="N28" s="4">
        <f>'6月'!N37</f>
        <v>17.5</v>
      </c>
      <c r="O28" s="4">
        <f>'6月'!O37</f>
        <v>14.7</v>
      </c>
      <c r="P28" s="4">
        <f>'6月'!P37</f>
        <v>18.5</v>
      </c>
      <c r="Q28" s="4">
        <f>'6月'!Q37</f>
        <v>17.9</v>
      </c>
      <c r="R28" s="4">
        <f>'6月'!R37</f>
        <v>18.9</v>
      </c>
      <c r="S28" s="4">
        <f>'6月'!S37</f>
        <v>15.8</v>
      </c>
      <c r="T28" s="4">
        <f>'6月'!T37</f>
        <v>16.2</v>
      </c>
      <c r="U28" s="4">
        <f>'6月'!U37</f>
        <v>17.5</v>
      </c>
      <c r="V28" s="4">
        <f>'6月'!V37</f>
        <v>17.2</v>
      </c>
      <c r="W28" s="4">
        <f>'6月'!W37</f>
        <v>16.9</v>
      </c>
      <c r="X28" s="4">
        <f>'6月'!X37</f>
        <v>17.9</v>
      </c>
      <c r="Y28" s="4">
        <f>'6月'!Y37</f>
        <v>15.9</v>
      </c>
      <c r="Z28" s="4">
        <f>'6月'!Z37</f>
        <v>16.4</v>
      </c>
      <c r="AA28" s="4">
        <f>'6月'!AA37</f>
        <v>18.6</v>
      </c>
      <c r="AB28" s="4">
        <f>'6月'!AB37</f>
        <v>19.1</v>
      </c>
      <c r="AC28" s="4">
        <f>'6月'!AC37</f>
        <v>18.3</v>
      </c>
      <c r="AD28" s="4">
        <f>'6月'!AD37</f>
        <v>12.6</v>
      </c>
      <c r="AE28" s="4">
        <f>'6月'!AE37</f>
        <v>15.3</v>
      </c>
      <c r="AF28" s="4">
        <f>'6月'!AF37</f>
        <v>15.3</v>
      </c>
      <c r="AG28" s="4">
        <f>'6月'!AG37</f>
        <v>16.4</v>
      </c>
      <c r="AH28" s="4">
        <f>'6月'!AH37</f>
        <v>14.5</v>
      </c>
      <c r="AI28" s="4">
        <f>'6月'!AI37</f>
        <v>16.1</v>
      </c>
      <c r="AJ28" s="4">
        <f>'6月'!AJ37</f>
        <v>15.3</v>
      </c>
      <c r="AK28" s="4">
        <f>'6月'!AK37</f>
        <v>18.4</v>
      </c>
      <c r="AL28" s="4">
        <f>'6月'!AL37</f>
        <v>12.7</v>
      </c>
      <c r="AM28" s="4">
        <f>'6月'!AM37</f>
        <v>18.6</v>
      </c>
      <c r="AN28" s="4">
        <f>'6月'!AN37</f>
        <v>19.4</v>
      </c>
      <c r="AO28" s="4">
        <f>'6月'!AO37</f>
        <v>15.9</v>
      </c>
      <c r="AP28" s="4">
        <f>'6月'!AP37</f>
        <v>16.9</v>
      </c>
      <c r="AQ28" s="4">
        <f>'6月'!AQ37</f>
        <v>17.2</v>
      </c>
      <c r="AR28" s="4">
        <f>'6月'!AR37</f>
        <v>16.9</v>
      </c>
      <c r="AS28" s="4">
        <f>'6月'!AS37</f>
        <v>17.2</v>
      </c>
      <c r="AT28" s="4">
        <f>'6月'!AT37</f>
        <v>18</v>
      </c>
      <c r="AU28" s="4">
        <f>'6月'!AU37</f>
        <v>15.5</v>
      </c>
      <c r="AV28" s="4">
        <f>'6月'!AV37</f>
        <v>17.2</v>
      </c>
      <c r="AW28" s="4">
        <f>'6月'!AW37</f>
        <v>17.5</v>
      </c>
      <c r="AX28" s="4">
        <f>'6月'!AX37</f>
        <v>17.3</v>
      </c>
      <c r="AY28" s="4">
        <f>'6月'!AY37</f>
        <v>16.4</v>
      </c>
      <c r="AZ28" s="4">
        <f>'6月'!AZ37</f>
        <v>17.6</v>
      </c>
      <c r="BA28" s="4">
        <f>'6月'!BA37</f>
        <v>16.2</v>
      </c>
      <c r="BB28" s="4">
        <f>'6月'!BB37</f>
        <v>18.4</v>
      </c>
      <c r="BC28" s="4">
        <f>'6月'!BC37</f>
        <v>18.5</v>
      </c>
      <c r="BD28" s="4">
        <f>'6月'!BD37</f>
        <v>19</v>
      </c>
      <c r="BE28" s="4">
        <f>'6月'!BE37</f>
        <v>16.8</v>
      </c>
      <c r="BF28" s="4">
        <f>'6月'!BF37</f>
        <v>18.4</v>
      </c>
      <c r="BG28" s="4">
        <f>'6月'!BG37</f>
        <v>17</v>
      </c>
      <c r="BH28" s="4">
        <f>'6月'!BH37</f>
        <v>14.5</v>
      </c>
      <c r="BI28" s="4">
        <f>'6月'!BI37</f>
        <v>16.1</v>
      </c>
      <c r="BJ28" s="4">
        <f>'6月'!BJ37</f>
        <v>15.5</v>
      </c>
      <c r="BK28" s="4">
        <f>'6月'!BK37</f>
        <v>18.8</v>
      </c>
      <c r="BL28" s="4">
        <f>'6月'!BL37</f>
        <v>18.2</v>
      </c>
      <c r="BM28" s="4">
        <f>'6月'!BM37</f>
        <v>19.5</v>
      </c>
      <c r="BN28" s="4">
        <f>'6月'!BN37</f>
        <v>18.2</v>
      </c>
      <c r="BO28" s="4">
        <f>'6月'!BO37</f>
        <v>16.2</v>
      </c>
      <c r="BP28" s="4">
        <f>'6月'!BP37</f>
        <v>16.8</v>
      </c>
      <c r="BQ28" s="4">
        <f>'6月'!BQ37</f>
        <v>19.6</v>
      </c>
      <c r="BR28" s="4">
        <f>'6月'!BR37</f>
        <v>20.1</v>
      </c>
      <c r="BS28" s="4">
        <f>'6月'!BS37</f>
        <v>17.5</v>
      </c>
      <c r="BT28" s="4">
        <f>'6月'!BT37</f>
        <v>21.4</v>
      </c>
      <c r="BU28" s="4"/>
      <c r="BV28" s="4"/>
      <c r="BW28" s="4"/>
      <c r="BY28" s="70">
        <f t="shared" si="5"/>
        <v>11.8</v>
      </c>
      <c r="BZ28" s="62">
        <f t="shared" si="6"/>
        <v>1963</v>
      </c>
      <c r="CA28" s="63">
        <v>6</v>
      </c>
      <c r="CC28" s="54">
        <f t="shared" si="7"/>
        <v>11</v>
      </c>
    </row>
    <row r="29" spans="1:81" ht="11.25">
      <c r="A29" s="5">
        <v>7</v>
      </c>
      <c r="B29" s="4">
        <f>'7月'!B37</f>
        <v>21.7</v>
      </c>
      <c r="C29" s="4">
        <f>'7月'!C37</f>
        <v>17.6</v>
      </c>
      <c r="D29" s="4">
        <f>'7月'!D37</f>
        <v>21.8</v>
      </c>
      <c r="E29" s="4">
        <f>'7月'!E37</f>
        <v>19.6</v>
      </c>
      <c r="F29" s="4">
        <f>'7月'!F37</f>
        <v>19.3</v>
      </c>
      <c r="G29" s="4">
        <f>'7月'!G37</f>
        <v>20.3</v>
      </c>
      <c r="H29" s="4">
        <f>'7月'!H37</f>
        <v>20.9</v>
      </c>
      <c r="I29" s="4">
        <f>'7月'!I37</f>
        <v>22.1</v>
      </c>
      <c r="J29" s="4">
        <f>'7月'!J37</f>
        <v>22</v>
      </c>
      <c r="K29" s="4">
        <f>'7月'!K37</f>
        <v>18.1</v>
      </c>
      <c r="L29" s="4">
        <f>'7月'!L37</f>
        <v>19</v>
      </c>
      <c r="M29" s="4">
        <f>'7月'!M37</f>
        <v>19.8</v>
      </c>
      <c r="N29" s="4">
        <f>'7月'!N37</f>
        <v>17.4</v>
      </c>
      <c r="O29" s="4">
        <f>'7月'!O37</f>
        <v>16.8</v>
      </c>
      <c r="P29" s="4">
        <f>'7月'!P37</f>
        <v>21.8</v>
      </c>
      <c r="Q29" s="4">
        <f>'7月'!Q37</f>
        <v>19.5</v>
      </c>
      <c r="R29" s="4">
        <f>'7月'!R37</f>
        <v>17.6</v>
      </c>
      <c r="S29" s="4">
        <f>'7月'!S37</f>
        <v>19.8</v>
      </c>
      <c r="T29" s="4">
        <f>'7月'!T37</f>
        <v>21.2</v>
      </c>
      <c r="U29" s="4">
        <f>'7月'!U37</f>
        <v>21.4</v>
      </c>
      <c r="V29" s="4">
        <f>'7月'!V37</f>
        <v>21.5</v>
      </c>
      <c r="W29" s="4">
        <f>'7月'!W37</f>
        <v>16.8</v>
      </c>
      <c r="X29" s="4">
        <f>'7月'!X37</f>
        <v>20.1</v>
      </c>
      <c r="Y29" s="4">
        <f>'7月'!Y37</f>
        <v>17.5</v>
      </c>
      <c r="Z29" s="4">
        <f>'7月'!Z37</f>
        <v>19.4</v>
      </c>
      <c r="AA29" s="4">
        <f>'7月'!AA37</f>
        <v>21.4</v>
      </c>
      <c r="AB29" s="4">
        <f>'7月'!AB37</f>
        <v>19.9</v>
      </c>
      <c r="AC29" s="4">
        <f>'7月'!AC37</f>
        <v>17.8</v>
      </c>
      <c r="AD29" s="4">
        <f>'7月'!AD37</f>
        <v>18.4</v>
      </c>
      <c r="AE29" s="4">
        <f>'7月'!AE37</f>
        <v>19.5</v>
      </c>
      <c r="AF29" s="4">
        <f>'7月'!AF37</f>
        <v>16</v>
      </c>
      <c r="AG29" s="4">
        <f>'7月'!AG37</f>
        <v>19.7</v>
      </c>
      <c r="AH29" s="4">
        <f>'7月'!AH37</f>
        <v>19.9</v>
      </c>
      <c r="AI29" s="4">
        <f>'7月'!AI37</f>
        <v>18.1</v>
      </c>
      <c r="AJ29" s="4">
        <f>'7月'!AJ37</f>
        <v>19.5</v>
      </c>
      <c r="AK29" s="4">
        <f>'7月'!AK37</f>
        <v>18.5</v>
      </c>
      <c r="AL29" s="4">
        <f>'7月'!AL37</f>
        <v>16.9</v>
      </c>
      <c r="AM29" s="4">
        <f>'7月'!AM37</f>
        <v>19.1</v>
      </c>
      <c r="AN29" s="4">
        <f>'7月'!AN37</f>
        <v>21</v>
      </c>
      <c r="AO29" s="4">
        <f>'7月'!AO37</f>
        <v>19.1</v>
      </c>
      <c r="AP29" s="4">
        <f>'7月'!AP37</f>
        <v>18.1</v>
      </c>
      <c r="AQ29" s="4">
        <f>'7月'!AQ37</f>
        <v>22.5</v>
      </c>
      <c r="AR29" s="4">
        <f>'7月'!AR37</f>
        <v>21.7</v>
      </c>
      <c r="AS29" s="4">
        <f>'7月'!AS37</f>
        <v>18.5</v>
      </c>
      <c r="AT29" s="4">
        <f>'7月'!AT37</f>
        <v>19.1</v>
      </c>
      <c r="AU29" s="4">
        <f>'7月'!AU37</f>
        <v>18.6</v>
      </c>
      <c r="AV29" s="4">
        <f>'7月'!AV37</f>
        <v>21.6</v>
      </c>
      <c r="AW29" s="4">
        <f>'7月'!AW37</f>
        <v>22.9</v>
      </c>
      <c r="AX29" s="4">
        <f>'7月'!AX37</f>
        <v>24.7</v>
      </c>
      <c r="AY29" s="4">
        <f>'7月'!AY37</f>
        <v>22.2</v>
      </c>
      <c r="AZ29" s="4">
        <f>'7月'!AZ37</f>
        <v>19.2</v>
      </c>
      <c r="BA29" s="4">
        <f>'7月'!BA37</f>
        <v>22.7</v>
      </c>
      <c r="BB29" s="4">
        <f>'7月'!BB37</f>
        <v>20.2</v>
      </c>
      <c r="BC29" s="4">
        <f>'7月'!BC37</f>
        <v>20.9</v>
      </c>
      <c r="BD29" s="4">
        <f>'7月'!BD37</f>
        <v>20.2</v>
      </c>
      <c r="BE29" s="4">
        <f>'7月'!BE37</f>
        <v>19.8</v>
      </c>
      <c r="BF29" s="4">
        <f>'7月'!BF37</f>
        <v>21</v>
      </c>
      <c r="BG29" s="4">
        <f>'7月'!BG37</f>
        <v>22.4</v>
      </c>
      <c r="BH29" s="4">
        <f>'7月'!BH37</f>
        <v>21.2</v>
      </c>
      <c r="BI29" s="4">
        <f>'7月'!BI37</f>
        <v>19.7</v>
      </c>
      <c r="BJ29" s="4">
        <f>'7月'!BJ37</f>
        <v>21.5</v>
      </c>
      <c r="BK29" s="4">
        <f>'7月'!BK37</f>
        <v>22.1</v>
      </c>
      <c r="BL29" s="4">
        <f>'7月'!BL37</f>
        <v>19.8</v>
      </c>
      <c r="BM29" s="4">
        <f>'7月'!BM37</f>
        <v>20.4</v>
      </c>
      <c r="BN29" s="4">
        <f>'7月'!BN37</f>
        <v>24.4</v>
      </c>
      <c r="BO29" s="4">
        <f>'7月'!BO37</f>
        <v>21.2</v>
      </c>
      <c r="BP29" s="4">
        <f>'7月'!BP37</f>
        <v>20.5</v>
      </c>
      <c r="BQ29" s="4">
        <f>'7月'!BQ37</f>
        <v>20.6</v>
      </c>
      <c r="BR29" s="4">
        <f>'7月'!BR37</f>
        <v>20.7</v>
      </c>
      <c r="BS29" s="4">
        <f>'7月'!BS37</f>
        <v>23.2</v>
      </c>
      <c r="BT29" s="4">
        <f>'7月'!BT37</f>
        <v>26.5</v>
      </c>
      <c r="BU29" s="4"/>
      <c r="BV29" s="4"/>
      <c r="BW29" s="4"/>
      <c r="BY29" s="70">
        <f t="shared" si="5"/>
        <v>16</v>
      </c>
      <c r="BZ29" s="62">
        <f t="shared" si="6"/>
        <v>1983</v>
      </c>
      <c r="CA29" s="63">
        <v>7</v>
      </c>
      <c r="CC29" s="54">
        <f t="shared" si="7"/>
        <v>31</v>
      </c>
    </row>
    <row r="30" spans="1:81" ht="11.25">
      <c r="A30" s="5">
        <v>8</v>
      </c>
      <c r="B30" s="4">
        <f>'8月'!B37</f>
        <v>19.5</v>
      </c>
      <c r="C30" s="4">
        <f>'8月'!C37</f>
        <v>22.3</v>
      </c>
      <c r="D30" s="4">
        <f>'8月'!D37</f>
        <v>24.1</v>
      </c>
      <c r="E30" s="4">
        <f>'8月'!E37</f>
        <v>19.5</v>
      </c>
      <c r="F30" s="4">
        <f>'8月'!F37</f>
        <v>24.4</v>
      </c>
      <c r="G30" s="4">
        <f>'8月'!G37</f>
        <v>21.3</v>
      </c>
      <c r="H30" s="4">
        <f>'8月'!H37</f>
        <v>20.4</v>
      </c>
      <c r="I30" s="4">
        <f>'8月'!I37</f>
        <v>22.2</v>
      </c>
      <c r="J30" s="4">
        <f>'8月'!J37</f>
        <v>20.7</v>
      </c>
      <c r="K30" s="4">
        <f>'8月'!K37</f>
        <v>25.8</v>
      </c>
      <c r="L30" s="4">
        <f>'8月'!L37</f>
        <v>23.5</v>
      </c>
      <c r="M30" s="4">
        <f>'8月'!M37</f>
        <v>23.5</v>
      </c>
      <c r="N30" s="4">
        <f>'8月'!N37</f>
        <v>24.5</v>
      </c>
      <c r="O30" s="4">
        <f>'8月'!O37</f>
        <v>24.1</v>
      </c>
      <c r="P30" s="4">
        <f>'8月'!P37</f>
        <v>23.7</v>
      </c>
      <c r="Q30" s="4">
        <f>'8月'!Q37</f>
        <v>22.7</v>
      </c>
      <c r="R30" s="4">
        <f>'8月'!R37</f>
        <v>24.9</v>
      </c>
      <c r="S30" s="4">
        <f>'8月'!S37</f>
        <v>23.3</v>
      </c>
      <c r="T30" s="4">
        <f>'8月'!T37</f>
        <v>22.4</v>
      </c>
      <c r="U30" s="4">
        <f>'8月'!U37</f>
        <v>22.8</v>
      </c>
      <c r="V30" s="4">
        <f>'8月'!V37</f>
        <v>23.1</v>
      </c>
      <c r="W30" s="4">
        <f>'8月'!W37</f>
        <v>23.2</v>
      </c>
      <c r="X30" s="4">
        <f>'8月'!X37</f>
        <v>24.4</v>
      </c>
      <c r="Y30" s="4">
        <f>'8月'!Y37</f>
        <v>20.9</v>
      </c>
      <c r="Z30" s="4">
        <f>'8月'!Z37</f>
        <v>21.4</v>
      </c>
      <c r="AA30" s="4">
        <f>'8月'!AA37</f>
        <v>24.8</v>
      </c>
      <c r="AB30" s="4">
        <f>'8月'!AB37</f>
        <v>22.5</v>
      </c>
      <c r="AC30" s="4">
        <f>'8月'!AC37</f>
        <v>18.8</v>
      </c>
      <c r="AD30" s="4">
        <f>'8月'!AD37</f>
        <v>22</v>
      </c>
      <c r="AE30" s="4">
        <f>'8月'!AE37</f>
        <v>22.7</v>
      </c>
      <c r="AF30" s="4">
        <f>'8月'!AF37</f>
        <v>22.5</v>
      </c>
      <c r="AG30" s="4">
        <f>'8月'!AG37</f>
        <v>22.3</v>
      </c>
      <c r="AH30" s="4">
        <f>'8月'!AH37</f>
        <v>26.7</v>
      </c>
      <c r="AI30" s="4">
        <f>'8月'!AI37</f>
        <v>22.6</v>
      </c>
      <c r="AJ30" s="4">
        <f>'8月'!AJ37</f>
        <v>21.7</v>
      </c>
      <c r="AK30" s="4">
        <f>'8月'!AK37</f>
        <v>23.3</v>
      </c>
      <c r="AL30" s="4">
        <f>'8月'!AL37</f>
        <v>24.2</v>
      </c>
      <c r="AM30" s="4">
        <f>'8月'!AM37</f>
        <v>25.9</v>
      </c>
      <c r="AN30" s="4">
        <f>'8月'!AN37</f>
        <v>20.1</v>
      </c>
      <c r="AO30" s="4">
        <f>'8月'!AO37</f>
        <v>22.4</v>
      </c>
      <c r="AP30" s="4">
        <f>'8月'!AP37</f>
        <v>18.8</v>
      </c>
      <c r="AQ30" s="4">
        <f>'8月'!AQ37</f>
        <v>24.6</v>
      </c>
      <c r="AR30" s="4">
        <f>'8月'!AR37</f>
        <v>26.9</v>
      </c>
      <c r="AS30" s="4">
        <f>'8月'!AS37</f>
        <v>21.5</v>
      </c>
      <c r="AT30" s="4">
        <f>'8月'!AT37</f>
        <v>23</v>
      </c>
      <c r="AU30" s="4">
        <f>'8月'!AU37</f>
        <v>22.4</v>
      </c>
      <c r="AV30" s="4">
        <f>'8月'!AV37</f>
        <v>26.2</v>
      </c>
      <c r="AW30" s="4">
        <f>'8月'!AW37</f>
        <v>25.6</v>
      </c>
      <c r="AX30" s="4">
        <f>'8月'!AX37</f>
        <v>23.3</v>
      </c>
      <c r="AY30" s="4">
        <f>'8月'!AY37</f>
        <v>23.9</v>
      </c>
      <c r="AZ30" s="4">
        <f>'8月'!AZ37</f>
        <v>20.3</v>
      </c>
      <c r="BA30" s="4">
        <f>'8月'!BA37</f>
        <v>21.9</v>
      </c>
      <c r="BB30" s="4">
        <f>'8月'!BB37</f>
        <v>25</v>
      </c>
      <c r="BC30" s="4">
        <f>'8月'!BC37</f>
        <v>21.4</v>
      </c>
      <c r="BD30" s="4">
        <f>'8月'!BD37</f>
        <v>23.4</v>
      </c>
      <c r="BE30" s="4">
        <f>'8月'!BE37</f>
        <v>22.4</v>
      </c>
      <c r="BF30" s="4">
        <f>'8月'!BF37</f>
        <v>21.4</v>
      </c>
      <c r="BG30" s="4">
        <f>'8月'!BG37</f>
        <v>27.2</v>
      </c>
      <c r="BH30" s="4">
        <f>'8月'!BH37</f>
        <v>21.4</v>
      </c>
      <c r="BI30" s="4">
        <f>'8月'!BI37</f>
        <v>25.7</v>
      </c>
      <c r="BJ30" s="4">
        <f>'8月'!BJ37</f>
        <v>22.8</v>
      </c>
      <c r="BK30" s="4">
        <f>'8月'!BK37</f>
        <v>21.4</v>
      </c>
      <c r="BL30" s="4">
        <f>'8月'!BL37</f>
        <v>20.8</v>
      </c>
      <c r="BM30" s="4">
        <f>'8月'!BM37</f>
        <v>25.6</v>
      </c>
      <c r="BN30" s="4">
        <f>'8月'!BN37</f>
        <v>22.2</v>
      </c>
      <c r="BO30" s="4">
        <f>'8月'!BO37</f>
        <v>24.8</v>
      </c>
      <c r="BP30" s="4">
        <f>'8月'!BP37</f>
        <v>26.4</v>
      </c>
      <c r="BQ30" s="4">
        <f>'8月'!BQ37</f>
        <v>26.5</v>
      </c>
      <c r="BR30" s="4">
        <f>'8月'!BR37</f>
        <v>21.6</v>
      </c>
      <c r="BS30" s="4">
        <f>'8月'!BS37</f>
        <v>25</v>
      </c>
      <c r="BT30" s="4">
        <f>'8月'!BT37</f>
        <v>28.5</v>
      </c>
      <c r="BU30" s="4"/>
      <c r="BV30" s="4"/>
      <c r="BW30" s="4"/>
      <c r="BY30" s="70">
        <f t="shared" si="5"/>
        <v>18.8</v>
      </c>
      <c r="BZ30" s="62">
        <f t="shared" si="6"/>
        <v>1980</v>
      </c>
      <c r="CA30" s="63">
        <v>8</v>
      </c>
      <c r="CC30" s="54">
        <f t="shared" si="7"/>
        <v>28</v>
      </c>
    </row>
    <row r="31" spans="1:81" ht="11.25">
      <c r="A31" s="5">
        <v>9</v>
      </c>
      <c r="B31" s="4">
        <f>'9月'!B37</f>
        <v>20.9</v>
      </c>
      <c r="C31" s="4">
        <f>'9月'!C37</f>
        <v>18.4</v>
      </c>
      <c r="D31" s="4">
        <f>'9月'!D37</f>
        <v>18</v>
      </c>
      <c r="E31" s="4">
        <f>'9月'!E37</f>
        <v>19</v>
      </c>
      <c r="F31" s="4">
        <f>'9月'!F37</f>
        <v>19.1</v>
      </c>
      <c r="G31" s="4">
        <f>'9月'!G37</f>
        <v>18.3</v>
      </c>
      <c r="H31" s="4">
        <f>'9月'!H37</f>
        <v>20.3</v>
      </c>
      <c r="I31" s="4">
        <f>'9月'!I37</f>
        <v>20.1</v>
      </c>
      <c r="J31" s="4">
        <f>'9月'!J37</f>
        <v>22.6</v>
      </c>
      <c r="K31" s="4">
        <f>'9月'!K37</f>
        <v>19.5</v>
      </c>
      <c r="L31" s="4">
        <f>'9月'!L37</f>
        <v>19.3</v>
      </c>
      <c r="M31" s="4">
        <f>'9月'!M37</f>
        <v>15.6</v>
      </c>
      <c r="N31" s="4">
        <f>'9月'!N37</f>
        <v>20</v>
      </c>
      <c r="O31" s="4">
        <f>'9月'!O37</f>
        <v>19.9</v>
      </c>
      <c r="P31" s="4">
        <f>'9月'!P37</f>
        <v>19.9</v>
      </c>
      <c r="Q31" s="4">
        <f>'9月'!Q37</f>
        <v>20.4</v>
      </c>
      <c r="R31" s="4">
        <f>'9月'!R37</f>
        <v>18</v>
      </c>
      <c r="S31" s="4">
        <f>'9月'!S37</f>
        <v>18.4</v>
      </c>
      <c r="T31" s="4">
        <f>'9月'!T37</f>
        <v>18.8</v>
      </c>
      <c r="U31" s="4">
        <f>'9月'!U37</f>
        <v>21.4</v>
      </c>
      <c r="V31" s="4">
        <f>'9月'!V37</f>
        <v>20.9</v>
      </c>
      <c r="W31" s="4">
        <f>'9月'!W37</f>
        <v>19.7</v>
      </c>
      <c r="X31" s="4">
        <f>'9月'!X37</f>
        <v>18.8</v>
      </c>
      <c r="Y31" s="4">
        <f>'9月'!Y37</f>
        <v>19.4</v>
      </c>
      <c r="Z31" s="4">
        <f>'9月'!Z37</f>
        <v>20.4</v>
      </c>
      <c r="AA31" s="4">
        <f>'9月'!AA37</f>
        <v>18.4</v>
      </c>
      <c r="AB31" s="4">
        <f>'9月'!AB37</f>
        <v>18.7</v>
      </c>
      <c r="AC31" s="4">
        <f>'9月'!AC37</f>
        <v>16.7</v>
      </c>
      <c r="AD31" s="4">
        <f>'9月'!AD37</f>
        <v>18.9</v>
      </c>
      <c r="AE31" s="4">
        <f>'9月'!AE37</f>
        <v>19.3</v>
      </c>
      <c r="AF31" s="4">
        <f>'9月'!AF37</f>
        <v>16.2</v>
      </c>
      <c r="AG31" s="4">
        <f>'9月'!AG37</f>
        <v>21</v>
      </c>
      <c r="AH31" s="4">
        <f>'9月'!AH37</f>
        <v>17</v>
      </c>
      <c r="AI31" s="4">
        <f>'9月'!AI37</f>
        <v>21.2</v>
      </c>
      <c r="AJ31" s="4">
        <f>'9月'!AJ37</f>
        <v>18</v>
      </c>
      <c r="AK31" s="4">
        <f>'9月'!AK37</f>
        <v>19.2</v>
      </c>
      <c r="AL31" s="4">
        <f>'9月'!AL37</f>
        <v>20.6</v>
      </c>
      <c r="AM31" s="4">
        <f>'9月'!AM37</f>
        <v>20.4</v>
      </c>
      <c r="AN31" s="4">
        <f>'9月'!AN37</f>
        <v>19.2</v>
      </c>
      <c r="AO31" s="4">
        <f>'9月'!AO37</f>
        <v>20.2</v>
      </c>
      <c r="AP31" s="4">
        <f>'9月'!AP37</f>
        <v>18.6</v>
      </c>
      <c r="AQ31" s="4">
        <f>'9月'!AQ37</f>
        <v>22.2</v>
      </c>
      <c r="AR31" s="4">
        <f>'9月'!AR37</f>
        <v>16.9</v>
      </c>
      <c r="AS31" s="4">
        <f>'9月'!AS37</f>
        <v>19.4</v>
      </c>
      <c r="AT31" s="4">
        <f>'9月'!AT37</f>
        <v>18.3</v>
      </c>
      <c r="AU31" s="4">
        <f>'9月'!AU37</f>
        <v>20.7</v>
      </c>
      <c r="AV31" s="4">
        <f>'9月'!AV37</f>
        <v>20.9</v>
      </c>
      <c r="AW31" s="4">
        <f>'9月'!AW37</f>
        <v>21.9</v>
      </c>
      <c r="AX31" s="4">
        <f>'9月'!AX37</f>
        <v>19.3</v>
      </c>
      <c r="AY31" s="4">
        <f>'9月'!AY37</f>
        <v>20</v>
      </c>
      <c r="AZ31" s="4">
        <f>'9月'!AZ37</f>
        <v>16.1</v>
      </c>
      <c r="BA31" s="4">
        <f>'9月'!BA37</f>
        <v>20.1</v>
      </c>
      <c r="BB31" s="4">
        <f>'9月'!BB37</f>
        <v>21.5</v>
      </c>
      <c r="BC31" s="4">
        <f>'9月'!BC37</f>
        <v>20</v>
      </c>
      <c r="BD31" s="4">
        <f>'9月'!BD37</f>
        <v>17.8</v>
      </c>
      <c r="BE31" s="4">
        <f>'9月'!BE37</f>
        <v>19.1</v>
      </c>
      <c r="BF31" s="4">
        <f>'9月'!BF37</f>
        <v>20.1</v>
      </c>
      <c r="BG31" s="4">
        <f>'9月'!BG37</f>
        <v>17.5</v>
      </c>
      <c r="BH31" s="4">
        <f>'9月'!BH37</f>
        <v>19.5</v>
      </c>
      <c r="BI31" s="4">
        <f>'9月'!BI37</f>
        <v>21.2</v>
      </c>
      <c r="BJ31" s="4">
        <f>'9月'!BJ37</f>
        <v>20.9</v>
      </c>
      <c r="BK31" s="4">
        <f>'9月'!BK37</f>
        <v>20.7</v>
      </c>
      <c r="BL31" s="4">
        <f>'9月'!BL37</f>
        <v>18.8</v>
      </c>
      <c r="BM31" s="4">
        <f>'9月'!BM37</f>
        <v>20</v>
      </c>
      <c r="BN31" s="4">
        <f>'9月'!BN37</f>
        <v>21.7</v>
      </c>
      <c r="BO31" s="4">
        <f>'9月'!BO37</f>
        <v>18.2</v>
      </c>
      <c r="BP31" s="4">
        <f>'9月'!BP37</f>
        <v>22.7</v>
      </c>
      <c r="BQ31" s="4">
        <f>'9月'!BQ37</f>
        <v>20.6</v>
      </c>
      <c r="BR31" s="4">
        <f>'9月'!BR37</f>
        <v>21</v>
      </c>
      <c r="BS31" s="4">
        <f>'9月'!BS37</f>
        <v>21.5</v>
      </c>
      <c r="BT31" s="4">
        <f>'9月'!BT37</f>
        <v>23.6</v>
      </c>
      <c r="BU31" s="4"/>
      <c r="BV31" s="4"/>
      <c r="BW31" s="4"/>
      <c r="BY31" s="70">
        <f t="shared" si="5"/>
        <v>15.6</v>
      </c>
      <c r="BZ31" s="62">
        <f t="shared" si="6"/>
        <v>1964</v>
      </c>
      <c r="CA31" s="63">
        <v>9</v>
      </c>
      <c r="CC31" s="54">
        <f t="shared" si="7"/>
        <v>12</v>
      </c>
    </row>
    <row r="32" spans="1:81" ht="11.25">
      <c r="A32" s="5">
        <v>10</v>
      </c>
      <c r="B32" s="4">
        <f>'10月'!B37</f>
        <v>17</v>
      </c>
      <c r="C32" s="4">
        <f>'10月'!C37</f>
        <v>14.1</v>
      </c>
      <c r="D32" s="4">
        <f>'10月'!D37</f>
        <v>15.7</v>
      </c>
      <c r="E32" s="4">
        <f>'10月'!E37</f>
        <v>14.3</v>
      </c>
      <c r="F32" s="4">
        <f>'10月'!F37</f>
        <v>14.2</v>
      </c>
      <c r="G32" s="4">
        <f>'10月'!G37</f>
        <v>13.6</v>
      </c>
      <c r="H32" s="4">
        <f>'10月'!H37</f>
        <v>14.8</v>
      </c>
      <c r="I32" s="4">
        <f>'10月'!I37</f>
        <v>13.9</v>
      </c>
      <c r="J32" s="4">
        <f>'10月'!J37</f>
        <v>15</v>
      </c>
      <c r="K32" s="4">
        <f>'10月'!K37</f>
        <v>15</v>
      </c>
      <c r="L32" s="4">
        <f>'10月'!L37</f>
        <v>13.6</v>
      </c>
      <c r="M32" s="4">
        <f>'10月'!M37</f>
        <v>12.9</v>
      </c>
      <c r="N32" s="4">
        <f>'10月'!N37</f>
        <v>15.5</v>
      </c>
      <c r="O32" s="4">
        <f>'10月'!O37</f>
        <v>17.7</v>
      </c>
      <c r="P32" s="4">
        <f>'10月'!P37</f>
        <v>14.7</v>
      </c>
      <c r="Q32" s="4">
        <f>'10月'!Q37</f>
        <v>14.7</v>
      </c>
      <c r="R32" s="4">
        <f>'10月'!R37</f>
        <v>14.8</v>
      </c>
      <c r="S32" s="4">
        <f>'10月'!S37</f>
        <v>13.9</v>
      </c>
      <c r="T32" s="4">
        <f>'10月'!T37</f>
        <v>15.8</v>
      </c>
      <c r="U32" s="4">
        <f>'10月'!U37</f>
        <v>17.7</v>
      </c>
      <c r="V32" s="4">
        <f>'10月'!V37</f>
        <v>15.8</v>
      </c>
      <c r="W32" s="4">
        <f>'10月'!W37</f>
        <v>16.3</v>
      </c>
      <c r="X32" s="4">
        <f>'10月'!X37</f>
        <v>12.7</v>
      </c>
      <c r="Y32" s="4">
        <f>'10月'!Y37</f>
        <v>15.5</v>
      </c>
      <c r="Z32" s="4">
        <f>'10月'!Z37</f>
        <v>15.7</v>
      </c>
      <c r="AA32" s="4">
        <f>'10月'!AA37</f>
        <v>15.2</v>
      </c>
      <c r="AB32" s="4">
        <f>'10月'!AB37</f>
        <v>18.3</v>
      </c>
      <c r="AC32" s="4">
        <f>'10月'!AC37</f>
        <v>14.5</v>
      </c>
      <c r="AD32" s="4">
        <f>'10月'!AD37</f>
        <v>15.6</v>
      </c>
      <c r="AE32" s="4">
        <f>'10月'!AE37</f>
        <v>15.1</v>
      </c>
      <c r="AF32" s="4">
        <f>'10月'!AF37</f>
        <v>13.1</v>
      </c>
      <c r="AG32" s="4">
        <f>'10月'!AG37</f>
        <v>13.6</v>
      </c>
      <c r="AH32" s="4">
        <f>'10月'!AH37</f>
        <v>13.4</v>
      </c>
      <c r="AI32" s="4">
        <f>'10月'!AI37</f>
        <v>14.3</v>
      </c>
      <c r="AJ32" s="4">
        <f>'10月'!AJ37</f>
        <v>14.3</v>
      </c>
      <c r="AK32" s="4">
        <f>'10月'!AK37</f>
        <v>15.1</v>
      </c>
      <c r="AL32" s="4">
        <f>'10月'!AL37</f>
        <v>16.7</v>
      </c>
      <c r="AM32" s="4">
        <f>'10月'!AM37</f>
        <v>17.4</v>
      </c>
      <c r="AN32" s="4">
        <f>'10月'!AN37</f>
        <v>15.8</v>
      </c>
      <c r="AO32" s="4">
        <f>'10月'!AO37</f>
        <v>15.8</v>
      </c>
      <c r="AP32" s="4">
        <f>'10月'!AP37</f>
        <v>15.8</v>
      </c>
      <c r="AQ32" s="4">
        <f>'10月'!AQ37</f>
        <v>13.9</v>
      </c>
      <c r="AR32" s="4">
        <f>'10月'!AR37</f>
        <v>16.2</v>
      </c>
      <c r="AS32" s="4">
        <f>'10月'!AS37</f>
        <v>16.3</v>
      </c>
      <c r="AT32" s="4">
        <f>'10月'!AT37</f>
        <v>16.6</v>
      </c>
      <c r="AU32" s="4">
        <f>'10月'!AU37</f>
        <v>15.9</v>
      </c>
      <c r="AV32" s="4">
        <f>'10月'!AV37</f>
        <v>17</v>
      </c>
      <c r="AW32" s="4">
        <f>'10月'!AW37</f>
        <v>13.7</v>
      </c>
      <c r="AX32" s="4">
        <f>'10月'!AX37</f>
        <v>14.7</v>
      </c>
      <c r="AY32" s="4">
        <f>'10月'!AY37</f>
        <v>14.7</v>
      </c>
      <c r="AZ32" s="4">
        <f>'10月'!AZ37</f>
        <v>15.9</v>
      </c>
      <c r="BA32" s="4">
        <f>'10月'!BA37</f>
        <v>15.3</v>
      </c>
      <c r="BB32" s="4">
        <f>'10月'!BB37</f>
        <v>17</v>
      </c>
      <c r="BC32" s="4">
        <f>'10月'!BC37</f>
        <v>14.9</v>
      </c>
      <c r="BD32" s="4">
        <f>'10月'!BD37</f>
        <v>17.7</v>
      </c>
      <c r="BE32" s="4">
        <f>'10月'!BE37</f>
        <v>16.1</v>
      </c>
      <c r="BF32" s="4">
        <f>'10月'!BF37</f>
        <v>16.4</v>
      </c>
      <c r="BG32" s="4">
        <f>'10月'!BG37</f>
        <v>12.5</v>
      </c>
      <c r="BH32" s="4">
        <f>'10月'!BH37</f>
        <v>15.4</v>
      </c>
      <c r="BI32" s="4">
        <f>'10月'!BI37</f>
        <v>16.2</v>
      </c>
      <c r="BJ32" s="4">
        <f>'10月'!BJ37</f>
        <v>16.3</v>
      </c>
      <c r="BK32" s="4">
        <f>'10月'!BK37</f>
        <v>15.6</v>
      </c>
      <c r="BL32" s="4">
        <f>'10月'!BL37</f>
        <v>14.4</v>
      </c>
      <c r="BM32" s="4">
        <f>'10月'!BM37</f>
        <v>14.2</v>
      </c>
      <c r="BN32" s="4">
        <f>'10月'!BN37</f>
        <v>12.4</v>
      </c>
      <c r="BO32" s="4">
        <f>'10月'!BO37</f>
        <v>18.7</v>
      </c>
      <c r="BP32" s="4">
        <f>'10月'!BP37</f>
        <v>15.9</v>
      </c>
      <c r="BQ32" s="4">
        <f>'10月'!BQ37</f>
        <v>14.9</v>
      </c>
      <c r="BR32" s="4">
        <f>'10月'!BR37</f>
        <v>12.8</v>
      </c>
      <c r="BS32" s="4">
        <f>'10月'!BS37</f>
        <v>14.1</v>
      </c>
      <c r="BT32" s="4">
        <f>'10月'!BT37</f>
        <v>18.3</v>
      </c>
      <c r="BU32" s="4"/>
      <c r="BV32" s="4"/>
      <c r="BW32" s="4"/>
      <c r="BY32" s="70">
        <f t="shared" si="5"/>
        <v>12.4</v>
      </c>
      <c r="BZ32" s="62">
        <f t="shared" si="6"/>
        <v>2017</v>
      </c>
      <c r="CA32" s="63">
        <v>10</v>
      </c>
      <c r="CC32" s="54">
        <f t="shared" si="7"/>
        <v>65</v>
      </c>
    </row>
    <row r="33" spans="1:81" s="16" customFormat="1" ht="11.25">
      <c r="A33" s="14">
        <v>11</v>
      </c>
      <c r="B33" s="15">
        <f>'11月'!B37</f>
        <v>8.3</v>
      </c>
      <c r="C33" s="15">
        <f>'11月'!C37</f>
        <v>10.4</v>
      </c>
      <c r="D33" s="15">
        <f>'11月'!D37</f>
        <v>10.7</v>
      </c>
      <c r="E33" s="15">
        <f>'11月'!E37</f>
        <v>9.5</v>
      </c>
      <c r="F33" s="15">
        <f>'11月'!F37</f>
        <v>11.9</v>
      </c>
      <c r="G33" s="15">
        <f>'11月'!G37</f>
        <v>9.1</v>
      </c>
      <c r="H33" s="15">
        <f>'11月'!H37</f>
        <v>8.7</v>
      </c>
      <c r="I33" s="15">
        <f>'11月'!I37</f>
        <v>8.8</v>
      </c>
      <c r="J33" s="15">
        <f>'11月'!J37</f>
        <v>10.9</v>
      </c>
      <c r="K33" s="15">
        <f>'11月'!K37</f>
        <v>7.9</v>
      </c>
      <c r="L33" s="15">
        <f>'11月'!L37</f>
        <v>10.4</v>
      </c>
      <c r="M33" s="15">
        <f>'11月'!M37</f>
        <v>11.7</v>
      </c>
      <c r="N33" s="15">
        <f>'11月'!N37</f>
        <v>10.8</v>
      </c>
      <c r="O33" s="15">
        <f>'11月'!O37</f>
        <v>9.4</v>
      </c>
      <c r="P33" s="15">
        <f>'11月'!P37</f>
        <v>9.1</v>
      </c>
      <c r="Q33" s="15">
        <f>'11月'!Q37</f>
        <v>11.2</v>
      </c>
      <c r="R33" s="15">
        <f>'11月'!R37</f>
        <v>10.4</v>
      </c>
      <c r="S33" s="15">
        <f>'11月'!S37</f>
        <v>5.7</v>
      </c>
      <c r="T33" s="15">
        <f>'11月'!T37</f>
        <v>10.5</v>
      </c>
      <c r="U33" s="15">
        <f>'11月'!U37</f>
        <v>12</v>
      </c>
      <c r="V33" s="15">
        <f>'11月'!V37</f>
        <v>8.8</v>
      </c>
      <c r="W33" s="15">
        <f>'11月'!W37</f>
        <v>8.9</v>
      </c>
      <c r="X33" s="15">
        <f>'11月'!X37</f>
        <v>10.6</v>
      </c>
      <c r="Y33" s="15">
        <f>'11月'!Y37</f>
        <v>8.7</v>
      </c>
      <c r="Z33" s="15">
        <f>'11月'!Z37</f>
        <v>10.8</v>
      </c>
      <c r="AA33" s="15">
        <f>'11月'!AA37</f>
        <v>11.1</v>
      </c>
      <c r="AB33" s="15">
        <f>'11月'!AB37</f>
        <v>10.6</v>
      </c>
      <c r="AC33" s="15">
        <f>'11月'!AC37</f>
        <v>11.5</v>
      </c>
      <c r="AD33" s="15">
        <f>'11月'!AD37</f>
        <v>8.2</v>
      </c>
      <c r="AE33" s="15">
        <f>'11月'!AE37</f>
        <v>9.6</v>
      </c>
      <c r="AF33" s="15">
        <f>'11月'!AF37</f>
        <v>9</v>
      </c>
      <c r="AG33" s="15">
        <f>'11月'!AG37</f>
        <v>7.8</v>
      </c>
      <c r="AH33" s="15">
        <f>'11月'!AH37</f>
        <v>10.5</v>
      </c>
      <c r="AI33" s="15">
        <f>'11月'!AI37</f>
        <v>8.2</v>
      </c>
      <c r="AJ33" s="15">
        <f>'11月'!AJ37</f>
        <v>8.3</v>
      </c>
      <c r="AK33" s="15">
        <f>'11月'!AK37</f>
        <v>8.1</v>
      </c>
      <c r="AL33" s="15">
        <f>'11月'!AL37</f>
        <v>11.4</v>
      </c>
      <c r="AM33" s="15">
        <f>'11月'!AM37</f>
        <v>13</v>
      </c>
      <c r="AN33" s="15">
        <f>'11月'!AN37</f>
        <v>12.2</v>
      </c>
      <c r="AO33" s="15">
        <f>'11月'!AO37</f>
        <v>9</v>
      </c>
      <c r="AP33" s="15">
        <f>'11月'!AP37</f>
        <v>11.1</v>
      </c>
      <c r="AQ33" s="15">
        <f>'11月'!AQ37</f>
        <v>11.1</v>
      </c>
      <c r="AR33" s="15">
        <f>'11月'!AR37</f>
        <v>11.1</v>
      </c>
      <c r="AS33" s="15">
        <f>'11月'!AS37</f>
        <v>11.8</v>
      </c>
      <c r="AT33" s="15">
        <f>'11月'!AT37</f>
        <v>13.9</v>
      </c>
      <c r="AU33" s="15">
        <f>'11月'!AU37</f>
        <v>10.5</v>
      </c>
      <c r="AV33" s="15">
        <f>'11月'!AV37</f>
        <v>11.8</v>
      </c>
      <c r="AW33" s="15">
        <f>'11月'!AW37</f>
        <v>10.6</v>
      </c>
      <c r="AX33" s="15">
        <f>'11月'!AX37</f>
        <v>12</v>
      </c>
      <c r="AY33" s="15">
        <f>'11月'!AY37</f>
        <v>8.9</v>
      </c>
      <c r="AZ33" s="15">
        <f>'11月'!AZ37</f>
        <v>11.1</v>
      </c>
      <c r="BA33" s="15">
        <f>'11月'!BA37</f>
        <v>9.7</v>
      </c>
      <c r="BB33" s="15">
        <f>'11月'!BB37</f>
        <v>13.2</v>
      </c>
      <c r="BC33" s="15">
        <f>'11月'!BC37</f>
        <v>11</v>
      </c>
      <c r="BD33" s="15">
        <f>'11月'!BD37</f>
        <v>9.3</v>
      </c>
      <c r="BE33" s="15">
        <f>'11月'!BE37</f>
        <v>11.1</v>
      </c>
      <c r="BF33" s="15">
        <f>'11月'!BF37</f>
        <v>8.1</v>
      </c>
      <c r="BG33" s="15">
        <f>'11月'!BG37</f>
        <v>10.3</v>
      </c>
      <c r="BH33" s="15">
        <f>'11月'!BH37</f>
        <v>12.5</v>
      </c>
      <c r="BI33" s="15">
        <f>'11月'!BI37</f>
        <v>9.4</v>
      </c>
      <c r="BJ33" s="15">
        <f>'11月'!BJ37</f>
        <v>12</v>
      </c>
      <c r="BK33" s="15">
        <f>'11月'!BK37</f>
        <v>10.2</v>
      </c>
      <c r="BL33" s="15">
        <f>'11月'!BL37</f>
        <v>8.5</v>
      </c>
      <c r="BM33" s="15">
        <f>'11月'!BM37</f>
        <v>6.4</v>
      </c>
      <c r="BN33" s="15">
        <f>'11月'!BN37</f>
        <v>9.7</v>
      </c>
      <c r="BO33" s="15">
        <f>'11月'!BO37</f>
        <v>10.9</v>
      </c>
      <c r="BP33" s="15">
        <f>'11月'!BP37</f>
        <v>9.5</v>
      </c>
      <c r="BQ33" s="15">
        <f>'11月'!BQ37</f>
        <v>10.4</v>
      </c>
      <c r="BR33" s="15">
        <f>'11月'!BR37</f>
        <v>11.9</v>
      </c>
      <c r="BS33" s="15">
        <f>'11月'!BS37</f>
        <v>13.1</v>
      </c>
      <c r="BT33" s="15">
        <f>'11月'!BT37</f>
        <v>9.4</v>
      </c>
      <c r="BU33" s="15"/>
      <c r="BV33" s="15"/>
      <c r="BW33" s="15"/>
      <c r="BY33" s="70">
        <f t="shared" si="5"/>
        <v>5.7</v>
      </c>
      <c r="BZ33" s="62">
        <f t="shared" si="6"/>
        <v>1970</v>
      </c>
      <c r="CA33" s="63">
        <v>11</v>
      </c>
      <c r="CC33" s="64">
        <f t="shared" si="7"/>
        <v>18</v>
      </c>
    </row>
    <row r="34" spans="1:81" ht="11.25">
      <c r="A34" s="5">
        <v>12</v>
      </c>
      <c r="B34" s="4">
        <f>'12月'!B37</f>
        <v>5</v>
      </c>
      <c r="C34" s="4">
        <f>'12月'!C37</f>
        <v>5.8</v>
      </c>
      <c r="D34" s="4">
        <f>'12月'!D37</f>
        <v>6.8</v>
      </c>
      <c r="E34" s="4">
        <f>'12月'!E37</f>
        <v>5.2</v>
      </c>
      <c r="F34" s="4">
        <f>'12月'!F37</f>
        <v>8.3</v>
      </c>
      <c r="G34" s="4">
        <f>'12月'!G37</f>
        <v>7.6</v>
      </c>
      <c r="H34" s="4">
        <f>'12月'!H37</f>
        <v>6.2</v>
      </c>
      <c r="I34" s="4">
        <f>'12月'!I37</f>
        <v>6.5</v>
      </c>
      <c r="J34" s="4">
        <f>'12月'!J37</f>
        <v>7.6</v>
      </c>
      <c r="K34" s="4">
        <f>'12月'!K37</f>
        <v>9.3</v>
      </c>
      <c r="L34" s="4">
        <f>'12月'!L37</f>
        <v>8.1</v>
      </c>
      <c r="M34" s="4">
        <f>'12月'!M37</f>
        <v>7.2</v>
      </c>
      <c r="N34" s="4">
        <f>'12月'!N37</f>
        <v>5.2</v>
      </c>
      <c r="O34" s="4">
        <f>'12月'!O37</f>
        <v>5.7</v>
      </c>
      <c r="P34" s="4">
        <f>'12月'!P37</f>
        <v>5.3</v>
      </c>
      <c r="Q34" s="4">
        <f>'12月'!Q37</f>
        <v>8.4</v>
      </c>
      <c r="R34" s="4">
        <f>'12月'!R37</f>
        <v>4.5</v>
      </c>
      <c r="S34" s="4">
        <f>'12月'!S37</f>
        <v>0.5</v>
      </c>
      <c r="T34" s="4">
        <f>'12月'!T37</f>
        <v>7.8</v>
      </c>
      <c r="U34" s="4">
        <f>'12月'!U37</f>
        <v>6.3</v>
      </c>
      <c r="V34" s="4">
        <f>'12月'!V37</f>
        <v>5.4</v>
      </c>
      <c r="W34" s="4">
        <f>'12月'!W37</f>
        <v>4.9</v>
      </c>
      <c r="X34" s="4">
        <f>'12月'!X37</f>
        <v>4.9</v>
      </c>
      <c r="Y34" s="4">
        <f>'12月'!Y37</f>
        <v>5.3</v>
      </c>
      <c r="Z34" s="4">
        <f>'12月'!Z37</f>
        <v>7.1</v>
      </c>
      <c r="AA34" s="4">
        <f>'12月'!AA37</f>
        <v>4.1</v>
      </c>
      <c r="AB34" s="4">
        <f>'12月'!AB37</f>
        <v>6.2</v>
      </c>
      <c r="AC34" s="4">
        <f>'12月'!AC37</f>
        <v>5.7</v>
      </c>
      <c r="AD34" s="4">
        <f>'12月'!AD37</f>
        <v>6.1</v>
      </c>
      <c r="AE34" s="4">
        <f>'12月'!AE37</f>
        <v>7.1</v>
      </c>
      <c r="AF34" s="4">
        <f>'12月'!AF37</f>
        <v>4</v>
      </c>
      <c r="AG34" s="4">
        <f>'12月'!AG37</f>
        <v>3.7</v>
      </c>
      <c r="AH34" s="4">
        <f>'12月'!AH37</f>
        <v>4.9</v>
      </c>
      <c r="AI34" s="4">
        <f>'12月'!AI37</f>
        <v>5.5</v>
      </c>
      <c r="AJ34" s="4">
        <f>'12月'!AJ37</f>
        <v>4.6</v>
      </c>
      <c r="AK34" s="4">
        <f>'12月'!AK37</f>
        <v>6.8</v>
      </c>
      <c r="AL34" s="4">
        <f>'12月'!AL37</f>
        <v>7.1</v>
      </c>
      <c r="AM34" s="4">
        <f>'12月'!AM37</f>
        <v>7.4</v>
      </c>
      <c r="AN34" s="4">
        <f>'12月'!AN37</f>
        <v>5.3</v>
      </c>
      <c r="AO34" s="4">
        <f>'12月'!AO37</f>
        <v>8.6</v>
      </c>
      <c r="AP34" s="4">
        <f>'12月'!AP37</f>
        <v>7.1</v>
      </c>
      <c r="AQ34" s="4">
        <f>'12月'!AQ37</f>
        <v>7.4</v>
      </c>
      <c r="AR34" s="4">
        <f>'12月'!AR37</f>
        <v>4.2</v>
      </c>
      <c r="AS34" s="4">
        <f>'12月'!AS37</f>
        <v>9.6</v>
      </c>
      <c r="AT34" s="4">
        <f>'12月'!AT37</f>
        <v>7.5</v>
      </c>
      <c r="AU34" s="4">
        <f>'12月'!AU37</f>
        <v>7.6</v>
      </c>
      <c r="AV34" s="4">
        <f>'12月'!AV37</f>
        <v>7.8</v>
      </c>
      <c r="AW34" s="4">
        <f>'12月'!AW37</f>
        <v>8.5</v>
      </c>
      <c r="AX34" s="4">
        <f>'12月'!AX37</f>
        <v>7.6</v>
      </c>
      <c r="AY34" s="4">
        <f>'12月'!AY37</f>
        <v>3.3</v>
      </c>
      <c r="AZ34" s="4">
        <f>'12月'!AZ37</f>
        <v>6.8</v>
      </c>
      <c r="BA34" s="4">
        <f>'12月'!BA37</f>
        <v>4.9</v>
      </c>
      <c r="BB34" s="4">
        <f>'12月'!BB37</f>
        <v>5.4</v>
      </c>
      <c r="BC34" s="4">
        <f>'12月'!BC37</f>
        <v>7.6</v>
      </c>
      <c r="BD34" s="4">
        <f>'12月'!BD37</f>
        <v>8.7</v>
      </c>
      <c r="BE34" s="4">
        <f>'12月'!BE37</f>
        <v>7.9</v>
      </c>
      <c r="BF34" s="4">
        <f>'12月'!BF37</f>
        <v>6.6</v>
      </c>
      <c r="BG34" s="4">
        <f>'12月'!BG37</f>
        <v>5.1</v>
      </c>
      <c r="BH34" s="4">
        <f>'12月'!BH37</f>
        <v>5.6</v>
      </c>
      <c r="BI34" s="4">
        <f>'12月'!BI37</f>
        <v>5.2</v>
      </c>
      <c r="BJ34" s="4">
        <f>'12月'!BJ37</f>
        <v>7.8</v>
      </c>
      <c r="BK34" s="4">
        <f>'12月'!BK37</f>
        <v>7.5</v>
      </c>
      <c r="BL34" s="4">
        <f>'12月'!BL37</f>
        <v>9</v>
      </c>
      <c r="BM34" s="4">
        <f>'12月'!BM37</f>
        <v>8.3</v>
      </c>
      <c r="BN34" s="4">
        <f>'12月'!BN37</f>
        <v>5.5</v>
      </c>
      <c r="BO34" s="4">
        <f>'12月'!BO37</f>
        <v>7.2</v>
      </c>
      <c r="BP34" s="4">
        <f>'12月'!BP37</f>
        <v>6.6</v>
      </c>
      <c r="BQ34" s="4">
        <f>'12月'!BQ37</f>
        <v>5.5</v>
      </c>
      <c r="BR34" s="4">
        <f>'12月'!BR37</f>
        <v>4.9</v>
      </c>
      <c r="BS34" s="4">
        <f>'12月'!BS37</f>
        <v>6.8</v>
      </c>
      <c r="BT34" s="4">
        <f>'12月'!BT37</f>
        <v>8.3</v>
      </c>
      <c r="BU34" s="4"/>
      <c r="BV34" s="4"/>
      <c r="BW34" s="4"/>
      <c r="BY34" s="70">
        <f t="shared" si="5"/>
        <v>0.5</v>
      </c>
      <c r="BZ34" s="62">
        <f t="shared" si="6"/>
        <v>1970</v>
      </c>
      <c r="CA34" s="63">
        <v>12</v>
      </c>
      <c r="CC34" s="54">
        <f t="shared" si="7"/>
        <v>18</v>
      </c>
    </row>
    <row r="35" spans="1:81" ht="11.25">
      <c r="A35" s="56" t="s">
        <v>39</v>
      </c>
      <c r="B35" s="57">
        <f>MIN(B23:B34)</f>
        <v>1.4</v>
      </c>
      <c r="C35" s="57">
        <f aca="true" t="shared" si="8" ref="C35:BL35">MIN(C23:C34)</f>
        <v>3.4</v>
      </c>
      <c r="D35" s="57">
        <f t="shared" si="8"/>
        <v>3.5</v>
      </c>
      <c r="E35" s="57">
        <f t="shared" si="8"/>
        <v>3.1</v>
      </c>
      <c r="F35" s="57">
        <f t="shared" si="8"/>
        <v>5</v>
      </c>
      <c r="G35" s="57">
        <f t="shared" si="8"/>
        <v>4.5</v>
      </c>
      <c r="H35" s="57">
        <f t="shared" si="8"/>
        <v>3</v>
      </c>
      <c r="I35" s="57">
        <f t="shared" si="8"/>
        <v>1.4</v>
      </c>
      <c r="J35" s="57">
        <f t="shared" si="8"/>
        <v>2.6</v>
      </c>
      <c r="K35" s="57">
        <f t="shared" si="8"/>
        <v>5.4</v>
      </c>
      <c r="L35" s="57">
        <f t="shared" si="8"/>
        <v>3.3</v>
      </c>
      <c r="M35" s="57">
        <f t="shared" si="8"/>
        <v>3.1</v>
      </c>
      <c r="N35" s="57">
        <f t="shared" si="8"/>
        <v>3.3</v>
      </c>
      <c r="O35" s="57">
        <f t="shared" si="8"/>
        <v>4.7</v>
      </c>
      <c r="P35" s="57">
        <f t="shared" si="8"/>
        <v>0.1</v>
      </c>
      <c r="Q35" s="57">
        <f t="shared" si="8"/>
        <v>3</v>
      </c>
      <c r="R35" s="57">
        <f t="shared" si="8"/>
        <v>1.6</v>
      </c>
      <c r="S35" s="57">
        <f t="shared" si="8"/>
        <v>0.5</v>
      </c>
      <c r="T35" s="57">
        <f t="shared" si="8"/>
        <v>2.8</v>
      </c>
      <c r="U35" s="57">
        <f t="shared" si="8"/>
        <v>3.8</v>
      </c>
      <c r="V35" s="57">
        <f t="shared" si="8"/>
        <v>5.4</v>
      </c>
      <c r="W35" s="57">
        <f t="shared" si="8"/>
        <v>3.7</v>
      </c>
      <c r="X35" s="57">
        <f t="shared" si="8"/>
        <v>3.9</v>
      </c>
      <c r="Y35" s="57">
        <f t="shared" si="8"/>
        <v>2.4</v>
      </c>
      <c r="Z35" s="57">
        <f t="shared" si="8"/>
        <v>2</v>
      </c>
      <c r="AA35" s="57">
        <f t="shared" si="8"/>
        <v>3.1</v>
      </c>
      <c r="AB35" s="57">
        <f t="shared" si="8"/>
        <v>3.7</v>
      </c>
      <c r="AC35" s="57">
        <f t="shared" si="8"/>
        <v>4.3</v>
      </c>
      <c r="AD35" s="57">
        <f t="shared" si="8"/>
        <v>3.6</v>
      </c>
      <c r="AE35" s="57">
        <f t="shared" si="8"/>
        <v>1.5</v>
      </c>
      <c r="AF35" s="57">
        <f t="shared" si="8"/>
        <v>4</v>
      </c>
      <c r="AG35" s="57">
        <f t="shared" si="8"/>
        <v>1.4</v>
      </c>
      <c r="AH35" s="57">
        <f t="shared" si="8"/>
        <v>2.3</v>
      </c>
      <c r="AI35" s="57">
        <f t="shared" si="8"/>
        <v>3</v>
      </c>
      <c r="AJ35" s="57">
        <f t="shared" si="8"/>
        <v>2.6</v>
      </c>
      <c r="AK35" s="57">
        <f t="shared" si="8"/>
        <v>3.5</v>
      </c>
      <c r="AL35" s="57">
        <f t="shared" si="8"/>
        <v>4.7</v>
      </c>
      <c r="AM35" s="57">
        <f t="shared" si="8"/>
        <v>1.3</v>
      </c>
      <c r="AN35" s="57">
        <f t="shared" si="8"/>
        <v>3.8</v>
      </c>
      <c r="AO35" s="57">
        <f t="shared" si="8"/>
        <v>4.6</v>
      </c>
      <c r="AP35" s="57">
        <f t="shared" si="8"/>
        <v>4.6</v>
      </c>
      <c r="AQ35" s="57">
        <f t="shared" si="8"/>
        <v>2.8</v>
      </c>
      <c r="AR35" s="57">
        <f t="shared" si="8"/>
        <v>4.2</v>
      </c>
      <c r="AS35" s="57">
        <f t="shared" si="8"/>
        <v>2.4</v>
      </c>
      <c r="AT35" s="57">
        <f t="shared" si="8"/>
        <v>4.2</v>
      </c>
      <c r="AU35" s="57">
        <f t="shared" si="8"/>
        <v>4</v>
      </c>
      <c r="AV35" s="57">
        <f t="shared" si="8"/>
        <v>5.5</v>
      </c>
      <c r="AW35" s="57">
        <f t="shared" si="8"/>
        <v>4.6</v>
      </c>
      <c r="AX35" s="57">
        <f t="shared" si="8"/>
        <v>4.2</v>
      </c>
      <c r="AY35" s="57">
        <f t="shared" si="8"/>
        <v>3.3</v>
      </c>
      <c r="AZ35" s="57">
        <f t="shared" si="8"/>
        <v>3.6</v>
      </c>
      <c r="BA35" s="57">
        <f t="shared" si="8"/>
        <v>4.9</v>
      </c>
      <c r="BB35" s="57">
        <f t="shared" si="8"/>
        <v>3.5</v>
      </c>
      <c r="BC35" s="57">
        <f t="shared" si="8"/>
        <v>2.7</v>
      </c>
      <c r="BD35" s="57">
        <f t="shared" si="8"/>
        <v>6.7</v>
      </c>
      <c r="BE35" s="57">
        <f t="shared" si="8"/>
        <v>4.2</v>
      </c>
      <c r="BF35" s="57">
        <f t="shared" si="8"/>
        <v>4.4</v>
      </c>
      <c r="BG35" s="57">
        <f t="shared" si="8"/>
        <v>1.1</v>
      </c>
      <c r="BH35" s="57">
        <f t="shared" si="8"/>
        <v>3.2</v>
      </c>
      <c r="BI35" s="57">
        <f t="shared" si="8"/>
        <v>4.2</v>
      </c>
      <c r="BJ35" s="57">
        <f t="shared" si="8"/>
        <v>4.4</v>
      </c>
      <c r="BK35" s="57">
        <f t="shared" si="8"/>
        <v>0.7</v>
      </c>
      <c r="BL35" s="57">
        <f t="shared" si="8"/>
        <v>4</v>
      </c>
      <c r="BM35" s="57">
        <f aca="true" t="shared" si="9" ref="BM35:BS35">MIN(BM23:BM34)</f>
        <v>3.9</v>
      </c>
      <c r="BN35" s="57">
        <f t="shared" si="9"/>
        <v>3.9</v>
      </c>
      <c r="BO35" s="57">
        <f t="shared" si="9"/>
        <v>2.5</v>
      </c>
      <c r="BP35" s="57">
        <f t="shared" si="9"/>
        <v>1.6</v>
      </c>
      <c r="BQ35" s="57">
        <f t="shared" si="9"/>
        <v>5</v>
      </c>
      <c r="BR35" s="57">
        <f t="shared" si="9"/>
        <v>4.9</v>
      </c>
      <c r="BS35" s="57">
        <f t="shared" si="9"/>
        <v>4.7</v>
      </c>
      <c r="BT35" s="57">
        <f>MIN(BT23:BT34)</f>
        <v>-0.6</v>
      </c>
      <c r="BU35" s="57"/>
      <c r="BV35" s="57"/>
      <c r="BW35" s="57"/>
      <c r="BY35" s="71">
        <f t="shared" si="5"/>
        <v>-0.6</v>
      </c>
      <c r="BZ35" s="66">
        <f t="shared" si="6"/>
        <v>2023</v>
      </c>
      <c r="CC35" s="54">
        <f t="shared" si="7"/>
        <v>71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AL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Z20" sqref="BZ20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30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27</v>
      </c>
      <c r="BZ2" s="59" t="s">
        <v>14</v>
      </c>
      <c r="CA2" s="60" t="s">
        <v>0</v>
      </c>
      <c r="CC2" s="54" t="s">
        <v>18</v>
      </c>
    </row>
    <row r="3" spans="1:81" ht="11.25">
      <c r="A3" s="5">
        <v>1</v>
      </c>
      <c r="B3" s="78">
        <f>'1月'!B42</f>
        <v>0</v>
      </c>
      <c r="C3" s="78">
        <f>'1月'!C42</f>
        <v>0</v>
      </c>
      <c r="D3" s="78">
        <f>'1月'!D42</f>
        <v>0</v>
      </c>
      <c r="E3" s="78">
        <f>'1月'!E42</f>
        <v>0</v>
      </c>
      <c r="F3" s="78">
        <f>'1月'!F42</f>
        <v>0</v>
      </c>
      <c r="G3" s="78">
        <f>'1月'!G42</f>
        <v>0</v>
      </c>
      <c r="H3" s="78">
        <f>'1月'!H42</f>
        <v>0</v>
      </c>
      <c r="I3" s="78">
        <f>'1月'!I42</f>
        <v>0</v>
      </c>
      <c r="J3" s="78">
        <f>'1月'!J42</f>
        <v>0</v>
      </c>
      <c r="K3" s="78">
        <f>'1月'!K42</f>
        <v>0</v>
      </c>
      <c r="L3" s="78">
        <f>'1月'!L42</f>
        <v>0</v>
      </c>
      <c r="M3" s="78">
        <f>'1月'!M42</f>
        <v>0</v>
      </c>
      <c r="N3" s="78">
        <f>'1月'!N42</f>
        <v>0</v>
      </c>
      <c r="O3" s="78">
        <f>'1月'!O42</f>
        <v>0</v>
      </c>
      <c r="P3" s="78">
        <f>'1月'!P42</f>
        <v>0</v>
      </c>
      <c r="Q3" s="78">
        <f>'1月'!Q42</f>
        <v>0</v>
      </c>
      <c r="R3" s="78">
        <f>'1月'!R42</f>
        <v>0</v>
      </c>
      <c r="S3" s="78">
        <f>'1月'!S42</f>
        <v>0</v>
      </c>
      <c r="T3" s="78">
        <f>'1月'!T42</f>
        <v>0</v>
      </c>
      <c r="U3" s="78">
        <f>'1月'!U42</f>
        <v>0</v>
      </c>
      <c r="V3" s="78">
        <f>'1月'!V42</f>
        <v>0</v>
      </c>
      <c r="W3" s="78">
        <f>'1月'!W42</f>
        <v>0</v>
      </c>
      <c r="X3" s="78">
        <f>'1月'!X42</f>
        <v>0</v>
      </c>
      <c r="Y3" s="78">
        <f>'1月'!Y42</f>
        <v>0</v>
      </c>
      <c r="Z3" s="78">
        <f>'1月'!Z42</f>
        <v>0</v>
      </c>
      <c r="AA3" s="78">
        <f>'1月'!AA42</f>
        <v>0</v>
      </c>
      <c r="AB3" s="78">
        <f>'1月'!AB42</f>
        <v>0</v>
      </c>
      <c r="AC3" s="78">
        <f>'1月'!AC42</f>
        <v>0</v>
      </c>
      <c r="AD3" s="78">
        <f>'1月'!AD42</f>
        <v>0</v>
      </c>
      <c r="AE3" s="78">
        <f>'1月'!AE42</f>
        <v>0</v>
      </c>
      <c r="AF3" s="78">
        <f>'1月'!AF42</f>
        <v>0</v>
      </c>
      <c r="AG3" s="78">
        <f>'1月'!AG42</f>
        <v>0</v>
      </c>
      <c r="AH3" s="78">
        <f>'1月'!AH42</f>
        <v>0</v>
      </c>
      <c r="AI3" s="78">
        <f>'1月'!AI42</f>
        <v>0</v>
      </c>
      <c r="AJ3" s="78">
        <f>'1月'!AJ42</f>
        <v>0</v>
      </c>
      <c r="AK3" s="78">
        <f>'1月'!AK42</f>
        <v>0</v>
      </c>
      <c r="AL3" s="78">
        <f>'1月'!AL42</f>
        <v>0</v>
      </c>
      <c r="AM3" s="78">
        <f>'1月'!AM42</f>
        <v>0</v>
      </c>
      <c r="AN3" s="78">
        <f>'1月'!AN42</f>
        <v>0</v>
      </c>
      <c r="AO3" s="78">
        <f>'1月'!AO42</f>
        <v>0</v>
      </c>
      <c r="AP3" s="78">
        <f>'1月'!AP42</f>
        <v>0</v>
      </c>
      <c r="AQ3" s="78">
        <f>'1月'!AQ42</f>
        <v>0</v>
      </c>
      <c r="AR3" s="78">
        <f>'1月'!AR42</f>
        <v>0</v>
      </c>
      <c r="AS3" s="78">
        <f>'1月'!AS42</f>
        <v>0</v>
      </c>
      <c r="AT3" s="78">
        <f>'1月'!AT42</f>
        <v>0</v>
      </c>
      <c r="AU3" s="78">
        <f>'1月'!AU42</f>
        <v>0</v>
      </c>
      <c r="AV3" s="78">
        <f>'1月'!AV42</f>
        <v>0</v>
      </c>
      <c r="AW3" s="78">
        <f>'1月'!AW42</f>
        <v>0</v>
      </c>
      <c r="AX3" s="78">
        <f>'1月'!AX42</f>
        <v>0</v>
      </c>
      <c r="AY3" s="78">
        <f>'1月'!AY42</f>
        <v>0</v>
      </c>
      <c r="AZ3" s="78">
        <f>'1月'!AZ42</f>
        <v>0</v>
      </c>
      <c r="BA3" s="78">
        <f>'1月'!BA42</f>
        <v>0</v>
      </c>
      <c r="BB3" s="78">
        <f>'1月'!BB42</f>
        <v>0</v>
      </c>
      <c r="BC3" s="78">
        <f>'1月'!BC42</f>
        <v>0</v>
      </c>
      <c r="BD3" s="78">
        <f>'1月'!BD42</f>
        <v>0</v>
      </c>
      <c r="BE3" s="78">
        <f>'1月'!BE42</f>
        <v>0</v>
      </c>
      <c r="BF3" s="78">
        <f>'1月'!BF42</f>
        <v>0</v>
      </c>
      <c r="BG3" s="78">
        <f>'1月'!BG42</f>
        <v>0</v>
      </c>
      <c r="BH3" s="78">
        <f>'1月'!BH42</f>
        <v>0</v>
      </c>
      <c r="BI3" s="78">
        <f>'1月'!BI42</f>
        <v>0</v>
      </c>
      <c r="BJ3" s="78">
        <f>'1月'!BJ42</f>
        <v>0</v>
      </c>
      <c r="BK3" s="78">
        <f>'1月'!BK42</f>
        <v>0</v>
      </c>
      <c r="BL3" s="78">
        <f>'1月'!BL42</f>
        <v>0</v>
      </c>
      <c r="BM3" s="78">
        <f>'1月'!BM42</f>
        <v>0</v>
      </c>
      <c r="BN3" s="78">
        <f>'1月'!BN42</f>
        <v>0</v>
      </c>
      <c r="BO3" s="78">
        <f>'1月'!BO42</f>
        <v>0</v>
      </c>
      <c r="BP3" s="78">
        <f>'1月'!BP42</f>
        <v>0</v>
      </c>
      <c r="BQ3" s="78">
        <f>'1月'!BQ42</f>
        <v>0</v>
      </c>
      <c r="BR3" s="78">
        <f>'1月'!BR42</f>
        <v>0</v>
      </c>
      <c r="BS3" s="78">
        <f>'1月'!BS42</f>
        <v>0</v>
      </c>
      <c r="BT3" s="78">
        <f>'1月'!BT42</f>
        <v>0</v>
      </c>
      <c r="BU3" s="78"/>
      <c r="BV3" s="78"/>
      <c r="BW3" s="78"/>
      <c r="BY3" s="61">
        <f>MAX(B3:BW3)</f>
        <v>0</v>
      </c>
      <c r="BZ3" s="62">
        <f>INDEX($B$2:$BW$2,,CC3)</f>
        <v>1953</v>
      </c>
      <c r="CA3" s="63">
        <v>1</v>
      </c>
      <c r="CC3" s="54">
        <f aca="true" t="shared" si="0" ref="CC3:CC15">MATCH(BY3,B3:BW3,0)</f>
        <v>1</v>
      </c>
    </row>
    <row r="4" spans="1:81" ht="11.25">
      <c r="A4" s="5">
        <v>2</v>
      </c>
      <c r="B4" s="78">
        <f>'2月'!B42</f>
        <v>0</v>
      </c>
      <c r="C4" s="78">
        <f>'2月'!C42</f>
        <v>0</v>
      </c>
      <c r="D4" s="78">
        <f>'2月'!D42</f>
        <v>0</v>
      </c>
      <c r="E4" s="78">
        <f>'2月'!E42</f>
        <v>0</v>
      </c>
      <c r="F4" s="78">
        <f>'2月'!F42</f>
        <v>0</v>
      </c>
      <c r="G4" s="78">
        <f>'2月'!G42</f>
        <v>0</v>
      </c>
      <c r="H4" s="78">
        <f>'2月'!H42</f>
        <v>0</v>
      </c>
      <c r="I4" s="78">
        <f>'2月'!I42</f>
        <v>0</v>
      </c>
      <c r="J4" s="78">
        <f>'2月'!J42</f>
        <v>0</v>
      </c>
      <c r="K4" s="78">
        <f>'2月'!K42</f>
        <v>0</v>
      </c>
      <c r="L4" s="78">
        <f>'2月'!L42</f>
        <v>0</v>
      </c>
      <c r="M4" s="78">
        <f>'2月'!M42</f>
        <v>0</v>
      </c>
      <c r="N4" s="78">
        <f>'2月'!N42</f>
        <v>0</v>
      </c>
      <c r="O4" s="78">
        <f>'2月'!O42</f>
        <v>0</v>
      </c>
      <c r="P4" s="78">
        <f>'2月'!P42</f>
        <v>0</v>
      </c>
      <c r="Q4" s="78">
        <f>'2月'!Q42</f>
        <v>0</v>
      </c>
      <c r="R4" s="78">
        <f>'2月'!R42</f>
        <v>0</v>
      </c>
      <c r="S4" s="78">
        <f>'2月'!S42</f>
        <v>0</v>
      </c>
      <c r="T4" s="78">
        <f>'2月'!T42</f>
        <v>0</v>
      </c>
      <c r="U4" s="78">
        <f>'2月'!U42</f>
        <v>0</v>
      </c>
      <c r="V4" s="78">
        <f>'2月'!V42</f>
        <v>0</v>
      </c>
      <c r="W4" s="78">
        <f>'2月'!W42</f>
        <v>0</v>
      </c>
      <c r="X4" s="78">
        <f>'2月'!X42</f>
        <v>0</v>
      </c>
      <c r="Y4" s="78">
        <f>'2月'!Y42</f>
        <v>0</v>
      </c>
      <c r="Z4" s="78">
        <f>'2月'!Z42</f>
        <v>0</v>
      </c>
      <c r="AA4" s="78">
        <f>'2月'!AA42</f>
        <v>0</v>
      </c>
      <c r="AB4" s="78">
        <f>'2月'!AB42</f>
        <v>0</v>
      </c>
      <c r="AC4" s="78">
        <f>'2月'!AC42</f>
        <v>0</v>
      </c>
      <c r="AD4" s="78">
        <f>'2月'!AD42</f>
        <v>0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0</v>
      </c>
      <c r="AI4" s="78">
        <f>'2月'!AI42</f>
        <v>0</v>
      </c>
      <c r="AJ4" s="78">
        <f>'2月'!AJ42</f>
        <v>0</v>
      </c>
      <c r="AK4" s="78">
        <f>'2月'!AK42</f>
        <v>0</v>
      </c>
      <c r="AL4" s="78">
        <f>'2月'!AL42</f>
        <v>0</v>
      </c>
      <c r="AM4" s="78">
        <f>'2月'!AM42</f>
        <v>0</v>
      </c>
      <c r="AN4" s="78">
        <f>'2月'!AN42</f>
        <v>0</v>
      </c>
      <c r="AO4" s="78">
        <f>'2月'!AO42</f>
        <v>0</v>
      </c>
      <c r="AP4" s="78">
        <f>'2月'!AP42</f>
        <v>0</v>
      </c>
      <c r="AQ4" s="78">
        <f>'2月'!AQ42</f>
        <v>0</v>
      </c>
      <c r="AR4" s="78">
        <f>'2月'!AR42</f>
        <v>0</v>
      </c>
      <c r="AS4" s="78">
        <f>'2月'!AS42</f>
        <v>0</v>
      </c>
      <c r="AT4" s="78">
        <f>'2月'!AT42</f>
        <v>0</v>
      </c>
      <c r="AU4" s="78">
        <f>'2月'!AU42</f>
        <v>0</v>
      </c>
      <c r="AV4" s="78">
        <f>'2月'!AV42</f>
        <v>0</v>
      </c>
      <c r="AW4" s="78">
        <f>'2月'!AW42</f>
        <v>0</v>
      </c>
      <c r="AX4" s="78">
        <f>'2月'!AX42</f>
        <v>0</v>
      </c>
      <c r="AY4" s="78">
        <f>'2月'!AY42</f>
        <v>0</v>
      </c>
      <c r="AZ4" s="78">
        <f>'2月'!AZ42</f>
        <v>0</v>
      </c>
      <c r="BA4" s="78">
        <f>'2月'!BA42</f>
        <v>0</v>
      </c>
      <c r="BB4" s="78">
        <f>'2月'!BB42</f>
        <v>0</v>
      </c>
      <c r="BC4" s="78">
        <f>'2月'!BC42</f>
        <v>0</v>
      </c>
      <c r="BD4" s="78">
        <f>'2月'!BD42</f>
        <v>0</v>
      </c>
      <c r="BE4" s="78">
        <f>'2月'!BE42</f>
        <v>0</v>
      </c>
      <c r="BF4" s="78">
        <f>'2月'!BF42</f>
        <v>0</v>
      </c>
      <c r="BG4" s="78">
        <f>'2月'!BG42</f>
        <v>0</v>
      </c>
      <c r="BH4" s="78">
        <f>'2月'!BH42</f>
        <v>0</v>
      </c>
      <c r="BI4" s="78">
        <f>'2月'!BI42</f>
        <v>0</v>
      </c>
      <c r="BJ4" s="78">
        <f>'2月'!BJ42</f>
        <v>0</v>
      </c>
      <c r="BK4" s="78">
        <f>'2月'!BK42</f>
        <v>0</v>
      </c>
      <c r="BL4" s="78">
        <f>'2月'!BL42</f>
        <v>0</v>
      </c>
      <c r="BM4" s="78">
        <f>'2月'!BM42</f>
        <v>0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0</v>
      </c>
      <c r="BR4" s="78">
        <f>'2月'!BR42</f>
        <v>0</v>
      </c>
      <c r="BS4" s="78">
        <f>'2月'!BS42</f>
        <v>0</v>
      </c>
      <c r="BT4" s="78">
        <f>'2月'!BT42</f>
        <v>0</v>
      </c>
      <c r="BU4" s="78"/>
      <c r="BV4" s="78"/>
      <c r="BW4" s="78"/>
      <c r="BY4" s="61">
        <f aca="true" t="shared" si="1" ref="BY4:BY15">MAX(B4:BW4)</f>
        <v>0</v>
      </c>
      <c r="BZ4" s="62">
        <f aca="true" t="shared" si="2" ref="BZ4:BZ15">INDEX($B$2:$BW$2,,CC4)</f>
        <v>1953</v>
      </c>
      <c r="CA4" s="63">
        <v>2</v>
      </c>
      <c r="CC4" s="54">
        <f t="shared" si="0"/>
        <v>1</v>
      </c>
    </row>
    <row r="5" spans="1:81" ht="11.25">
      <c r="A5" s="5">
        <v>3</v>
      </c>
      <c r="B5" s="78">
        <f>'3月'!B42</f>
        <v>0</v>
      </c>
      <c r="C5" s="78">
        <f>'3月'!C42</f>
        <v>0</v>
      </c>
      <c r="D5" s="78">
        <f>'3月'!D42</f>
        <v>0</v>
      </c>
      <c r="E5" s="78">
        <f>'3月'!E42</f>
        <v>0</v>
      </c>
      <c r="F5" s="78">
        <f>'3月'!F42</f>
        <v>0</v>
      </c>
      <c r="G5" s="78">
        <f>'3月'!G42</f>
        <v>0</v>
      </c>
      <c r="H5" s="78">
        <f>'3月'!H42</f>
        <v>0</v>
      </c>
      <c r="I5" s="78">
        <f>'3月'!I42</f>
        <v>0</v>
      </c>
      <c r="J5" s="78">
        <f>'3月'!J42</f>
        <v>0</v>
      </c>
      <c r="K5" s="78">
        <f>'3月'!K42</f>
        <v>0</v>
      </c>
      <c r="L5" s="78">
        <f>'3月'!L42</f>
        <v>0</v>
      </c>
      <c r="M5" s="78">
        <f>'3月'!M42</f>
        <v>0</v>
      </c>
      <c r="N5" s="78">
        <f>'3月'!N42</f>
        <v>0</v>
      </c>
      <c r="O5" s="78">
        <f>'3月'!O42</f>
        <v>0</v>
      </c>
      <c r="P5" s="78">
        <f>'3月'!P42</f>
        <v>0</v>
      </c>
      <c r="Q5" s="78">
        <f>'3月'!Q42</f>
        <v>0</v>
      </c>
      <c r="R5" s="78">
        <f>'3月'!R42</f>
        <v>0</v>
      </c>
      <c r="S5" s="78">
        <f>'3月'!S42</f>
        <v>0</v>
      </c>
      <c r="T5" s="78">
        <f>'3月'!T42</f>
        <v>0</v>
      </c>
      <c r="U5" s="78">
        <f>'3月'!U42</f>
        <v>0</v>
      </c>
      <c r="V5" s="78">
        <f>'3月'!V42</f>
        <v>0</v>
      </c>
      <c r="W5" s="78">
        <f>'3月'!W42</f>
        <v>0</v>
      </c>
      <c r="X5" s="78">
        <f>'3月'!X42</f>
        <v>0</v>
      </c>
      <c r="Y5" s="78">
        <f>'3月'!Y42</f>
        <v>0</v>
      </c>
      <c r="Z5" s="78">
        <f>'3月'!Z42</f>
        <v>0</v>
      </c>
      <c r="AA5" s="78">
        <f>'3月'!AA42</f>
        <v>0</v>
      </c>
      <c r="AB5" s="78">
        <f>'3月'!AB42</f>
        <v>0</v>
      </c>
      <c r="AC5" s="78">
        <f>'3月'!AC42</f>
        <v>0</v>
      </c>
      <c r="AD5" s="78">
        <f>'3月'!AD42</f>
        <v>0</v>
      </c>
      <c r="AE5" s="78">
        <f>'3月'!AE42</f>
        <v>0</v>
      </c>
      <c r="AF5" s="78">
        <f>'3月'!AF42</f>
        <v>0</v>
      </c>
      <c r="AG5" s="78">
        <f>'3月'!AG42</f>
        <v>0</v>
      </c>
      <c r="AH5" s="78">
        <f>'3月'!AH42</f>
        <v>0</v>
      </c>
      <c r="AI5" s="78">
        <f>'3月'!AI42</f>
        <v>0</v>
      </c>
      <c r="AJ5" s="78">
        <f>'3月'!AJ42</f>
        <v>0</v>
      </c>
      <c r="AK5" s="78">
        <f>'3月'!AK42</f>
        <v>0</v>
      </c>
      <c r="AL5" s="78">
        <f>'3月'!AL42</f>
        <v>0</v>
      </c>
      <c r="AM5" s="78">
        <f>'3月'!AM42</f>
        <v>0</v>
      </c>
      <c r="AN5" s="78">
        <f>'3月'!AN42</f>
        <v>0</v>
      </c>
      <c r="AO5" s="78">
        <f>'3月'!AO42</f>
        <v>0</v>
      </c>
      <c r="AP5" s="78">
        <f>'3月'!AP42</f>
        <v>0</v>
      </c>
      <c r="AQ5" s="78">
        <f>'3月'!AQ42</f>
        <v>0</v>
      </c>
      <c r="AR5" s="78">
        <f>'3月'!AR42</f>
        <v>0</v>
      </c>
      <c r="AS5" s="78">
        <f>'3月'!AS42</f>
        <v>0</v>
      </c>
      <c r="AT5" s="78">
        <f>'3月'!AT42</f>
        <v>0</v>
      </c>
      <c r="AU5" s="78">
        <f>'3月'!AU42</f>
        <v>0</v>
      </c>
      <c r="AV5" s="78">
        <f>'3月'!AV42</f>
        <v>0</v>
      </c>
      <c r="AW5" s="78">
        <f>'3月'!AW42</f>
        <v>0</v>
      </c>
      <c r="AX5" s="78">
        <f>'3月'!AX42</f>
        <v>0</v>
      </c>
      <c r="AY5" s="78">
        <f>'3月'!AY42</f>
        <v>0</v>
      </c>
      <c r="AZ5" s="78">
        <f>'3月'!AZ42</f>
        <v>0</v>
      </c>
      <c r="BA5" s="78">
        <f>'3月'!BA42</f>
        <v>0</v>
      </c>
      <c r="BB5" s="78">
        <f>'3月'!BB42</f>
        <v>0</v>
      </c>
      <c r="BC5" s="78">
        <f>'3月'!BC42</f>
        <v>0</v>
      </c>
      <c r="BD5" s="78">
        <f>'3月'!BD42</f>
        <v>0</v>
      </c>
      <c r="BE5" s="78">
        <f>'3月'!BE42</f>
        <v>0</v>
      </c>
      <c r="BF5" s="78">
        <f>'3月'!BF42</f>
        <v>0</v>
      </c>
      <c r="BG5" s="78">
        <f>'3月'!BG42</f>
        <v>0</v>
      </c>
      <c r="BH5" s="78">
        <f>'3月'!BH42</f>
        <v>0</v>
      </c>
      <c r="BI5" s="78">
        <f>'3月'!BI42</f>
        <v>0</v>
      </c>
      <c r="BJ5" s="78">
        <f>'3月'!BJ42</f>
        <v>0</v>
      </c>
      <c r="BK5" s="78">
        <f>'3月'!BK42</f>
        <v>0</v>
      </c>
      <c r="BL5" s="78">
        <f>'3月'!BL42</f>
        <v>0</v>
      </c>
      <c r="BM5" s="78">
        <f>'3月'!BM42</f>
        <v>0</v>
      </c>
      <c r="BN5" s="78">
        <f>'3月'!BN42</f>
        <v>0</v>
      </c>
      <c r="BO5" s="78">
        <f>'3月'!BO42</f>
        <v>0</v>
      </c>
      <c r="BP5" s="78">
        <f>'3月'!BP42</f>
        <v>0</v>
      </c>
      <c r="BQ5" s="78">
        <f>'3月'!BQ42</f>
        <v>0</v>
      </c>
      <c r="BR5" s="78">
        <f>'3月'!BR42</f>
        <v>0</v>
      </c>
      <c r="BS5" s="78">
        <f>'3月'!BS42</f>
        <v>0</v>
      </c>
      <c r="BT5" s="78">
        <f>'3月'!BT42</f>
        <v>0</v>
      </c>
      <c r="BU5" s="78"/>
      <c r="BV5" s="78"/>
      <c r="BW5" s="78"/>
      <c r="BY5" s="61">
        <f t="shared" si="1"/>
        <v>0</v>
      </c>
      <c r="BZ5" s="62">
        <f t="shared" si="2"/>
        <v>1953</v>
      </c>
      <c r="CA5" s="63">
        <v>3</v>
      </c>
      <c r="CC5" s="54">
        <f t="shared" si="0"/>
        <v>1</v>
      </c>
    </row>
    <row r="6" spans="1:81" ht="11.25">
      <c r="A6" s="5">
        <v>4</v>
      </c>
      <c r="B6" s="78">
        <f>'4月'!B42</f>
        <v>0</v>
      </c>
      <c r="C6" s="78">
        <f>'4月'!C42</f>
        <v>0</v>
      </c>
      <c r="D6" s="78">
        <f>'4月'!D42</f>
        <v>1</v>
      </c>
      <c r="E6" s="78">
        <f>'4月'!E42</f>
        <v>1</v>
      </c>
      <c r="F6" s="78">
        <f>'4月'!F42</f>
        <v>0</v>
      </c>
      <c r="G6" s="78">
        <f>'4月'!G42</f>
        <v>0</v>
      </c>
      <c r="H6" s="78">
        <f>'4月'!H42</f>
        <v>0</v>
      </c>
      <c r="I6" s="78">
        <f>'4月'!I42</f>
        <v>0</v>
      </c>
      <c r="J6" s="78">
        <f>'4月'!J42</f>
        <v>0</v>
      </c>
      <c r="K6" s="78">
        <f>'4月'!K42</f>
        <v>0</v>
      </c>
      <c r="L6" s="78">
        <f>'4月'!L42</f>
        <v>0</v>
      </c>
      <c r="M6" s="78">
        <f>'4月'!M42</f>
        <v>3</v>
      </c>
      <c r="N6" s="78">
        <f>'4月'!N42</f>
        <v>1</v>
      </c>
      <c r="O6" s="78">
        <f>'4月'!O42</f>
        <v>1</v>
      </c>
      <c r="P6" s="78">
        <f>'4月'!P42</f>
        <v>0</v>
      </c>
      <c r="Q6" s="78">
        <f>'4月'!Q42</f>
        <v>0</v>
      </c>
      <c r="R6" s="78">
        <f>'4月'!R42</f>
        <v>1</v>
      </c>
      <c r="S6" s="78">
        <f>'4月'!S42</f>
        <v>0</v>
      </c>
      <c r="T6" s="78">
        <f>'4月'!T42</f>
        <v>0</v>
      </c>
      <c r="U6" s="78">
        <f>'4月'!U42</f>
        <v>1</v>
      </c>
      <c r="V6" s="78">
        <f>'4月'!V42</f>
        <v>0</v>
      </c>
      <c r="W6" s="78">
        <f>'4月'!W42</f>
        <v>0</v>
      </c>
      <c r="X6" s="78">
        <f>'4月'!X42</f>
        <v>0</v>
      </c>
      <c r="Y6" s="78">
        <f>'4月'!Y42</f>
        <v>0</v>
      </c>
      <c r="Z6" s="78">
        <f>'4月'!Z42</f>
        <v>0</v>
      </c>
      <c r="AA6" s="78">
        <f>'4月'!AA42</f>
        <v>0</v>
      </c>
      <c r="AB6" s="78">
        <f>'4月'!AB42</f>
        <v>0</v>
      </c>
      <c r="AC6" s="78">
        <f>'4月'!AC42</f>
        <v>0</v>
      </c>
      <c r="AD6" s="78">
        <f>'4月'!AD42</f>
        <v>0</v>
      </c>
      <c r="AE6" s="78">
        <f>'4月'!AE42</f>
        <v>0</v>
      </c>
      <c r="AF6" s="78">
        <f>'4月'!AF42</f>
        <v>1</v>
      </c>
      <c r="AG6" s="78">
        <f>'4月'!AG42</f>
        <v>0</v>
      </c>
      <c r="AH6" s="78">
        <f>'4月'!AH42</f>
        <v>0</v>
      </c>
      <c r="AI6" s="78">
        <f>'4月'!AI42</f>
        <v>0</v>
      </c>
      <c r="AJ6" s="78">
        <f>'4月'!AJ42</f>
        <v>0</v>
      </c>
      <c r="AK6" s="78">
        <f>'4月'!AK42</f>
        <v>1</v>
      </c>
      <c r="AL6" s="78">
        <f>'4月'!AL42</f>
        <v>0</v>
      </c>
      <c r="AM6" s="78">
        <f>'4月'!AM42</f>
        <v>0</v>
      </c>
      <c r="AN6" s="78">
        <f>'4月'!AN42</f>
        <v>0</v>
      </c>
      <c r="AO6" s="78">
        <f>'4月'!AO42</f>
        <v>0</v>
      </c>
      <c r="AP6" s="78">
        <f>'4月'!AP42</f>
        <v>2</v>
      </c>
      <c r="AQ6" s="78">
        <f>'4月'!AQ42</f>
        <v>0</v>
      </c>
      <c r="AR6" s="78">
        <f>'4月'!AR42</f>
        <v>0</v>
      </c>
      <c r="AS6" s="78">
        <f>'4月'!AS42</f>
        <v>0</v>
      </c>
      <c r="AT6" s="78">
        <f>'4月'!AT42</f>
        <v>1</v>
      </c>
      <c r="AU6" s="78">
        <f>'4月'!AU42</f>
        <v>3</v>
      </c>
      <c r="AV6" s="78">
        <f>'4月'!AV42</f>
        <v>0</v>
      </c>
      <c r="AW6" s="78">
        <f>'4月'!AW42</f>
        <v>0</v>
      </c>
      <c r="AX6" s="78">
        <f>'4月'!AX42</f>
        <v>0</v>
      </c>
      <c r="AY6" s="78">
        <f>'4月'!AY42</f>
        <v>3</v>
      </c>
      <c r="AZ6" s="78">
        <f>'4月'!AZ42</f>
        <v>1</v>
      </c>
      <c r="BA6" s="78">
        <f>'4月'!BA42</f>
        <v>4</v>
      </c>
      <c r="BB6" s="78">
        <f>'4月'!BB42</f>
        <v>3</v>
      </c>
      <c r="BC6" s="78">
        <f>'4月'!BC42</f>
        <v>0</v>
      </c>
      <c r="BD6" s="78">
        <f>'4月'!BD42</f>
        <v>1</v>
      </c>
      <c r="BE6" s="78">
        <f>'4月'!BE42</f>
        <v>0</v>
      </c>
      <c r="BF6" s="78">
        <f>'4月'!BF42</f>
        <v>0</v>
      </c>
      <c r="BG6" s="78">
        <f>'4月'!BG42</f>
        <v>0</v>
      </c>
      <c r="BH6" s="78">
        <f>'4月'!BH42</f>
        <v>0</v>
      </c>
      <c r="BI6" s="78">
        <f>'4月'!BI42</f>
        <v>0</v>
      </c>
      <c r="BJ6" s="78">
        <f>'4月'!BJ42</f>
        <v>0</v>
      </c>
      <c r="BK6" s="78">
        <f>'4月'!BK42</f>
        <v>0</v>
      </c>
      <c r="BL6" s="78">
        <f>'4月'!BL42</f>
        <v>1</v>
      </c>
      <c r="BM6" s="78">
        <f>'4月'!BM42</f>
        <v>0</v>
      </c>
      <c r="BN6" s="78">
        <f>'4月'!BN42</f>
        <v>1</v>
      </c>
      <c r="BO6" s="78">
        <f>'4月'!BO42</f>
        <v>3</v>
      </c>
      <c r="BP6" s="78">
        <f>'4月'!BP42</f>
        <v>0</v>
      </c>
      <c r="BQ6" s="78">
        <f>'4月'!BQ42</f>
        <v>0</v>
      </c>
      <c r="BR6" s="78">
        <f>'4月'!BR42</f>
        <v>0</v>
      </c>
      <c r="BS6" s="78">
        <f>'4月'!BS42</f>
        <v>0</v>
      </c>
      <c r="BT6" s="78">
        <f>'4月'!BT42</f>
        <v>1</v>
      </c>
      <c r="BU6" s="78"/>
      <c r="BV6" s="78"/>
      <c r="BW6" s="78"/>
      <c r="BY6" s="61">
        <f t="shared" si="1"/>
        <v>4</v>
      </c>
      <c r="BZ6" s="62">
        <f t="shared" si="2"/>
        <v>2004</v>
      </c>
      <c r="CA6" s="63">
        <v>4</v>
      </c>
      <c r="CC6" s="54">
        <f t="shared" si="0"/>
        <v>52</v>
      </c>
    </row>
    <row r="7" spans="1:81" ht="11.25">
      <c r="A7" s="5">
        <v>5</v>
      </c>
      <c r="B7" s="78">
        <f>'5月'!B42</f>
        <v>3</v>
      </c>
      <c r="C7" s="78">
        <f>'5月'!C42</f>
        <v>1</v>
      </c>
      <c r="D7" s="78">
        <f>'5月'!D42</f>
        <v>2</v>
      </c>
      <c r="E7" s="78">
        <f>'5月'!E42</f>
        <v>0</v>
      </c>
      <c r="F7" s="78">
        <f>'5月'!F42</f>
        <v>0</v>
      </c>
      <c r="G7" s="78">
        <f>'5月'!G42</f>
        <v>2</v>
      </c>
      <c r="H7" s="78">
        <f>'5月'!H42</f>
        <v>4</v>
      </c>
      <c r="I7" s="78">
        <f>'5月'!I42</f>
        <v>2</v>
      </c>
      <c r="J7" s="78">
        <f>'5月'!J42</f>
        <v>6</v>
      </c>
      <c r="K7" s="78">
        <f>'5月'!K42</f>
        <v>2</v>
      </c>
      <c r="L7" s="78">
        <f>'5月'!L42</f>
        <v>6</v>
      </c>
      <c r="M7" s="78">
        <f>'5月'!M42</f>
        <v>1</v>
      </c>
      <c r="N7" s="78">
        <f>'5月'!N42</f>
        <v>3</v>
      </c>
      <c r="O7" s="78">
        <f>'5月'!O42</f>
        <v>1</v>
      </c>
      <c r="P7" s="78">
        <f>'5月'!P42</f>
        <v>2</v>
      </c>
      <c r="Q7" s="78">
        <f>'5月'!Q42</f>
        <v>0</v>
      </c>
      <c r="R7" s="78">
        <f>'5月'!R42</f>
        <v>3</v>
      </c>
      <c r="S7" s="78">
        <f>'5月'!S42</f>
        <v>3</v>
      </c>
      <c r="T7" s="78">
        <f>'5月'!T42</f>
        <v>1</v>
      </c>
      <c r="U7" s="78">
        <f>'5月'!U42</f>
        <v>2</v>
      </c>
      <c r="V7" s="78">
        <f>'5月'!V42</f>
        <v>4</v>
      </c>
      <c r="W7" s="78">
        <f>'5月'!W42</f>
        <v>3</v>
      </c>
      <c r="X7" s="78">
        <f>'5月'!X42</f>
        <v>0</v>
      </c>
      <c r="Y7" s="78">
        <f>'5月'!Y42</f>
        <v>0</v>
      </c>
      <c r="Z7" s="78">
        <f>'5月'!Z42</f>
        <v>1</v>
      </c>
      <c r="AA7" s="78">
        <f>'5月'!AA42</f>
        <v>1</v>
      </c>
      <c r="AB7" s="78">
        <f>'5月'!AB42</f>
        <v>2</v>
      </c>
      <c r="AC7" s="78">
        <f>'5月'!AC42</f>
        <v>4</v>
      </c>
      <c r="AD7" s="78">
        <f>'5月'!AD42</f>
        <v>2</v>
      </c>
      <c r="AE7" s="78">
        <f>'5月'!AE42</f>
        <v>4</v>
      </c>
      <c r="AF7" s="78">
        <f>'5月'!AF42</f>
        <v>3</v>
      </c>
      <c r="AG7" s="78">
        <f>'5月'!AG42</f>
        <v>0</v>
      </c>
      <c r="AH7" s="78">
        <f>'5月'!AH42</f>
        <v>0</v>
      </c>
      <c r="AI7" s="78">
        <f>'5月'!AI42</f>
        <v>1</v>
      </c>
      <c r="AJ7" s="78">
        <f>'5月'!AJ42</f>
        <v>2</v>
      </c>
      <c r="AK7" s="78">
        <f>'5月'!AK42</f>
        <v>2</v>
      </c>
      <c r="AL7" s="78">
        <f>'5月'!AL42</f>
        <v>0</v>
      </c>
      <c r="AM7" s="78">
        <f>'5月'!AM42</f>
        <v>1</v>
      </c>
      <c r="AN7" s="78">
        <f>'5月'!AN42</f>
        <v>3</v>
      </c>
      <c r="AO7" s="78">
        <f>'5月'!AO42</f>
        <v>1</v>
      </c>
      <c r="AP7" s="78">
        <f>'5月'!AP42</f>
        <v>3</v>
      </c>
      <c r="AQ7" s="78">
        <f>'5月'!AQ42</f>
        <v>5</v>
      </c>
      <c r="AR7" s="78">
        <f>'5月'!AR42</f>
        <v>1</v>
      </c>
      <c r="AS7" s="78">
        <f>'5月'!AS42</f>
        <v>3</v>
      </c>
      <c r="AT7" s="78">
        <f>'5月'!AT42</f>
        <v>3</v>
      </c>
      <c r="AU7" s="78">
        <f>'5月'!AU42</f>
        <v>7</v>
      </c>
      <c r="AV7" s="78">
        <f>'5月'!AV42</f>
        <v>4</v>
      </c>
      <c r="AW7" s="78">
        <f>'5月'!AW42</f>
        <v>6</v>
      </c>
      <c r="AX7" s="78">
        <f>'5月'!AX42</f>
        <v>5</v>
      </c>
      <c r="AY7" s="78">
        <f>'5月'!AY42</f>
        <v>2</v>
      </c>
      <c r="AZ7" s="78">
        <f>'5月'!AZ42</f>
        <v>1</v>
      </c>
      <c r="BA7" s="78">
        <f>'5月'!BA42</f>
        <v>6</v>
      </c>
      <c r="BB7" s="78">
        <f>'5月'!BB42</f>
        <v>1</v>
      </c>
      <c r="BC7" s="78">
        <f>'5月'!BC42</f>
        <v>2</v>
      </c>
      <c r="BD7" s="78">
        <f>'5月'!BD42</f>
        <v>5</v>
      </c>
      <c r="BE7" s="78">
        <f>'5月'!BE42</f>
        <v>1</v>
      </c>
      <c r="BF7" s="78">
        <f>'5月'!BF42</f>
        <v>4</v>
      </c>
      <c r="BG7" s="78">
        <f>'5月'!BG42</f>
        <v>2</v>
      </c>
      <c r="BH7" s="78">
        <f>'5月'!BH42</f>
        <v>4</v>
      </c>
      <c r="BI7" s="78">
        <f>'5月'!BI42</f>
        <v>0</v>
      </c>
      <c r="BJ7" s="78">
        <f>'5月'!BJ42</f>
        <v>0</v>
      </c>
      <c r="BK7" s="78">
        <f>'5月'!BK42</f>
        <v>5</v>
      </c>
      <c r="BL7" s="78">
        <f>'5月'!BL42</f>
        <v>2</v>
      </c>
      <c r="BM7" s="78">
        <f>'5月'!BM42</f>
        <v>4</v>
      </c>
      <c r="BN7" s="78">
        <f>'5月'!BN42</f>
        <v>6</v>
      </c>
      <c r="BO7" s="78">
        <f>'5月'!BO42</f>
        <v>5</v>
      </c>
      <c r="BP7" s="78">
        <f>'5月'!BP42</f>
        <v>5</v>
      </c>
      <c r="BQ7" s="78">
        <f>'5月'!BQ42</f>
        <v>2</v>
      </c>
      <c r="BR7" s="78">
        <f>'5月'!BR42</f>
        <v>3</v>
      </c>
      <c r="BS7" s="78">
        <f>'5月'!BS42</f>
        <v>4</v>
      </c>
      <c r="BT7" s="78">
        <f>'5月'!BT42</f>
        <v>6</v>
      </c>
      <c r="BU7" s="78"/>
      <c r="BV7" s="78"/>
      <c r="BW7" s="78"/>
      <c r="BY7" s="61">
        <f t="shared" si="1"/>
        <v>7</v>
      </c>
      <c r="BZ7" s="62">
        <f t="shared" si="2"/>
        <v>1998</v>
      </c>
      <c r="CA7" s="63">
        <v>5</v>
      </c>
      <c r="CC7" s="54">
        <f t="shared" si="0"/>
        <v>46</v>
      </c>
    </row>
    <row r="8" spans="1:81" ht="11.25">
      <c r="A8" s="5">
        <v>6</v>
      </c>
      <c r="B8" s="78">
        <f>'6月'!B42</f>
        <v>4</v>
      </c>
      <c r="C8" s="78">
        <f>'6月'!C42</f>
        <v>2</v>
      </c>
      <c r="D8" s="78">
        <f>'6月'!D42</f>
        <v>15</v>
      </c>
      <c r="E8" s="78">
        <f>'6月'!E42</f>
        <v>10</v>
      </c>
      <c r="F8" s="78">
        <f>'6月'!F42</f>
        <v>4</v>
      </c>
      <c r="G8" s="78">
        <f>'6月'!G42</f>
        <v>9</v>
      </c>
      <c r="H8" s="78">
        <f>'6月'!H42</f>
        <v>2</v>
      </c>
      <c r="I8" s="78">
        <f>'6月'!I42</f>
        <v>9</v>
      </c>
      <c r="J8" s="78">
        <f>'6月'!J42</f>
        <v>4</v>
      </c>
      <c r="K8" s="78">
        <f>'6月'!K42</f>
        <v>6</v>
      </c>
      <c r="L8" s="78">
        <f>'6月'!L42</f>
        <v>11</v>
      </c>
      <c r="M8" s="78">
        <f>'6月'!M42</f>
        <v>8</v>
      </c>
      <c r="N8" s="78">
        <f>'6月'!N42</f>
        <v>6</v>
      </c>
      <c r="O8" s="78">
        <f>'6月'!O42</f>
        <v>5</v>
      </c>
      <c r="P8" s="78">
        <f>'6月'!P42</f>
        <v>13</v>
      </c>
      <c r="Q8" s="78">
        <f>'6月'!Q42</f>
        <v>3</v>
      </c>
      <c r="R8" s="78">
        <f>'6月'!R42</f>
        <v>8</v>
      </c>
      <c r="S8" s="78">
        <f>'6月'!S42</f>
        <v>4</v>
      </c>
      <c r="T8" s="78">
        <f>'6月'!T42</f>
        <v>5</v>
      </c>
      <c r="U8" s="78">
        <f>'6月'!U42</f>
        <v>7</v>
      </c>
      <c r="V8" s="78">
        <f>'6月'!V42</f>
        <v>3</v>
      </c>
      <c r="W8" s="78">
        <f>'6月'!W42</f>
        <v>3</v>
      </c>
      <c r="X8" s="78">
        <f>'6月'!X42</f>
        <v>4</v>
      </c>
      <c r="Y8" s="78">
        <f>'6月'!Y42</f>
        <v>4</v>
      </c>
      <c r="Z8" s="78">
        <f>'6月'!Z42</f>
        <v>3</v>
      </c>
      <c r="AA8" s="78">
        <f>'6月'!AA42</f>
        <v>12</v>
      </c>
      <c r="AB8" s="78">
        <f>'6月'!AB42</f>
        <v>13</v>
      </c>
      <c r="AC8" s="78">
        <f>'6月'!AC42</f>
        <v>17</v>
      </c>
      <c r="AD8" s="78">
        <f>'6月'!AD42</f>
        <v>1</v>
      </c>
      <c r="AE8" s="78">
        <f>'6月'!AE42</f>
        <v>5</v>
      </c>
      <c r="AF8" s="78">
        <f>'6月'!AF42</f>
        <v>3</v>
      </c>
      <c r="AG8" s="78">
        <f>'6月'!AG42</f>
        <v>2</v>
      </c>
      <c r="AH8" s="78">
        <f>'6月'!AH42</f>
        <v>4</v>
      </c>
      <c r="AI8" s="78">
        <f>'6月'!AI42</f>
        <v>3</v>
      </c>
      <c r="AJ8" s="78">
        <f>'6月'!AJ42</f>
        <v>6</v>
      </c>
      <c r="AK8" s="78">
        <f>'6月'!AK42</f>
        <v>5</v>
      </c>
      <c r="AL8" s="78">
        <f>'6月'!AL42</f>
        <v>6</v>
      </c>
      <c r="AM8" s="78">
        <f>'6月'!AM42</f>
        <v>13</v>
      </c>
      <c r="AN8" s="78">
        <f>'6月'!AN42</f>
        <v>12</v>
      </c>
      <c r="AO8" s="78">
        <f>'6月'!AO42</f>
        <v>1</v>
      </c>
      <c r="AP8" s="78">
        <f>'6月'!AP42</f>
        <v>4</v>
      </c>
      <c r="AQ8" s="78">
        <f>'6月'!AQ42</f>
        <v>8</v>
      </c>
      <c r="AR8" s="78">
        <f>'6月'!AR42</f>
        <v>1</v>
      </c>
      <c r="AS8" s="78">
        <f>'6月'!AS42</f>
        <v>7</v>
      </c>
      <c r="AT8" s="78">
        <f>'6月'!AT42</f>
        <v>13</v>
      </c>
      <c r="AU8" s="78">
        <f>'6月'!AU42</f>
        <v>8</v>
      </c>
      <c r="AV8" s="78">
        <f>'6月'!AV42</f>
        <v>12</v>
      </c>
      <c r="AW8" s="78">
        <f>'6月'!AW42</f>
        <v>13</v>
      </c>
      <c r="AX8" s="78">
        <f>'6月'!AX42</f>
        <v>16</v>
      </c>
      <c r="AY8" s="78">
        <f>'6月'!AY42</f>
        <v>9</v>
      </c>
      <c r="AZ8" s="78">
        <f>'6月'!AZ42</f>
        <v>10</v>
      </c>
      <c r="BA8" s="78">
        <f>'6月'!BA42</f>
        <v>12</v>
      </c>
      <c r="BB8" s="78">
        <f>'6月'!BB42</f>
        <v>11</v>
      </c>
      <c r="BC8" s="78">
        <f>'6月'!BC42</f>
        <v>12</v>
      </c>
      <c r="BD8" s="78">
        <f>'6月'!BD42</f>
        <v>14</v>
      </c>
      <c r="BE8" s="78">
        <f>'6月'!BE42</f>
        <v>4</v>
      </c>
      <c r="BF8" s="78">
        <f>'6月'!BF42</f>
        <v>6</v>
      </c>
      <c r="BG8" s="78">
        <f>'6月'!BG42</f>
        <v>13</v>
      </c>
      <c r="BH8" s="78">
        <f>'6月'!BH42</f>
        <v>9</v>
      </c>
      <c r="BI8" s="78">
        <f>'6月'!BI42</f>
        <v>3</v>
      </c>
      <c r="BJ8" s="78">
        <f>'6月'!BJ42</f>
        <v>4</v>
      </c>
      <c r="BK8" s="78">
        <f>'6月'!BK42</f>
        <v>7</v>
      </c>
      <c r="BL8" s="78">
        <f>'6月'!BL42</f>
        <v>8</v>
      </c>
      <c r="BM8" s="78">
        <f>'6月'!BM42</f>
        <v>8</v>
      </c>
      <c r="BN8" s="78">
        <f>'6月'!BN42</f>
        <v>5</v>
      </c>
      <c r="BO8" s="78">
        <f>'6月'!BO42</f>
        <v>12</v>
      </c>
      <c r="BP8" s="78">
        <f>'6月'!BP42</f>
        <v>8</v>
      </c>
      <c r="BQ8" s="78">
        <f>'6月'!BQ42</f>
        <v>11</v>
      </c>
      <c r="BR8" s="78">
        <f>'6月'!BR42</f>
        <v>12</v>
      </c>
      <c r="BS8" s="78">
        <f>'6月'!BS42</f>
        <v>13</v>
      </c>
      <c r="BT8" s="78">
        <f>'6月'!BT42</f>
        <v>16</v>
      </c>
      <c r="BU8" s="78"/>
      <c r="BV8" s="78"/>
      <c r="BW8" s="78"/>
      <c r="BY8" s="61">
        <f t="shared" si="1"/>
        <v>17</v>
      </c>
      <c r="BZ8" s="62">
        <f t="shared" si="2"/>
        <v>1980</v>
      </c>
      <c r="CA8" s="63">
        <v>6</v>
      </c>
      <c r="CC8" s="54">
        <f t="shared" si="0"/>
        <v>28</v>
      </c>
    </row>
    <row r="9" spans="1:81" ht="11.25">
      <c r="A9" s="5">
        <v>7</v>
      </c>
      <c r="B9" s="78">
        <f>'7月'!B42</f>
        <v>16</v>
      </c>
      <c r="C9" s="78">
        <f>'7月'!C42</f>
        <v>11</v>
      </c>
      <c r="D9" s="78">
        <f>'7月'!D42</f>
        <v>28</v>
      </c>
      <c r="E9" s="78">
        <f>'7月'!E42</f>
        <v>15</v>
      </c>
      <c r="F9" s="78">
        <f>'7月'!F42</f>
        <v>14</v>
      </c>
      <c r="G9" s="78">
        <f>'7月'!G42</f>
        <v>18</v>
      </c>
      <c r="H9" s="78">
        <f>'7月'!H42</f>
        <v>21</v>
      </c>
      <c r="I9" s="78">
        <f>'7月'!I42</f>
        <v>22</v>
      </c>
      <c r="J9" s="78">
        <f>'7月'!J42</f>
        <v>26</v>
      </c>
      <c r="K9" s="78">
        <f>'7月'!K42</f>
        <v>23</v>
      </c>
      <c r="L9" s="78">
        <f>'7月'!L42</f>
        <v>23</v>
      </c>
      <c r="M9" s="78">
        <f>'7月'!M42</f>
        <v>23</v>
      </c>
      <c r="N9" s="78">
        <f>'7月'!N42</f>
        <v>15</v>
      </c>
      <c r="O9" s="78">
        <f>'7月'!O42</f>
        <v>19</v>
      </c>
      <c r="P9" s="78">
        <f>'7月'!P42</f>
        <v>24</v>
      </c>
      <c r="Q9" s="78">
        <f>'7月'!Q42</f>
        <v>18</v>
      </c>
      <c r="R9" s="78">
        <f>'7月'!R42</f>
        <v>19</v>
      </c>
      <c r="S9" s="78">
        <f>'7月'!S42</f>
        <v>20</v>
      </c>
      <c r="T9" s="78">
        <f>'7月'!T42</f>
        <v>27</v>
      </c>
      <c r="U9" s="78">
        <f>'7月'!U42</f>
        <v>25</v>
      </c>
      <c r="V9" s="78">
        <f>'7月'!V42</f>
        <v>23</v>
      </c>
      <c r="W9" s="78">
        <f>'7月'!W42</f>
        <v>13</v>
      </c>
      <c r="X9" s="78">
        <f>'7月'!X42</f>
        <v>24</v>
      </c>
      <c r="Y9" s="78">
        <f>'7月'!Y42</f>
        <v>16</v>
      </c>
      <c r="Z9" s="78">
        <f>'7月'!Z42</f>
        <v>23</v>
      </c>
      <c r="AA9" s="78">
        <f>'7月'!AA42</f>
        <v>30</v>
      </c>
      <c r="AB9" s="78">
        <f>'7月'!AB42</f>
        <v>19</v>
      </c>
      <c r="AC9" s="78">
        <f>'7月'!AC42</f>
        <v>10</v>
      </c>
      <c r="AD9" s="78">
        <f>'7月'!AD42</f>
        <v>24</v>
      </c>
      <c r="AE9" s="78">
        <f>'7月'!AE42</f>
        <v>8</v>
      </c>
      <c r="AF9" s="78">
        <f>'7月'!AF42</f>
        <v>10</v>
      </c>
      <c r="AG9" s="78">
        <f>'7月'!AG42</f>
        <v>22</v>
      </c>
      <c r="AH9" s="78">
        <f>'7月'!AH42</f>
        <v>25</v>
      </c>
      <c r="AI9" s="78">
        <f>'7月'!AI42</f>
        <v>12</v>
      </c>
      <c r="AJ9" s="78">
        <f>'7月'!AJ42</f>
        <v>24</v>
      </c>
      <c r="AK9" s="78">
        <f>'7月'!AK42</f>
        <v>3</v>
      </c>
      <c r="AL9" s="78">
        <f>'7月'!AL42</f>
        <v>16</v>
      </c>
      <c r="AM9" s="78">
        <f>'7月'!AM42</f>
        <v>20</v>
      </c>
      <c r="AN9" s="78">
        <f>'7月'!AN42</f>
        <v>19</v>
      </c>
      <c r="AO9" s="78">
        <f>'7月'!AO42</f>
        <v>19</v>
      </c>
      <c r="AP9" s="78">
        <f>'7月'!AP42</f>
        <v>8</v>
      </c>
      <c r="AQ9" s="78">
        <f>'7月'!AQ42</f>
        <v>27</v>
      </c>
      <c r="AR9" s="78">
        <f>'7月'!AR42</f>
        <v>23</v>
      </c>
      <c r="AS9" s="78">
        <f>'7月'!AS42</f>
        <v>21</v>
      </c>
      <c r="AT9" s="78">
        <f>'7月'!AT42</f>
        <v>26</v>
      </c>
      <c r="AU9" s="78">
        <f>'7月'!AU42</f>
        <v>23</v>
      </c>
      <c r="AV9" s="78">
        <f>'7月'!AV42</f>
        <v>25</v>
      </c>
      <c r="AW9" s="78">
        <f>'7月'!AW42</f>
        <v>29</v>
      </c>
      <c r="AX9" s="78">
        <f>'7月'!AX42</f>
        <v>30</v>
      </c>
      <c r="AY9" s="78">
        <f>'7月'!AY42</f>
        <v>27</v>
      </c>
      <c r="AZ9" s="78">
        <f>'7月'!AZ42</f>
        <v>5</v>
      </c>
      <c r="BA9" s="78">
        <f>'7月'!BA42</f>
        <v>27</v>
      </c>
      <c r="BB9" s="78">
        <f>'7月'!BB42</f>
        <v>21</v>
      </c>
      <c r="BC9" s="78">
        <f>'7月'!BC42</f>
        <v>21</v>
      </c>
      <c r="BD9" s="78">
        <f>'7月'!BD42</f>
        <v>12</v>
      </c>
      <c r="BE9" s="78">
        <f>'7月'!BE42</f>
        <v>23</v>
      </c>
      <c r="BF9" s="78">
        <f>'7月'!BF42</f>
        <v>22</v>
      </c>
      <c r="BG9" s="78">
        <f>'7月'!BG42</f>
        <v>29</v>
      </c>
      <c r="BH9" s="78">
        <f>'7月'!BH42</f>
        <v>29</v>
      </c>
      <c r="BI9" s="78">
        <f>'7月'!BI42</f>
        <v>22</v>
      </c>
      <c r="BJ9" s="78">
        <f>'7月'!BJ42</f>
        <v>19</v>
      </c>
      <c r="BK9" s="78">
        <f>'7月'!BK42</f>
        <v>23</v>
      </c>
      <c r="BL9" s="78">
        <f>'7月'!BL42</f>
        <v>24</v>
      </c>
      <c r="BM9" s="78">
        <f>'7月'!BM42</f>
        <v>25</v>
      </c>
      <c r="BN9" s="78">
        <f>'7月'!BN42</f>
        <v>29</v>
      </c>
      <c r="BO9" s="78">
        <f>'7月'!BO42</f>
        <v>30</v>
      </c>
      <c r="BP9" s="78">
        <f>'7月'!BP42</f>
        <v>16</v>
      </c>
      <c r="BQ9" s="78">
        <f>'7月'!BQ42</f>
        <v>16</v>
      </c>
      <c r="BR9" s="78">
        <f>'7月'!BR42</f>
        <v>25</v>
      </c>
      <c r="BS9" s="78">
        <f>'7月'!BS42</f>
        <v>28</v>
      </c>
      <c r="BT9" s="78">
        <f>'7月'!BT42</f>
        <v>31</v>
      </c>
      <c r="BU9" s="78"/>
      <c r="BV9" s="78"/>
      <c r="BW9" s="78"/>
      <c r="BY9" s="61">
        <f t="shared" si="1"/>
        <v>31</v>
      </c>
      <c r="BZ9" s="62">
        <f t="shared" si="2"/>
        <v>2023</v>
      </c>
      <c r="CA9" s="63">
        <v>7</v>
      </c>
      <c r="CC9" s="54">
        <f t="shared" si="0"/>
        <v>71</v>
      </c>
    </row>
    <row r="10" spans="1:81" ht="11.25">
      <c r="A10" s="5">
        <v>8</v>
      </c>
      <c r="B10" s="78">
        <f>'8月'!B42</f>
        <v>20</v>
      </c>
      <c r="C10" s="78">
        <f>'8月'!C42</f>
        <v>28</v>
      </c>
      <c r="D10" s="78">
        <f>'8月'!D42</f>
        <v>30</v>
      </c>
      <c r="E10" s="78">
        <f>'8月'!E42</f>
        <v>19</v>
      </c>
      <c r="F10" s="78">
        <f>'8月'!F42</f>
        <v>29</v>
      </c>
      <c r="G10" s="78">
        <f>'8月'!G42</f>
        <v>23</v>
      </c>
      <c r="H10" s="78">
        <f>'8月'!H42</f>
        <v>22</v>
      </c>
      <c r="I10" s="78">
        <f>'8月'!I42</f>
        <v>23</v>
      </c>
      <c r="J10" s="78">
        <f>'8月'!J42</f>
        <v>23</v>
      </c>
      <c r="K10" s="78">
        <f>'8月'!K42</f>
        <v>31</v>
      </c>
      <c r="L10" s="78">
        <f>'8月'!L42</f>
        <v>28</v>
      </c>
      <c r="M10" s="78">
        <f>'8月'!M42</f>
        <v>29</v>
      </c>
      <c r="N10" s="78">
        <f>'8月'!N42</f>
        <v>29</v>
      </c>
      <c r="O10" s="78">
        <f>'8月'!O42</f>
        <v>28</v>
      </c>
      <c r="P10" s="78">
        <f>'8月'!P42</f>
        <v>29</v>
      </c>
      <c r="Q10" s="78">
        <f>'8月'!Q42</f>
        <v>28</v>
      </c>
      <c r="R10" s="78">
        <f>'8月'!R42</f>
        <v>30</v>
      </c>
      <c r="S10" s="78">
        <f>'8月'!S42</f>
        <v>29</v>
      </c>
      <c r="T10" s="78">
        <f>'8月'!T42</f>
        <v>27</v>
      </c>
      <c r="U10" s="78">
        <f>'8月'!U42</f>
        <v>26</v>
      </c>
      <c r="V10" s="78">
        <f>'8月'!V42</f>
        <v>29</v>
      </c>
      <c r="W10" s="78">
        <f>'8月'!W42</f>
        <v>27</v>
      </c>
      <c r="X10" s="78">
        <f>'8月'!X42</f>
        <v>30</v>
      </c>
      <c r="Y10" s="78">
        <f>'8月'!Y42</f>
        <v>19</v>
      </c>
      <c r="Z10" s="78">
        <f>'8月'!Z42</f>
        <v>19</v>
      </c>
      <c r="AA10" s="78">
        <f>'8月'!AA42</f>
        <v>30</v>
      </c>
      <c r="AB10" s="78">
        <f>'8月'!AB42</f>
        <v>30</v>
      </c>
      <c r="AC10" s="78">
        <f>'8月'!AC42</f>
        <v>9</v>
      </c>
      <c r="AD10" s="78">
        <f>'8月'!AD42</f>
        <v>27</v>
      </c>
      <c r="AE10" s="78">
        <f>'8月'!AE42</f>
        <v>26</v>
      </c>
      <c r="AF10" s="78">
        <f>'8月'!AF42</f>
        <v>25</v>
      </c>
      <c r="AG10" s="78">
        <f>'8月'!AG42</f>
        <v>28</v>
      </c>
      <c r="AH10" s="78">
        <f>'8月'!AH42</f>
        <v>31</v>
      </c>
      <c r="AI10" s="78">
        <f>'8月'!AI42</f>
        <v>24</v>
      </c>
      <c r="AJ10" s="78">
        <f>'8月'!AJ42</f>
        <v>26</v>
      </c>
      <c r="AK10" s="78">
        <f>'8月'!AK42</f>
        <v>27</v>
      </c>
      <c r="AL10" s="78">
        <f>'8月'!AL42</f>
        <v>27</v>
      </c>
      <c r="AM10" s="78">
        <f>'8月'!AM42</f>
        <v>31</v>
      </c>
      <c r="AN10" s="78">
        <f>'8月'!AN42</f>
        <v>18</v>
      </c>
      <c r="AO10" s="78">
        <f>'8月'!AO42</f>
        <v>28</v>
      </c>
      <c r="AP10" s="78">
        <f>'8月'!AP42</f>
        <v>19</v>
      </c>
      <c r="AQ10" s="78">
        <f>'8月'!AQ42</f>
        <v>30</v>
      </c>
      <c r="AR10" s="78">
        <f>'8月'!AR42</f>
        <v>31</v>
      </c>
      <c r="AS10" s="78">
        <f>'8月'!AS42</f>
        <v>25</v>
      </c>
      <c r="AT10" s="78">
        <f>'8月'!AT42</f>
        <v>27</v>
      </c>
      <c r="AU10" s="78">
        <f>'8月'!AU42</f>
        <v>27</v>
      </c>
      <c r="AV10" s="78">
        <f>'8月'!AV42</f>
        <v>31</v>
      </c>
      <c r="AW10" s="78">
        <f>'8月'!AW42</f>
        <v>31</v>
      </c>
      <c r="AX10" s="78">
        <f>'8月'!AX42</f>
        <v>27</v>
      </c>
      <c r="AY10" s="78">
        <f>'8月'!AY42</f>
        <v>29</v>
      </c>
      <c r="AZ10" s="78">
        <f>'8月'!AZ42</f>
        <v>22</v>
      </c>
      <c r="BA10" s="78">
        <f>'8月'!BA42</f>
        <v>27</v>
      </c>
      <c r="BB10" s="78">
        <f>'8月'!BB42</f>
        <v>31</v>
      </c>
      <c r="BC10" s="78">
        <f>'8月'!BC42</f>
        <v>29</v>
      </c>
      <c r="BD10" s="78">
        <f>'8月'!BD42</f>
        <v>28</v>
      </c>
      <c r="BE10" s="78">
        <f>'8月'!BE42</f>
        <v>25</v>
      </c>
      <c r="BF10" s="78">
        <f>'8月'!BF42</f>
        <v>25</v>
      </c>
      <c r="BG10" s="78">
        <f>'8月'!BG42</f>
        <v>31</v>
      </c>
      <c r="BH10" s="78">
        <f>'8月'!BH42</f>
        <v>26</v>
      </c>
      <c r="BI10" s="78">
        <f>'8月'!BI42</f>
        <v>31</v>
      </c>
      <c r="BJ10" s="78">
        <f>'8月'!BJ42</f>
        <v>30</v>
      </c>
      <c r="BK10" s="78">
        <f>'8月'!BK42</f>
        <v>26</v>
      </c>
      <c r="BL10" s="78">
        <f>'8月'!BL42</f>
        <v>24</v>
      </c>
      <c r="BM10" s="78">
        <f>'8月'!BM42</f>
        <v>31</v>
      </c>
      <c r="BN10" s="78">
        <f>'8月'!BN42</f>
        <v>24</v>
      </c>
      <c r="BO10" s="78">
        <f>'8月'!BO42</f>
        <v>30</v>
      </c>
      <c r="BP10" s="78">
        <f>'8月'!BP42</f>
        <v>31</v>
      </c>
      <c r="BQ10" s="78">
        <f>'8月'!BQ42</f>
        <v>31</v>
      </c>
      <c r="BR10" s="78">
        <f>'8月'!BR42</f>
        <v>26</v>
      </c>
      <c r="BS10" s="78">
        <f>'8月'!BS42</f>
        <v>31</v>
      </c>
      <c r="BT10" s="78">
        <f>'8月'!BT42</f>
        <v>31</v>
      </c>
      <c r="BU10" s="78"/>
      <c r="BV10" s="78"/>
      <c r="BW10" s="78"/>
      <c r="BY10" s="61">
        <f t="shared" si="1"/>
        <v>31</v>
      </c>
      <c r="BZ10" s="62">
        <f t="shared" si="2"/>
        <v>1962</v>
      </c>
      <c r="CA10" s="63">
        <v>8</v>
      </c>
      <c r="CC10" s="54">
        <f t="shared" si="0"/>
        <v>10</v>
      </c>
    </row>
    <row r="11" spans="1:81" ht="11.25">
      <c r="A11" s="5">
        <v>9</v>
      </c>
      <c r="B11" s="78">
        <f>'9月'!B42</f>
        <v>7</v>
      </c>
      <c r="C11" s="78">
        <f>'9月'!C42</f>
        <v>24</v>
      </c>
      <c r="D11" s="78">
        <f>'9月'!D42</f>
        <v>12</v>
      </c>
      <c r="E11" s="78">
        <f>'9月'!E42</f>
        <v>12</v>
      </c>
      <c r="F11" s="78">
        <f>'9月'!F42</f>
        <v>8</v>
      </c>
      <c r="G11" s="78">
        <f>'9月'!G42</f>
        <v>11</v>
      </c>
      <c r="H11" s="78">
        <f>'9月'!H42</f>
        <v>13</v>
      </c>
      <c r="I11" s="78">
        <f>'9月'!I42</f>
        <v>17</v>
      </c>
      <c r="J11" s="78">
        <f>'9月'!J42</f>
        <v>23</v>
      </c>
      <c r="K11" s="78">
        <f>'9月'!K42</f>
        <v>23</v>
      </c>
      <c r="L11" s="78">
        <f>'9月'!L42</f>
        <v>13</v>
      </c>
      <c r="M11" s="78">
        <f>'9月'!M42</f>
        <v>13</v>
      </c>
      <c r="N11" s="78">
        <f>'9月'!N42</f>
        <v>16</v>
      </c>
      <c r="O11" s="78">
        <f>'9月'!O42</f>
        <v>14</v>
      </c>
      <c r="P11" s="78">
        <f>'9月'!P42</f>
        <v>10</v>
      </c>
      <c r="Q11" s="78">
        <f>'9月'!Q42</f>
        <v>7</v>
      </c>
      <c r="R11" s="78">
        <f>'9月'!R42</f>
        <v>13</v>
      </c>
      <c r="S11" s="78">
        <f>'9月'!S42</f>
        <v>16</v>
      </c>
      <c r="T11" s="78">
        <f>'9月'!T42</f>
        <v>8</v>
      </c>
      <c r="U11" s="78">
        <f>'9月'!U42</f>
        <v>9</v>
      </c>
      <c r="V11" s="78">
        <f>'9月'!V42</f>
        <v>13</v>
      </c>
      <c r="W11" s="78">
        <f>'9月'!W42</f>
        <v>12</v>
      </c>
      <c r="X11" s="78">
        <f>'9月'!X42</f>
        <v>20</v>
      </c>
      <c r="Y11" s="78">
        <f>'9月'!Y42</f>
        <v>8</v>
      </c>
      <c r="Z11" s="78">
        <f>'9月'!Z42</f>
        <v>19</v>
      </c>
      <c r="AA11" s="78">
        <f>'9月'!AA42</f>
        <v>7</v>
      </c>
      <c r="AB11" s="78">
        <f>'9月'!AB42</f>
        <v>18</v>
      </c>
      <c r="AC11" s="78">
        <f>'9月'!AC42</f>
        <v>14</v>
      </c>
      <c r="AD11" s="78">
        <f>'9月'!AD42</f>
        <v>4</v>
      </c>
      <c r="AE11" s="78">
        <f>'9月'!AE42</f>
        <v>8</v>
      </c>
      <c r="AF11" s="78">
        <f>'9月'!AF42</f>
        <v>9</v>
      </c>
      <c r="AG11" s="78">
        <f>'9月'!AG42</f>
        <v>11</v>
      </c>
      <c r="AH11" s="78">
        <f>'9月'!AH42</f>
        <v>12</v>
      </c>
      <c r="AI11" s="78">
        <f>'9月'!AI42</f>
        <v>13</v>
      </c>
      <c r="AJ11" s="78">
        <f>'9月'!AJ42</f>
        <v>8</v>
      </c>
      <c r="AK11" s="78">
        <f>'9月'!AK42</f>
        <v>12</v>
      </c>
      <c r="AL11" s="78">
        <f>'9月'!AL42</f>
        <v>18</v>
      </c>
      <c r="AM11" s="78">
        <f>'9月'!AM42</f>
        <v>21</v>
      </c>
      <c r="AN11" s="78">
        <f>'9月'!AN42</f>
        <v>12</v>
      </c>
      <c r="AO11" s="78">
        <f>'9月'!AO42</f>
        <v>13</v>
      </c>
      <c r="AP11" s="78">
        <f>'9月'!AP42</f>
        <v>13</v>
      </c>
      <c r="AQ11" s="78">
        <f>'9月'!AQ42</f>
        <v>21</v>
      </c>
      <c r="AR11" s="78">
        <f>'9月'!AR42</f>
        <v>17</v>
      </c>
      <c r="AS11" s="78">
        <f>'9月'!AS42</f>
        <v>16</v>
      </c>
      <c r="AT11" s="78">
        <f>'9月'!AT42</f>
        <v>12</v>
      </c>
      <c r="AU11" s="78">
        <f>'9月'!AU42</f>
        <v>21</v>
      </c>
      <c r="AV11" s="78">
        <f>'9月'!AV42</f>
        <v>28</v>
      </c>
      <c r="AW11" s="78">
        <f>'9月'!AW42</f>
        <v>25</v>
      </c>
      <c r="AX11" s="78">
        <f>'9月'!AX42</f>
        <v>19</v>
      </c>
      <c r="AY11" s="78">
        <f>'9月'!AY42</f>
        <v>11</v>
      </c>
      <c r="AZ11" s="78">
        <f>'9月'!AZ42</f>
        <v>17</v>
      </c>
      <c r="BA11" s="78">
        <f>'9月'!BA42</f>
        <v>18</v>
      </c>
      <c r="BB11" s="78">
        <f>'9月'!BB42</f>
        <v>22</v>
      </c>
      <c r="BC11" s="78">
        <f>'9月'!BC42</f>
        <v>18</v>
      </c>
      <c r="BD11" s="78">
        <f>'9月'!BD42</f>
        <v>19</v>
      </c>
      <c r="BE11" s="78">
        <f>'9月'!BE42</f>
        <v>21</v>
      </c>
      <c r="BF11" s="78">
        <f>'9月'!BF42</f>
        <v>12</v>
      </c>
      <c r="BG11" s="78">
        <f>'9月'!BG42</f>
        <v>19</v>
      </c>
      <c r="BH11" s="78">
        <f>'9月'!BH42</f>
        <v>20</v>
      </c>
      <c r="BI11" s="78">
        <f>'9月'!BI42</f>
        <v>23</v>
      </c>
      <c r="BJ11" s="78">
        <f>'9月'!BJ42</f>
        <v>18</v>
      </c>
      <c r="BK11" s="78">
        <f>'9月'!BK42</f>
        <v>8</v>
      </c>
      <c r="BL11" s="78">
        <f>'9月'!BL42</f>
        <v>11</v>
      </c>
      <c r="BM11" s="78">
        <f>'9月'!BM42</f>
        <v>21</v>
      </c>
      <c r="BN11" s="78">
        <f>'9月'!BN42</f>
        <v>16</v>
      </c>
      <c r="BO11" s="78">
        <f>'9月'!BO42</f>
        <v>17</v>
      </c>
      <c r="BP11" s="78">
        <f>'9月'!BP42</f>
        <v>24</v>
      </c>
      <c r="BQ11" s="78">
        <f>'9月'!BQ42</f>
        <v>19</v>
      </c>
      <c r="BR11" s="78">
        <f>'9月'!BR42</f>
        <v>11</v>
      </c>
      <c r="BS11" s="78">
        <f>'9月'!BS42</f>
        <v>24</v>
      </c>
      <c r="BT11" s="78">
        <f>'9月'!BT42</f>
        <v>28</v>
      </c>
      <c r="BU11" s="78"/>
      <c r="BV11" s="78"/>
      <c r="BW11" s="78"/>
      <c r="BY11" s="61">
        <f t="shared" si="1"/>
        <v>28</v>
      </c>
      <c r="BZ11" s="62">
        <f t="shared" si="2"/>
        <v>1999</v>
      </c>
      <c r="CA11" s="63">
        <v>9</v>
      </c>
      <c r="CC11" s="54">
        <f t="shared" si="0"/>
        <v>47</v>
      </c>
    </row>
    <row r="12" spans="1:81" ht="11.25">
      <c r="A12" s="5">
        <v>10</v>
      </c>
      <c r="B12" s="78">
        <f>'10月'!B42</f>
        <v>0</v>
      </c>
      <c r="C12" s="78">
        <f>'10月'!C42</f>
        <v>0</v>
      </c>
      <c r="D12" s="78">
        <f>'10月'!D42</f>
        <v>4</v>
      </c>
      <c r="E12" s="78">
        <f>'10月'!E42</f>
        <v>2</v>
      </c>
      <c r="F12" s="78">
        <f>'10月'!F42</f>
        <v>0</v>
      </c>
      <c r="G12" s="78">
        <f>'10月'!G42</f>
        <v>2</v>
      </c>
      <c r="H12" s="78">
        <f>'10月'!H42</f>
        <v>1</v>
      </c>
      <c r="I12" s="78">
        <f>'10月'!I42</f>
        <v>2</v>
      </c>
      <c r="J12" s="78">
        <f>'10月'!J42</f>
        <v>1</v>
      </c>
      <c r="K12" s="78">
        <f>'10月'!K42</f>
        <v>2</v>
      </c>
      <c r="L12" s="78">
        <f>'10月'!L42</f>
        <v>0</v>
      </c>
      <c r="M12" s="78">
        <f>'10月'!M42</f>
        <v>0</v>
      </c>
      <c r="N12" s="78">
        <f>'10月'!N42</f>
        <v>1</v>
      </c>
      <c r="O12" s="78">
        <f>'10月'!O42</f>
        <v>0</v>
      </c>
      <c r="P12" s="78">
        <f>'10月'!P42</f>
        <v>0</v>
      </c>
      <c r="Q12" s="78">
        <f>'10月'!Q42</f>
        <v>1</v>
      </c>
      <c r="R12" s="78">
        <f>'10月'!R42</f>
        <v>0</v>
      </c>
      <c r="S12" s="78">
        <f>'10月'!S42</f>
        <v>1</v>
      </c>
      <c r="T12" s="78">
        <f>'10月'!T42</f>
        <v>0</v>
      </c>
      <c r="U12" s="78">
        <f>'10月'!U42</f>
        <v>0</v>
      </c>
      <c r="V12" s="78">
        <f>'10月'!V42</f>
        <v>1</v>
      </c>
      <c r="W12" s="78">
        <f>'10月'!W42</f>
        <v>0</v>
      </c>
      <c r="X12" s="78">
        <f>'10月'!X42</f>
        <v>0</v>
      </c>
      <c r="Y12" s="78">
        <f>'10月'!Y42</f>
        <v>3</v>
      </c>
      <c r="Z12" s="78">
        <f>'10月'!Z42</f>
        <v>3</v>
      </c>
      <c r="AA12" s="78">
        <f>'10月'!AA42</f>
        <v>0</v>
      </c>
      <c r="AB12" s="78">
        <f>'10月'!AB42</f>
        <v>2</v>
      </c>
      <c r="AC12" s="78">
        <f>'10月'!AC42</f>
        <v>1</v>
      </c>
      <c r="AD12" s="78">
        <f>'10月'!AD42</f>
        <v>1</v>
      </c>
      <c r="AE12" s="78">
        <f>'10月'!AE42</f>
        <v>1</v>
      </c>
      <c r="AF12" s="78">
        <f>'10月'!AF42</f>
        <v>2</v>
      </c>
      <c r="AG12" s="78">
        <f>'10月'!AG42</f>
        <v>1</v>
      </c>
      <c r="AH12" s="78">
        <f>'10月'!AH42</f>
        <v>3</v>
      </c>
      <c r="AI12" s="78">
        <f>'10月'!AI42</f>
        <v>0</v>
      </c>
      <c r="AJ12" s="78">
        <f>'10月'!AJ42</f>
        <v>1</v>
      </c>
      <c r="AK12" s="78">
        <f>'10月'!AK42</f>
        <v>0</v>
      </c>
      <c r="AL12" s="78">
        <f>'10月'!AL42</f>
        <v>0</v>
      </c>
      <c r="AM12" s="78">
        <f>'10月'!AM42</f>
        <v>3</v>
      </c>
      <c r="AN12" s="78">
        <f>'10月'!AN42</f>
        <v>0</v>
      </c>
      <c r="AO12" s="78">
        <f>'10月'!AO42</f>
        <v>2</v>
      </c>
      <c r="AP12" s="78">
        <f>'10月'!AP42</f>
        <v>0</v>
      </c>
      <c r="AQ12" s="78">
        <f>'10月'!AQ42</f>
        <v>6</v>
      </c>
      <c r="AR12" s="78">
        <f>'10月'!AR42</f>
        <v>3</v>
      </c>
      <c r="AS12" s="78">
        <f>'10月'!AS42</f>
        <v>1</v>
      </c>
      <c r="AT12" s="78">
        <f>'10月'!AT42</f>
        <v>4</v>
      </c>
      <c r="AU12" s="78">
        <f>'10月'!AU42</f>
        <v>11</v>
      </c>
      <c r="AV12" s="78">
        <f>'10月'!AV42</f>
        <v>4</v>
      </c>
      <c r="AW12" s="78">
        <f>'10月'!AW42</f>
        <v>5</v>
      </c>
      <c r="AX12" s="78">
        <f>'10月'!AX42</f>
        <v>4</v>
      </c>
      <c r="AY12" s="78">
        <f>'10月'!AY42</f>
        <v>7</v>
      </c>
      <c r="AZ12" s="78">
        <f>'10月'!AZ42</f>
        <v>2</v>
      </c>
      <c r="BA12" s="78">
        <f>'10月'!BA42</f>
        <v>1</v>
      </c>
      <c r="BB12" s="78">
        <f>'10月'!BB42</f>
        <v>5</v>
      </c>
      <c r="BC12" s="78">
        <f>'10月'!BC42</f>
        <v>4</v>
      </c>
      <c r="BD12" s="78">
        <f>'10月'!BD42</f>
        <v>0</v>
      </c>
      <c r="BE12" s="78">
        <f>'10月'!BE42</f>
        <v>0</v>
      </c>
      <c r="BF12" s="78">
        <f>'10月'!BF42</f>
        <v>0</v>
      </c>
      <c r="BG12" s="78">
        <f>'10月'!BG42</f>
        <v>1</v>
      </c>
      <c r="BH12" s="78">
        <f>'10月'!BH42</f>
        <v>0</v>
      </c>
      <c r="BI12" s="78">
        <f>'10月'!BI42</f>
        <v>3</v>
      </c>
      <c r="BJ12" s="78">
        <f>'10月'!BJ42</f>
        <v>5</v>
      </c>
      <c r="BK12" s="78">
        <f>'10月'!BK42</f>
        <v>3</v>
      </c>
      <c r="BL12" s="78">
        <f>'10月'!BL42</f>
        <v>2</v>
      </c>
      <c r="BM12" s="78">
        <f>'10月'!BM42</f>
        <v>3</v>
      </c>
      <c r="BN12" s="78">
        <f>'10月'!BN42</f>
        <v>4</v>
      </c>
      <c r="BO12" s="78">
        <f>'10月'!BO42</f>
        <v>4</v>
      </c>
      <c r="BP12" s="78">
        <f>'10月'!BP42</f>
        <v>5</v>
      </c>
      <c r="BQ12" s="78">
        <f>'10月'!BQ42</f>
        <v>1</v>
      </c>
      <c r="BR12" s="78">
        <f>'10月'!BR42</f>
        <v>8</v>
      </c>
      <c r="BS12" s="78">
        <f>'10月'!BS42</f>
        <v>3</v>
      </c>
      <c r="BT12" s="78">
        <f>'10月'!BT42</f>
        <v>4</v>
      </c>
      <c r="BU12" s="78"/>
      <c r="BV12" s="78"/>
      <c r="BW12" s="78"/>
      <c r="BY12" s="61">
        <f t="shared" si="1"/>
        <v>11</v>
      </c>
      <c r="BZ12" s="62">
        <f t="shared" si="2"/>
        <v>1998</v>
      </c>
      <c r="CA12" s="63">
        <v>10</v>
      </c>
      <c r="CC12" s="54">
        <f t="shared" si="0"/>
        <v>46</v>
      </c>
    </row>
    <row r="13" spans="1:81" s="16" customFormat="1" ht="11.25">
      <c r="A13" s="14">
        <v>11</v>
      </c>
      <c r="B13" s="79">
        <f>'11月'!B42</f>
        <v>0</v>
      </c>
      <c r="C13" s="79">
        <f>'11月'!C42</f>
        <v>0</v>
      </c>
      <c r="D13" s="79">
        <f>'11月'!D42</f>
        <v>0</v>
      </c>
      <c r="E13" s="79">
        <f>'11月'!E42</f>
        <v>0</v>
      </c>
      <c r="F13" s="79">
        <f>'11月'!F42</f>
        <v>0</v>
      </c>
      <c r="G13" s="79">
        <f>'11月'!G42</f>
        <v>0</v>
      </c>
      <c r="H13" s="79">
        <f>'11月'!H42</f>
        <v>0</v>
      </c>
      <c r="I13" s="79">
        <f>'11月'!I42</f>
        <v>0</v>
      </c>
      <c r="J13" s="79">
        <f>'11月'!J42</f>
        <v>0</v>
      </c>
      <c r="K13" s="79">
        <f>'11月'!K42</f>
        <v>0</v>
      </c>
      <c r="L13" s="79">
        <f>'11月'!L42</f>
        <v>0</v>
      </c>
      <c r="M13" s="79">
        <f>'11月'!M42</f>
        <v>0</v>
      </c>
      <c r="N13" s="79">
        <f>'11月'!N42</f>
        <v>0</v>
      </c>
      <c r="O13" s="79">
        <f>'11月'!O42</f>
        <v>0</v>
      </c>
      <c r="P13" s="79">
        <f>'11月'!P42</f>
        <v>0</v>
      </c>
      <c r="Q13" s="79">
        <f>'11月'!Q42</f>
        <v>0</v>
      </c>
      <c r="R13" s="79">
        <f>'11月'!R42</f>
        <v>0</v>
      </c>
      <c r="S13" s="79">
        <f>'11月'!S42</f>
        <v>0</v>
      </c>
      <c r="T13" s="79">
        <f>'11月'!T42</f>
        <v>0</v>
      </c>
      <c r="U13" s="79">
        <f>'11月'!U42</f>
        <v>0</v>
      </c>
      <c r="V13" s="79">
        <f>'11月'!V42</f>
        <v>0</v>
      </c>
      <c r="W13" s="79">
        <f>'11月'!W42</f>
        <v>0</v>
      </c>
      <c r="X13" s="79">
        <f>'11月'!X42</f>
        <v>0</v>
      </c>
      <c r="Y13" s="79">
        <f>'11月'!Y42</f>
        <v>0</v>
      </c>
      <c r="Z13" s="79">
        <f>'11月'!Z42</f>
        <v>1</v>
      </c>
      <c r="AA13" s="79">
        <f>'11月'!AA42</f>
        <v>0</v>
      </c>
      <c r="AB13" s="79">
        <f>'11月'!AB42</f>
        <v>0</v>
      </c>
      <c r="AC13" s="79">
        <f>'11月'!AC42</f>
        <v>0</v>
      </c>
      <c r="AD13" s="79">
        <f>'11月'!AD42</f>
        <v>0</v>
      </c>
      <c r="AE13" s="79">
        <f>'11月'!AE42</f>
        <v>0</v>
      </c>
      <c r="AF13" s="79">
        <f>'11月'!AF42</f>
        <v>0</v>
      </c>
      <c r="AG13" s="79">
        <f>'11月'!AG42</f>
        <v>0</v>
      </c>
      <c r="AH13" s="79">
        <f>'11月'!AH42</f>
        <v>0</v>
      </c>
      <c r="AI13" s="79">
        <f>'11月'!AI42</f>
        <v>0</v>
      </c>
      <c r="AJ13" s="79">
        <f>'11月'!AJ42</f>
        <v>0</v>
      </c>
      <c r="AK13" s="79">
        <f>'11月'!AK42</f>
        <v>0</v>
      </c>
      <c r="AL13" s="79">
        <f>'11月'!AL42</f>
        <v>0</v>
      </c>
      <c r="AM13" s="79">
        <f>'11月'!AM42</f>
        <v>1</v>
      </c>
      <c r="AN13" s="79">
        <f>'11月'!AN42</f>
        <v>0</v>
      </c>
      <c r="AO13" s="79">
        <f>'11月'!AO42</f>
        <v>0</v>
      </c>
      <c r="AP13" s="79">
        <f>'11月'!AP42</f>
        <v>0</v>
      </c>
      <c r="AQ13" s="79">
        <f>'11月'!AQ42</f>
        <v>0</v>
      </c>
      <c r="AR13" s="79">
        <f>'11月'!AR42</f>
        <v>0</v>
      </c>
      <c r="AS13" s="79">
        <f>'11月'!AS42</f>
        <v>0</v>
      </c>
      <c r="AT13" s="79">
        <f>'11月'!AT42</f>
        <v>0</v>
      </c>
      <c r="AU13" s="79">
        <f>'11月'!AU42</f>
        <v>0</v>
      </c>
      <c r="AV13" s="79">
        <f>'11月'!AV42</f>
        <v>0</v>
      </c>
      <c r="AW13" s="79">
        <f>'11月'!AW42</f>
        <v>0</v>
      </c>
      <c r="AX13" s="79">
        <f>'11月'!AX42</f>
        <v>0</v>
      </c>
      <c r="AY13" s="79">
        <f>'11月'!AY42</f>
        <v>0</v>
      </c>
      <c r="AZ13" s="79">
        <f>'11月'!AZ42</f>
        <v>1</v>
      </c>
      <c r="BA13" s="79">
        <f>'11月'!BA42</f>
        <v>0</v>
      </c>
      <c r="BB13" s="79">
        <f>'11月'!BB42</f>
        <v>0</v>
      </c>
      <c r="BC13" s="79">
        <f>'11月'!BC42</f>
        <v>0</v>
      </c>
      <c r="BD13" s="79">
        <f>'11月'!BD42</f>
        <v>0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0</v>
      </c>
      <c r="BL13" s="79">
        <f>'11月'!BL42</f>
        <v>0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1</v>
      </c>
      <c r="BQ13" s="79">
        <f>'11月'!BQ42</f>
        <v>0</v>
      </c>
      <c r="BR13" s="79">
        <f>'11月'!BR42</f>
        <v>0</v>
      </c>
      <c r="BS13" s="79">
        <f>'11月'!BS42</f>
        <v>0</v>
      </c>
      <c r="BT13" s="79">
        <f>'11月'!BT42</f>
        <v>1</v>
      </c>
      <c r="BU13" s="79"/>
      <c r="BV13" s="79"/>
      <c r="BW13" s="79"/>
      <c r="BY13" s="61">
        <f t="shared" si="1"/>
        <v>1</v>
      </c>
      <c r="BZ13" s="62">
        <f t="shared" si="2"/>
        <v>1977</v>
      </c>
      <c r="CA13" s="63">
        <v>11</v>
      </c>
      <c r="CC13" s="64">
        <f t="shared" si="0"/>
        <v>25</v>
      </c>
    </row>
    <row r="14" spans="1:81" ht="11.25">
      <c r="A14" s="5">
        <v>12</v>
      </c>
      <c r="B14" s="78">
        <f>'12月'!B42</f>
        <v>0</v>
      </c>
      <c r="C14" s="78">
        <f>'12月'!C42</f>
        <v>0</v>
      </c>
      <c r="D14" s="78">
        <f>'12月'!D42</f>
        <v>0</v>
      </c>
      <c r="E14" s="78">
        <f>'12月'!E42</f>
        <v>0</v>
      </c>
      <c r="F14" s="78">
        <f>'12月'!F42</f>
        <v>0</v>
      </c>
      <c r="G14" s="78">
        <f>'12月'!G42</f>
        <v>0</v>
      </c>
      <c r="H14" s="78">
        <f>'12月'!H42</f>
        <v>0</v>
      </c>
      <c r="I14" s="78">
        <f>'12月'!I42</f>
        <v>0</v>
      </c>
      <c r="J14" s="78">
        <f>'12月'!J42</f>
        <v>0</v>
      </c>
      <c r="K14" s="78">
        <f>'12月'!K42</f>
        <v>0</v>
      </c>
      <c r="L14" s="78">
        <f>'12月'!L42</f>
        <v>0</v>
      </c>
      <c r="M14" s="78">
        <f>'12月'!M42</f>
        <v>0</v>
      </c>
      <c r="N14" s="78">
        <f>'12月'!N42</f>
        <v>0</v>
      </c>
      <c r="O14" s="78">
        <f>'12月'!O42</f>
        <v>0</v>
      </c>
      <c r="P14" s="78">
        <f>'12月'!P42</f>
        <v>0</v>
      </c>
      <c r="Q14" s="78">
        <f>'12月'!Q42</f>
        <v>0</v>
      </c>
      <c r="R14" s="78">
        <f>'12月'!R42</f>
        <v>0</v>
      </c>
      <c r="S14" s="78">
        <f>'12月'!S42</f>
        <v>0</v>
      </c>
      <c r="T14" s="78">
        <f>'12月'!T42</f>
        <v>0</v>
      </c>
      <c r="U14" s="78">
        <f>'12月'!U42</f>
        <v>0</v>
      </c>
      <c r="V14" s="78">
        <f>'12月'!V42</f>
        <v>0</v>
      </c>
      <c r="W14" s="78">
        <f>'12月'!W42</f>
        <v>0</v>
      </c>
      <c r="X14" s="78">
        <f>'12月'!X42</f>
        <v>0</v>
      </c>
      <c r="Y14" s="78">
        <f>'12月'!Y42</f>
        <v>0</v>
      </c>
      <c r="Z14" s="78">
        <f>'12月'!Z42</f>
        <v>0</v>
      </c>
      <c r="AA14" s="78">
        <f>'12月'!AA42</f>
        <v>0</v>
      </c>
      <c r="AB14" s="78">
        <f>'12月'!AB42</f>
        <v>0</v>
      </c>
      <c r="AC14" s="78">
        <f>'12月'!AC42</f>
        <v>0</v>
      </c>
      <c r="AD14" s="78">
        <f>'12月'!AD42</f>
        <v>0</v>
      </c>
      <c r="AE14" s="78">
        <f>'12月'!AE42</f>
        <v>0</v>
      </c>
      <c r="AF14" s="78">
        <f>'12月'!AF42</f>
        <v>0</v>
      </c>
      <c r="AG14" s="78">
        <f>'12月'!AG42</f>
        <v>0</v>
      </c>
      <c r="AH14" s="78">
        <f>'12月'!AH42</f>
        <v>0</v>
      </c>
      <c r="AI14" s="78">
        <f>'12月'!AI42</f>
        <v>0</v>
      </c>
      <c r="AJ14" s="78">
        <f>'12月'!AJ42</f>
        <v>0</v>
      </c>
      <c r="AK14" s="78">
        <f>'12月'!AK42</f>
        <v>0</v>
      </c>
      <c r="AL14" s="78">
        <f>'12月'!AL42</f>
        <v>0</v>
      </c>
      <c r="AM14" s="78">
        <f>'12月'!AM42</f>
        <v>1</v>
      </c>
      <c r="AN14" s="78">
        <f>'12月'!AN42</f>
        <v>0</v>
      </c>
      <c r="AO14" s="78">
        <f>'12月'!AO42</f>
        <v>0</v>
      </c>
      <c r="AP14" s="78">
        <f>'12月'!AP42</f>
        <v>0</v>
      </c>
      <c r="AQ14" s="78">
        <f>'12月'!AQ42</f>
        <v>0</v>
      </c>
      <c r="AR14" s="78">
        <f>'12月'!AR42</f>
        <v>0</v>
      </c>
      <c r="AS14" s="78">
        <f>'12月'!AS42</f>
        <v>0</v>
      </c>
      <c r="AT14" s="78">
        <f>'12月'!AT42</f>
        <v>0</v>
      </c>
      <c r="AU14" s="78">
        <f>'12月'!AU42</f>
        <v>0</v>
      </c>
      <c r="AV14" s="78">
        <f>'12月'!AV42</f>
        <v>0</v>
      </c>
      <c r="AW14" s="78">
        <f>'12月'!AW42</f>
        <v>0</v>
      </c>
      <c r="AX14" s="78">
        <f>'12月'!AX42</f>
        <v>0</v>
      </c>
      <c r="AY14" s="78">
        <f>'12月'!AY42</f>
        <v>0</v>
      </c>
      <c r="AZ14" s="78">
        <f>'12月'!AZ42</f>
        <v>0</v>
      </c>
      <c r="BA14" s="78">
        <f>'12月'!BA42</f>
        <v>1</v>
      </c>
      <c r="BB14" s="78">
        <f>'12月'!BB42</f>
        <v>0</v>
      </c>
      <c r="BC14" s="78">
        <f>'12月'!BC42</f>
        <v>0</v>
      </c>
      <c r="BD14" s="78">
        <f>'12月'!BD42</f>
        <v>0</v>
      </c>
      <c r="BE14" s="78">
        <f>'12月'!BE42</f>
        <v>0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0</v>
      </c>
      <c r="BK14" s="78">
        <f>'12月'!BK42</f>
        <v>0</v>
      </c>
      <c r="BL14" s="78">
        <f>'12月'!BL42</f>
        <v>0</v>
      </c>
      <c r="BM14" s="78">
        <f>'12月'!BM42</f>
        <v>0</v>
      </c>
      <c r="BN14" s="78">
        <f>'12月'!BN42</f>
        <v>0</v>
      </c>
      <c r="BO14" s="78">
        <f>'12月'!BO42</f>
        <v>0</v>
      </c>
      <c r="BP14" s="78">
        <f>'12月'!BP42</f>
        <v>0</v>
      </c>
      <c r="BQ14" s="78">
        <f>'12月'!BQ42</f>
        <v>0</v>
      </c>
      <c r="BR14" s="78">
        <f>'12月'!BR42</f>
        <v>0</v>
      </c>
      <c r="BS14" s="78">
        <f>'12月'!BS42</f>
        <v>0</v>
      </c>
      <c r="BT14" s="78">
        <f>'12月'!BT42</f>
        <v>0</v>
      </c>
      <c r="BU14" s="78"/>
      <c r="BV14" s="78"/>
      <c r="BW14" s="78"/>
      <c r="BY14" s="61">
        <f t="shared" si="1"/>
        <v>1</v>
      </c>
      <c r="BZ14" s="62">
        <f t="shared" si="2"/>
        <v>1990</v>
      </c>
      <c r="CA14" s="63">
        <v>12</v>
      </c>
      <c r="CC14" s="54">
        <f t="shared" si="0"/>
        <v>38</v>
      </c>
    </row>
    <row r="15" spans="1:81" ht="11.25">
      <c r="A15" s="56" t="s">
        <v>26</v>
      </c>
      <c r="B15" s="80">
        <f>SUM(B3:B14)</f>
        <v>50</v>
      </c>
      <c r="C15" s="80">
        <f aca="true" t="shared" si="3" ref="C15:BL15">SUM(C3:C14)</f>
        <v>66</v>
      </c>
      <c r="D15" s="80">
        <f t="shared" si="3"/>
        <v>92</v>
      </c>
      <c r="E15" s="80">
        <f t="shared" si="3"/>
        <v>59</v>
      </c>
      <c r="F15" s="80">
        <f t="shared" si="3"/>
        <v>55</v>
      </c>
      <c r="G15" s="80">
        <f t="shared" si="3"/>
        <v>65</v>
      </c>
      <c r="H15" s="80">
        <f t="shared" si="3"/>
        <v>63</v>
      </c>
      <c r="I15" s="80">
        <f t="shared" si="3"/>
        <v>75</v>
      </c>
      <c r="J15" s="80">
        <f t="shared" si="3"/>
        <v>83</v>
      </c>
      <c r="K15" s="80">
        <f t="shared" si="3"/>
        <v>87</v>
      </c>
      <c r="L15" s="80">
        <f t="shared" si="3"/>
        <v>81</v>
      </c>
      <c r="M15" s="80">
        <f t="shared" si="3"/>
        <v>77</v>
      </c>
      <c r="N15" s="80">
        <f t="shared" si="3"/>
        <v>71</v>
      </c>
      <c r="O15" s="80">
        <f t="shared" si="3"/>
        <v>68</v>
      </c>
      <c r="P15" s="80">
        <f t="shared" si="3"/>
        <v>78</v>
      </c>
      <c r="Q15" s="80">
        <f t="shared" si="3"/>
        <v>57</v>
      </c>
      <c r="R15" s="80">
        <f t="shared" si="3"/>
        <v>74</v>
      </c>
      <c r="S15" s="80">
        <f t="shared" si="3"/>
        <v>73</v>
      </c>
      <c r="T15" s="80">
        <f t="shared" si="3"/>
        <v>68</v>
      </c>
      <c r="U15" s="80">
        <f t="shared" si="3"/>
        <v>70</v>
      </c>
      <c r="V15" s="80">
        <f t="shared" si="3"/>
        <v>73</v>
      </c>
      <c r="W15" s="80">
        <f t="shared" si="3"/>
        <v>58</v>
      </c>
      <c r="X15" s="80">
        <f t="shared" si="3"/>
        <v>78</v>
      </c>
      <c r="Y15" s="80">
        <f t="shared" si="3"/>
        <v>50</v>
      </c>
      <c r="Z15" s="80">
        <f t="shared" si="3"/>
        <v>69</v>
      </c>
      <c r="AA15" s="80">
        <f t="shared" si="3"/>
        <v>80</v>
      </c>
      <c r="AB15" s="80">
        <f t="shared" si="3"/>
        <v>84</v>
      </c>
      <c r="AC15" s="80">
        <f t="shared" si="3"/>
        <v>55</v>
      </c>
      <c r="AD15" s="80">
        <f t="shared" si="3"/>
        <v>59</v>
      </c>
      <c r="AE15" s="80">
        <f t="shared" si="3"/>
        <v>52</v>
      </c>
      <c r="AF15" s="80">
        <f t="shared" si="3"/>
        <v>53</v>
      </c>
      <c r="AG15" s="80">
        <f t="shared" si="3"/>
        <v>64</v>
      </c>
      <c r="AH15" s="80">
        <f t="shared" si="3"/>
        <v>75</v>
      </c>
      <c r="AI15" s="80">
        <f t="shared" si="3"/>
        <v>53</v>
      </c>
      <c r="AJ15" s="80">
        <f t="shared" si="3"/>
        <v>67</v>
      </c>
      <c r="AK15" s="80">
        <f t="shared" si="3"/>
        <v>50</v>
      </c>
      <c r="AL15" s="80">
        <f t="shared" si="3"/>
        <v>67</v>
      </c>
      <c r="AM15" s="80">
        <f t="shared" si="3"/>
        <v>91</v>
      </c>
      <c r="AN15" s="80">
        <f t="shared" si="3"/>
        <v>64</v>
      </c>
      <c r="AO15" s="80">
        <f t="shared" si="3"/>
        <v>64</v>
      </c>
      <c r="AP15" s="80">
        <f t="shared" si="3"/>
        <v>49</v>
      </c>
      <c r="AQ15" s="80">
        <f t="shared" si="3"/>
        <v>97</v>
      </c>
      <c r="AR15" s="80">
        <f t="shared" si="3"/>
        <v>76</v>
      </c>
      <c r="AS15" s="80">
        <f t="shared" si="3"/>
        <v>73</v>
      </c>
      <c r="AT15" s="80">
        <f t="shared" si="3"/>
        <v>86</v>
      </c>
      <c r="AU15" s="80">
        <f t="shared" si="3"/>
        <v>100</v>
      </c>
      <c r="AV15" s="80">
        <f t="shared" si="3"/>
        <v>104</v>
      </c>
      <c r="AW15" s="80">
        <f t="shared" si="3"/>
        <v>109</v>
      </c>
      <c r="AX15" s="80">
        <f t="shared" si="3"/>
        <v>101</v>
      </c>
      <c r="AY15" s="80">
        <f t="shared" si="3"/>
        <v>88</v>
      </c>
      <c r="AZ15" s="80">
        <f t="shared" si="3"/>
        <v>59</v>
      </c>
      <c r="BA15" s="80">
        <f t="shared" si="3"/>
        <v>96</v>
      </c>
      <c r="BB15" s="80">
        <f t="shared" si="3"/>
        <v>94</v>
      </c>
      <c r="BC15" s="80">
        <f t="shared" si="3"/>
        <v>86</v>
      </c>
      <c r="BD15" s="80">
        <f t="shared" si="3"/>
        <v>79</v>
      </c>
      <c r="BE15" s="80">
        <f t="shared" si="3"/>
        <v>74</v>
      </c>
      <c r="BF15" s="80">
        <f t="shared" si="3"/>
        <v>69</v>
      </c>
      <c r="BG15" s="80">
        <f t="shared" si="3"/>
        <v>95</v>
      </c>
      <c r="BH15" s="80">
        <f t="shared" si="3"/>
        <v>88</v>
      </c>
      <c r="BI15" s="80">
        <f t="shared" si="3"/>
        <v>82</v>
      </c>
      <c r="BJ15" s="80">
        <f t="shared" si="3"/>
        <v>76</v>
      </c>
      <c r="BK15" s="80">
        <f t="shared" si="3"/>
        <v>72</v>
      </c>
      <c r="BL15" s="80">
        <f t="shared" si="3"/>
        <v>72</v>
      </c>
      <c r="BM15" s="80">
        <f aca="true" t="shared" si="4" ref="BM15:BS15">SUM(BM3:BM14)</f>
        <v>92</v>
      </c>
      <c r="BN15" s="80">
        <f t="shared" si="4"/>
        <v>85</v>
      </c>
      <c r="BO15" s="80">
        <f t="shared" si="4"/>
        <v>101</v>
      </c>
      <c r="BP15" s="80">
        <f t="shared" si="4"/>
        <v>90</v>
      </c>
      <c r="BQ15" s="80">
        <f t="shared" si="4"/>
        <v>80</v>
      </c>
      <c r="BR15" s="80">
        <f t="shared" si="4"/>
        <v>85</v>
      </c>
      <c r="BS15" s="80">
        <f t="shared" si="4"/>
        <v>103</v>
      </c>
      <c r="BT15" s="80">
        <f>SUM(BT3:BT14)</f>
        <v>118</v>
      </c>
      <c r="BU15" s="80"/>
      <c r="BV15" s="80"/>
      <c r="BW15" s="80"/>
      <c r="BY15" s="65">
        <f t="shared" si="1"/>
        <v>118</v>
      </c>
      <c r="BZ15" s="66">
        <f t="shared" si="2"/>
        <v>2023</v>
      </c>
      <c r="CC15" s="54">
        <f t="shared" si="0"/>
        <v>71</v>
      </c>
    </row>
    <row r="17" spans="77:78" ht="10.5">
      <c r="BY17" t="s">
        <v>19</v>
      </c>
      <c r="BZ17"/>
    </row>
    <row r="18" spans="77:78" ht="11.25" thickBot="1">
      <c r="BY18"/>
      <c r="BZ18" t="s">
        <v>20</v>
      </c>
    </row>
    <row r="19" spans="1:79" ht="11.25" thickBot="1">
      <c r="A19" t="s">
        <v>40</v>
      </c>
      <c r="BY19" s="67" t="s">
        <v>21</v>
      </c>
      <c r="BZ19" s="68" t="s">
        <v>52</v>
      </c>
      <c r="CA19" s="69" t="s">
        <v>22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6.75390625" defaultRowHeight="12"/>
  <sheetData>
    <row r="1" ht="10.5">
      <c r="A1" t="s">
        <v>34</v>
      </c>
    </row>
    <row r="2" ht="11.25" thickBot="1">
      <c r="A2" t="s">
        <v>35</v>
      </c>
    </row>
    <row r="3" spans="1:13" ht="11.25">
      <c r="A3" s="84" t="s">
        <v>36</v>
      </c>
      <c r="B3" s="86">
        <v>1</v>
      </c>
      <c r="C3" s="86">
        <v>2</v>
      </c>
      <c r="D3" s="86">
        <v>3</v>
      </c>
      <c r="E3" s="86">
        <v>4</v>
      </c>
      <c r="F3" s="86">
        <v>5</v>
      </c>
      <c r="G3" s="86">
        <v>6</v>
      </c>
      <c r="H3" s="86">
        <v>7</v>
      </c>
      <c r="I3" s="86">
        <v>8</v>
      </c>
      <c r="J3" s="86">
        <v>9</v>
      </c>
      <c r="K3" s="86">
        <v>10</v>
      </c>
      <c r="L3" s="86">
        <v>11</v>
      </c>
      <c r="M3" s="86">
        <v>12</v>
      </c>
    </row>
    <row r="4" spans="1:13" ht="11.25">
      <c r="A4" s="82">
        <v>1</v>
      </c>
      <c r="B4" s="88">
        <f>'1月'!B45</f>
        <v>23.1</v>
      </c>
      <c r="C4" s="88">
        <f>'2月'!B45</f>
        <v>24.1</v>
      </c>
      <c r="D4" s="88">
        <f>'3月'!B45</f>
        <v>24.9</v>
      </c>
      <c r="E4" s="88">
        <f>'4月'!B45</f>
        <v>30.3</v>
      </c>
      <c r="F4" s="88">
        <f>'5月'!B45</f>
        <v>32.2</v>
      </c>
      <c r="G4" s="88">
        <f>'6月'!B45</f>
        <v>35.6</v>
      </c>
      <c r="H4" s="88">
        <f>'7月'!B45</f>
        <v>38.5</v>
      </c>
      <c r="I4" s="88">
        <f>'8月'!B45</f>
        <v>38.5</v>
      </c>
      <c r="J4" s="88">
        <f>'9月'!B45</f>
        <v>36.3</v>
      </c>
      <c r="K4" s="88">
        <f>'10月'!B45</f>
        <v>33.9</v>
      </c>
      <c r="L4" s="88">
        <f>'11月'!B45</f>
        <v>26.5</v>
      </c>
      <c r="M4" s="88">
        <f>'12月'!B45</f>
        <v>25.9</v>
      </c>
    </row>
    <row r="5" spans="1:13" ht="11.25">
      <c r="A5" s="82">
        <v>2</v>
      </c>
      <c r="B5" s="88">
        <f>'1月'!B46</f>
        <v>19.5</v>
      </c>
      <c r="C5" s="88">
        <f>'2月'!B46</f>
        <v>23.5</v>
      </c>
      <c r="D5" s="88">
        <f>'3月'!B46</f>
        <v>24.7</v>
      </c>
      <c r="E5" s="88">
        <f>'4月'!B46</f>
        <v>29.1</v>
      </c>
      <c r="F5" s="88">
        <f>'5月'!B46</f>
        <v>31.6</v>
      </c>
      <c r="G5" s="88">
        <f>'6月'!B46</f>
        <v>35.1</v>
      </c>
      <c r="H5" s="88">
        <f>'7月'!B46</f>
        <v>36.5</v>
      </c>
      <c r="I5" s="88">
        <f>'8月'!B46</f>
        <v>37.6</v>
      </c>
      <c r="J5" s="88">
        <f>'9月'!B46</f>
        <v>36.1</v>
      </c>
      <c r="K5" s="88">
        <f>'10月'!B46</f>
        <v>32.8</v>
      </c>
      <c r="L5" s="88">
        <f>'11月'!B46</f>
        <v>26.1</v>
      </c>
      <c r="M5" s="88">
        <f>'12月'!B46</f>
        <v>25.5</v>
      </c>
    </row>
    <row r="6" spans="1:13" ht="11.25">
      <c r="A6" s="82">
        <v>3</v>
      </c>
      <c r="B6" s="88">
        <f>'1月'!B47</f>
        <v>18.8</v>
      </c>
      <c r="C6" s="88">
        <f>'2月'!B47</f>
        <v>23.3</v>
      </c>
      <c r="D6" s="88">
        <f>'3月'!B47</f>
        <v>23.6</v>
      </c>
      <c r="E6" s="88">
        <f>'4月'!B47</f>
        <v>28.4</v>
      </c>
      <c r="F6" s="88">
        <f>'5月'!B47</f>
        <v>30.2</v>
      </c>
      <c r="G6" s="88">
        <f>'6月'!B47</f>
        <v>33.5</v>
      </c>
      <c r="H6" s="88">
        <f>'7月'!B47</f>
        <v>36.2</v>
      </c>
      <c r="I6" s="88">
        <f>'8月'!B47</f>
        <v>37.4</v>
      </c>
      <c r="J6" s="88">
        <f>'9月'!B47</f>
        <v>35.4</v>
      </c>
      <c r="K6" s="88">
        <f>'10月'!B47</f>
        <v>32.4</v>
      </c>
      <c r="L6" s="88">
        <f>'11月'!B47</f>
        <v>25.6</v>
      </c>
      <c r="M6" s="88">
        <f>'12月'!B47</f>
        <v>22.6</v>
      </c>
    </row>
    <row r="7" spans="1:13" ht="11.25">
      <c r="A7" s="82">
        <v>4</v>
      </c>
      <c r="B7" s="88">
        <f>'1月'!B48</f>
        <v>18.5</v>
      </c>
      <c r="C7" s="88">
        <f>'2月'!B48</f>
        <v>22</v>
      </c>
      <c r="D7" s="88">
        <f>'3月'!B48</f>
        <v>23</v>
      </c>
      <c r="E7" s="88">
        <f>'4月'!B48</f>
        <v>28.1</v>
      </c>
      <c r="F7" s="88">
        <f>'5月'!B48</f>
        <v>29.8</v>
      </c>
      <c r="G7" s="88">
        <f>'6月'!B48</f>
        <v>33.5</v>
      </c>
      <c r="H7" s="88">
        <f>'7月'!B48</f>
        <v>36.1</v>
      </c>
      <c r="I7" s="88">
        <f>'8月'!B48</f>
        <v>36.6</v>
      </c>
      <c r="J7" s="88">
        <f>'9月'!B48</f>
        <v>34.5</v>
      </c>
      <c r="K7" s="88">
        <f>'10月'!B48</f>
        <v>31.1</v>
      </c>
      <c r="L7" s="88">
        <f>'11月'!B48</f>
        <v>25.4</v>
      </c>
      <c r="M7" s="88">
        <f>'12月'!B48</f>
        <v>21.6</v>
      </c>
    </row>
    <row r="8" spans="1:13" ht="12" thickBot="1">
      <c r="A8" s="85">
        <v>5</v>
      </c>
      <c r="B8" s="89">
        <f>'1月'!B49</f>
        <v>18.4</v>
      </c>
      <c r="C8" s="89">
        <f>'2月'!B49</f>
        <v>21.9</v>
      </c>
      <c r="D8" s="89">
        <f>'3月'!B49</f>
        <v>23</v>
      </c>
      <c r="E8" s="89">
        <f>'4月'!B49</f>
        <v>27.6</v>
      </c>
      <c r="F8" s="89">
        <f>'5月'!B49</f>
        <v>29.6</v>
      </c>
      <c r="G8" s="89">
        <f>'6月'!B49</f>
        <v>33.2</v>
      </c>
      <c r="H8" s="89">
        <f>'7月'!B49</f>
        <v>36</v>
      </c>
      <c r="I8" s="89">
        <f>'8月'!B49</f>
        <v>36.5</v>
      </c>
      <c r="J8" s="89">
        <f>'9月'!B49</f>
        <v>34.4</v>
      </c>
      <c r="K8" s="89">
        <f>'10月'!B49</f>
        <v>30.9</v>
      </c>
      <c r="L8" s="89">
        <f>'11月'!B49</f>
        <v>25</v>
      </c>
      <c r="M8" s="89">
        <f>'12月'!B49</f>
        <v>21.3</v>
      </c>
    </row>
    <row r="9" spans="1:13" ht="11.25">
      <c r="A9" s="87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ht="11.25" thickBot="1">
      <c r="A10" t="s">
        <v>37</v>
      </c>
    </row>
    <row r="11" spans="1:13" ht="11.25">
      <c r="A11" s="84" t="s">
        <v>36</v>
      </c>
      <c r="B11" s="86">
        <v>1</v>
      </c>
      <c r="C11" s="86">
        <v>2</v>
      </c>
      <c r="D11" s="86">
        <v>3</v>
      </c>
      <c r="E11" s="86">
        <v>4</v>
      </c>
      <c r="F11" s="86">
        <v>5</v>
      </c>
      <c r="G11" s="86">
        <v>6</v>
      </c>
      <c r="H11" s="86">
        <v>7</v>
      </c>
      <c r="I11" s="86">
        <v>8</v>
      </c>
      <c r="J11" s="86">
        <v>9</v>
      </c>
      <c r="K11" s="86">
        <v>10</v>
      </c>
      <c r="L11" s="86">
        <v>11</v>
      </c>
      <c r="M11" s="86">
        <v>12</v>
      </c>
    </row>
    <row r="12" spans="1:13" ht="11.25">
      <c r="A12" s="82">
        <v>1</v>
      </c>
      <c r="B12" s="88">
        <f>'1月'!B52</f>
        <v>-0.6</v>
      </c>
      <c r="C12" s="88">
        <f>'2月'!B52</f>
        <v>0.1</v>
      </c>
      <c r="D12" s="88">
        <f>'3月'!B52</f>
        <v>2</v>
      </c>
      <c r="E12" s="88">
        <f>'4月'!B52</f>
        <v>2.6</v>
      </c>
      <c r="F12" s="88">
        <f>'5月'!B52</f>
        <v>10.7</v>
      </c>
      <c r="G12" s="88">
        <f>'6月'!B52</f>
        <v>11.8</v>
      </c>
      <c r="H12" s="88">
        <f>'7月'!B52</f>
        <v>16</v>
      </c>
      <c r="I12" s="88">
        <f>'8月'!B52</f>
        <v>18.8</v>
      </c>
      <c r="J12" s="88">
        <f>'9月'!B52</f>
        <v>15.6</v>
      </c>
      <c r="K12" s="88">
        <f>'10月'!B52</f>
        <v>12.4</v>
      </c>
      <c r="L12" s="88">
        <f>'11月'!B52</f>
        <v>5.7</v>
      </c>
      <c r="M12" s="88">
        <f>'12月'!B52</f>
        <v>0.5</v>
      </c>
    </row>
    <row r="13" spans="1:13" ht="11.25">
      <c r="A13" s="82">
        <v>2</v>
      </c>
      <c r="B13" s="88">
        <f>'1月'!B53</f>
        <v>1.4</v>
      </c>
      <c r="C13" s="88">
        <f>'2月'!B53</f>
        <v>0.7</v>
      </c>
      <c r="D13" s="88">
        <f>'3月'!B53</f>
        <v>2.8</v>
      </c>
      <c r="E13" s="88">
        <f>'4月'!B53</f>
        <v>5.1</v>
      </c>
      <c r="F13" s="88">
        <f>'5月'!B53</f>
        <v>11</v>
      </c>
      <c r="G13" s="88">
        <f>'6月'!B53</f>
        <v>12.6</v>
      </c>
      <c r="H13" s="88">
        <f>'7月'!B53</f>
        <v>16.8</v>
      </c>
      <c r="I13" s="88">
        <f>'8月'!B53</f>
        <v>18.8</v>
      </c>
      <c r="J13" s="88">
        <f>'9月'!B53</f>
        <v>16.1</v>
      </c>
      <c r="K13" s="88">
        <f>'10月'!B53</f>
        <v>12.5</v>
      </c>
      <c r="L13" s="88">
        <f>'11月'!B53</f>
        <v>6.4</v>
      </c>
      <c r="M13" s="88">
        <f>'12月'!B53</f>
        <v>2.9</v>
      </c>
    </row>
    <row r="14" spans="1:13" ht="11.25">
      <c r="A14" s="82">
        <v>3</v>
      </c>
      <c r="B14" s="88">
        <f>'1月'!B54</f>
        <v>1.4</v>
      </c>
      <c r="C14" s="88">
        <f>'2月'!B54</f>
        <v>0.8</v>
      </c>
      <c r="D14" s="88">
        <f>'3月'!B54</f>
        <v>3</v>
      </c>
      <c r="E14" s="88">
        <f>'4月'!B54</f>
        <v>5.3</v>
      </c>
      <c r="F14" s="88">
        <f>'5月'!B54</f>
        <v>11</v>
      </c>
      <c r="G14" s="88">
        <f>'6月'!B54</f>
        <v>12.7</v>
      </c>
      <c r="H14" s="88">
        <f>'7月'!B54</f>
        <v>16.8</v>
      </c>
      <c r="I14" s="88">
        <f>'8月'!B54</f>
        <v>19.5</v>
      </c>
      <c r="J14" s="88">
        <f>'9月'!B54</f>
        <v>16.2</v>
      </c>
      <c r="K14" s="88">
        <f>'10月'!B54</f>
        <v>12.7</v>
      </c>
      <c r="L14" s="88">
        <f>'11月'!B54</f>
        <v>7.6</v>
      </c>
      <c r="M14" s="88">
        <f>'12月'!B54</f>
        <v>3.3</v>
      </c>
    </row>
    <row r="15" spans="1:13" ht="11.25">
      <c r="A15" s="82">
        <v>4</v>
      </c>
      <c r="B15" s="88">
        <f>'1月'!B55</f>
        <v>1.5</v>
      </c>
      <c r="C15" s="88">
        <f>'2月'!B55</f>
        <v>1.1</v>
      </c>
      <c r="D15" s="88">
        <f>'3月'!B55</f>
        <v>3</v>
      </c>
      <c r="E15" s="88">
        <f>'4月'!B55</f>
        <v>6</v>
      </c>
      <c r="F15" s="88">
        <f>'5月'!B55</f>
        <v>11</v>
      </c>
      <c r="G15" s="88">
        <f>'6月'!B55</f>
        <v>13.2</v>
      </c>
      <c r="H15" s="88">
        <f>'7月'!B55</f>
        <v>16.8</v>
      </c>
      <c r="I15" s="88">
        <f>'8月'!B55</f>
        <v>19.5</v>
      </c>
      <c r="J15" s="88">
        <f>'9月'!B55</f>
        <v>16.7</v>
      </c>
      <c r="K15" s="88">
        <f>'10月'!B55</f>
        <v>12.8</v>
      </c>
      <c r="L15" s="88">
        <f>'11月'!B55</f>
        <v>7.8</v>
      </c>
      <c r="M15" s="88">
        <f>'12月'!B55</f>
        <v>3.7</v>
      </c>
    </row>
    <row r="16" spans="1:13" ht="12" thickBot="1">
      <c r="A16" s="85">
        <v>5</v>
      </c>
      <c r="B16" s="89">
        <f>'1月'!B56</f>
        <v>2.1</v>
      </c>
      <c r="C16" s="89">
        <f>'2月'!B56</f>
        <v>1.3</v>
      </c>
      <c r="D16" s="89">
        <f>'3月'!B56</f>
        <v>3.1</v>
      </c>
      <c r="E16" s="89">
        <f>'4月'!B56</f>
        <v>6.2</v>
      </c>
      <c r="F16" s="89">
        <f>'5月'!B56</f>
        <v>11.1</v>
      </c>
      <c r="G16" s="89">
        <f>'6月'!B56</f>
        <v>13.5</v>
      </c>
      <c r="H16" s="89">
        <f>'7月'!B56</f>
        <v>16.9</v>
      </c>
      <c r="I16" s="89">
        <f>'8月'!B56</f>
        <v>19.6</v>
      </c>
      <c r="J16" s="89">
        <f>'9月'!B56</f>
        <v>16.9</v>
      </c>
      <c r="K16" s="89">
        <f>'10月'!B56</f>
        <v>12.9</v>
      </c>
      <c r="L16" s="89">
        <f>'11月'!B56</f>
        <v>7.9</v>
      </c>
      <c r="M16" s="89">
        <f>'12月'!B56</f>
        <v>4</v>
      </c>
    </row>
    <row r="26" ht="10.5">
      <c r="C26" s="90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7"/>
  <sheetViews>
    <sheetView zoomScalePageLayoutView="0" workbookViewId="0" topLeftCell="A1">
      <pane xSplit="2" ySplit="2" topLeftCell="AS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2">
      <c r="B1" t="s">
        <v>28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51</v>
      </c>
    </row>
    <row r="3" spans="1:80" ht="12">
      <c r="A3" s="5">
        <v>1</v>
      </c>
      <c r="B3" s="24">
        <v>4.2</v>
      </c>
      <c r="C3" s="15">
        <v>7.4</v>
      </c>
      <c r="D3" s="15">
        <v>10</v>
      </c>
      <c r="E3" s="15">
        <v>6.4</v>
      </c>
      <c r="F3" s="15">
        <v>5.9</v>
      </c>
      <c r="G3" s="15">
        <v>7</v>
      </c>
      <c r="H3" s="15">
        <v>8.6</v>
      </c>
      <c r="I3" s="15">
        <v>12.1</v>
      </c>
      <c r="J3" s="15">
        <v>7.7</v>
      </c>
      <c r="K3" s="4">
        <v>7.6</v>
      </c>
      <c r="L3" s="4">
        <v>8</v>
      </c>
      <c r="M3" s="4">
        <v>10</v>
      </c>
      <c r="N3" s="4">
        <v>9</v>
      </c>
      <c r="O3" s="4">
        <v>14.6</v>
      </c>
      <c r="P3" s="4">
        <v>6.5</v>
      </c>
      <c r="Q3" s="4">
        <v>4.6</v>
      </c>
      <c r="R3" s="4">
        <v>15.1</v>
      </c>
      <c r="S3" s="4">
        <v>7.8</v>
      </c>
      <c r="T3" s="4">
        <v>6.2</v>
      </c>
      <c r="U3" s="4">
        <v>7.8</v>
      </c>
      <c r="V3" s="4">
        <v>13.3</v>
      </c>
      <c r="W3" s="4">
        <v>8.2</v>
      </c>
      <c r="X3" s="4">
        <v>11.2</v>
      </c>
      <c r="Y3" s="4">
        <v>8.3</v>
      </c>
      <c r="Z3" s="4">
        <v>8.4</v>
      </c>
      <c r="AA3" s="4">
        <v>6.4</v>
      </c>
      <c r="AB3" s="4">
        <v>14.8</v>
      </c>
      <c r="AC3" s="4">
        <v>7.5</v>
      </c>
      <c r="AD3" s="4">
        <v>6</v>
      </c>
      <c r="AE3" s="4">
        <v>9.2</v>
      </c>
      <c r="AF3" s="4">
        <v>7</v>
      </c>
      <c r="AG3" s="4">
        <v>6.5</v>
      </c>
      <c r="AH3" s="4">
        <v>12</v>
      </c>
      <c r="AI3" s="4">
        <v>5.4</v>
      </c>
      <c r="AJ3" s="4">
        <v>16.4</v>
      </c>
      <c r="AK3" s="4">
        <v>7.7</v>
      </c>
      <c r="AL3" s="4">
        <v>9.6</v>
      </c>
      <c r="AM3" s="4">
        <v>1.3</v>
      </c>
      <c r="AN3" s="4">
        <v>12.1</v>
      </c>
      <c r="AO3" s="4">
        <v>5.5</v>
      </c>
      <c r="AP3" s="4">
        <v>8.9</v>
      </c>
      <c r="AQ3" s="4">
        <v>7.7</v>
      </c>
      <c r="AR3" s="4">
        <v>9.6</v>
      </c>
      <c r="AS3" s="4">
        <v>5.1</v>
      </c>
      <c r="AT3" s="4">
        <v>11.2</v>
      </c>
      <c r="AU3" s="4">
        <v>7.2</v>
      </c>
      <c r="AV3" s="4">
        <v>12.8</v>
      </c>
      <c r="AW3" s="4">
        <v>9.3</v>
      </c>
      <c r="AX3" s="4">
        <v>8.7</v>
      </c>
      <c r="AY3" s="4">
        <v>10</v>
      </c>
      <c r="AZ3" s="4">
        <v>8.3</v>
      </c>
      <c r="BA3" s="4">
        <v>11.7</v>
      </c>
      <c r="BB3" s="4">
        <v>8.5</v>
      </c>
      <c r="BC3" s="4">
        <v>7.1</v>
      </c>
      <c r="BD3" s="4">
        <v>13.7</v>
      </c>
      <c r="BE3" s="4">
        <v>8.3</v>
      </c>
      <c r="BF3" s="4">
        <v>9.7</v>
      </c>
      <c r="BG3" s="4">
        <v>8.5</v>
      </c>
      <c r="BH3" s="4">
        <v>10.4</v>
      </c>
      <c r="BI3" s="4">
        <v>10.1</v>
      </c>
      <c r="BJ3" s="4">
        <v>11.4</v>
      </c>
      <c r="BK3" s="4">
        <v>7.9</v>
      </c>
      <c r="BL3" s="4">
        <v>6.6</v>
      </c>
      <c r="BM3" s="4">
        <v>6.4</v>
      </c>
      <c r="BN3" s="4">
        <v>8.6</v>
      </c>
      <c r="BO3" s="4">
        <v>5.3</v>
      </c>
      <c r="BP3" s="4">
        <v>7.8</v>
      </c>
      <c r="BQ3" s="4">
        <v>12.4</v>
      </c>
      <c r="BR3" s="4">
        <v>10.4</v>
      </c>
      <c r="BS3" s="4">
        <v>9.4</v>
      </c>
      <c r="BT3" s="4">
        <v>12.3</v>
      </c>
      <c r="BU3" s="4"/>
      <c r="BV3" s="4"/>
      <c r="BW3" s="4"/>
      <c r="BY3" s="10">
        <f aca="true" t="shared" si="0" ref="BY3:BY31">AVERAGE(B3:AM3)</f>
        <v>8.571052631578947</v>
      </c>
      <c r="BZ3" s="10">
        <f>AVERAGE(T3:AW3)</f>
        <v>8.753333333333332</v>
      </c>
      <c r="CA3" s="10">
        <f>AVERAGE(AD3:BG3)</f>
        <v>8.833333333333334</v>
      </c>
      <c r="CB3" s="10">
        <f>AVERAGE(AN3:BQ3)</f>
        <v>9.026666666666666</v>
      </c>
    </row>
    <row r="4" spans="1:80" ht="12">
      <c r="A4" s="5">
        <v>2</v>
      </c>
      <c r="B4" s="24">
        <v>5.6</v>
      </c>
      <c r="C4" s="15">
        <v>7.2</v>
      </c>
      <c r="D4" s="15">
        <v>12</v>
      </c>
      <c r="E4" s="15">
        <v>5.4</v>
      </c>
      <c r="F4" s="15">
        <v>6.4</v>
      </c>
      <c r="G4" s="15">
        <v>7.3</v>
      </c>
      <c r="H4" s="15">
        <v>10.4</v>
      </c>
      <c r="I4" s="15">
        <v>7.4</v>
      </c>
      <c r="J4" s="15">
        <v>8.9</v>
      </c>
      <c r="K4" s="4">
        <v>8.8</v>
      </c>
      <c r="L4" s="4">
        <v>7.6</v>
      </c>
      <c r="M4" s="4">
        <v>9.5</v>
      </c>
      <c r="N4" s="4">
        <v>9.1</v>
      </c>
      <c r="O4" s="4">
        <v>11.4</v>
      </c>
      <c r="P4" s="4">
        <v>8.8</v>
      </c>
      <c r="Q4" s="4">
        <v>6.9</v>
      </c>
      <c r="R4" s="4">
        <v>6.3</v>
      </c>
      <c r="S4" s="4">
        <v>6.8</v>
      </c>
      <c r="T4" s="4">
        <v>7.3</v>
      </c>
      <c r="U4" s="4">
        <v>12.4</v>
      </c>
      <c r="V4" s="4">
        <v>5.9</v>
      </c>
      <c r="W4" s="4">
        <v>6.4</v>
      </c>
      <c r="X4" s="4">
        <v>7.1</v>
      </c>
      <c r="Y4" s="4">
        <v>11.7</v>
      </c>
      <c r="Z4" s="4">
        <v>6.9</v>
      </c>
      <c r="AA4" s="4">
        <v>5.8</v>
      </c>
      <c r="AB4" s="4">
        <v>9.4</v>
      </c>
      <c r="AC4" s="4">
        <v>8.9</v>
      </c>
      <c r="AD4" s="4">
        <v>7.5</v>
      </c>
      <c r="AE4" s="4">
        <v>6.7</v>
      </c>
      <c r="AF4" s="4">
        <v>5.8</v>
      </c>
      <c r="AG4" s="4">
        <v>10.1</v>
      </c>
      <c r="AH4" s="4">
        <v>10.2</v>
      </c>
      <c r="AI4" s="4">
        <v>8.5</v>
      </c>
      <c r="AJ4" s="4">
        <v>4.3</v>
      </c>
      <c r="AK4" s="4">
        <v>12.2</v>
      </c>
      <c r="AL4" s="4">
        <v>7.7</v>
      </c>
      <c r="AM4" s="4">
        <v>4.3</v>
      </c>
      <c r="AN4" s="4">
        <v>8.5</v>
      </c>
      <c r="AO4" s="4">
        <v>7.4</v>
      </c>
      <c r="AP4" s="4">
        <v>7.9</v>
      </c>
      <c r="AQ4" s="4">
        <v>8</v>
      </c>
      <c r="AR4" s="4">
        <v>9.6</v>
      </c>
      <c r="AS4" s="4">
        <v>4.3</v>
      </c>
      <c r="AT4" s="4">
        <v>9.4</v>
      </c>
      <c r="AU4" s="4">
        <v>9.7</v>
      </c>
      <c r="AV4" s="4">
        <v>9.6</v>
      </c>
      <c r="AW4" s="4">
        <v>12</v>
      </c>
      <c r="AX4" s="4">
        <v>6.6</v>
      </c>
      <c r="AY4" s="4">
        <v>13.2</v>
      </c>
      <c r="AZ4" s="4">
        <v>6.3</v>
      </c>
      <c r="BA4" s="4">
        <v>9.2</v>
      </c>
      <c r="BB4" s="4">
        <v>8.6</v>
      </c>
      <c r="BC4" s="4">
        <v>10.4</v>
      </c>
      <c r="BD4" s="4">
        <v>9.7</v>
      </c>
      <c r="BE4" s="4">
        <v>7.6</v>
      </c>
      <c r="BF4" s="4">
        <v>8</v>
      </c>
      <c r="BG4" s="4">
        <v>5.1</v>
      </c>
      <c r="BH4" s="4">
        <v>7.1</v>
      </c>
      <c r="BI4" s="4">
        <v>4.9</v>
      </c>
      <c r="BJ4" s="4">
        <v>15.4</v>
      </c>
      <c r="BK4" s="4">
        <v>14.4</v>
      </c>
      <c r="BL4" s="4">
        <v>7.2</v>
      </c>
      <c r="BM4" s="4">
        <v>7.5</v>
      </c>
      <c r="BN4" s="4">
        <v>7.6</v>
      </c>
      <c r="BO4" s="4">
        <v>4.2</v>
      </c>
      <c r="BP4" s="4">
        <v>13.1</v>
      </c>
      <c r="BQ4" s="4">
        <v>12.8</v>
      </c>
      <c r="BR4" s="4">
        <v>17.2</v>
      </c>
      <c r="BS4" s="4">
        <v>9.4</v>
      </c>
      <c r="BT4" s="4">
        <v>9.6</v>
      </c>
      <c r="BU4" s="4"/>
      <c r="BV4" s="4"/>
      <c r="BW4" s="4"/>
      <c r="BY4" s="10">
        <f t="shared" si="0"/>
        <v>8.023684210526318</v>
      </c>
      <c r="BZ4" s="10">
        <f aca="true" t="shared" si="1" ref="BZ4:BZ31">AVERAGE(T4:AW4)</f>
        <v>8.183333333333334</v>
      </c>
      <c r="CA4" s="10">
        <f aca="true" t="shared" si="2" ref="CA4:CA31">AVERAGE(AD4:BG4)</f>
        <v>8.279999999999998</v>
      </c>
      <c r="CB4" s="10">
        <f aca="true" t="shared" si="3" ref="CB4:CB31">AVERAGE(AN4:BQ4)</f>
        <v>8.843333333333332</v>
      </c>
    </row>
    <row r="5" spans="1:80" ht="12">
      <c r="A5" s="5">
        <v>3</v>
      </c>
      <c r="B5" s="24">
        <v>6.2</v>
      </c>
      <c r="C5" s="15">
        <v>9.4</v>
      </c>
      <c r="D5" s="15">
        <v>15.5</v>
      </c>
      <c r="E5" s="15">
        <v>9.2</v>
      </c>
      <c r="F5" s="15">
        <v>6.9</v>
      </c>
      <c r="G5" s="15">
        <v>14.2</v>
      </c>
      <c r="H5" s="15">
        <v>16.5</v>
      </c>
      <c r="I5" s="15">
        <v>6.7</v>
      </c>
      <c r="J5" s="15">
        <v>9.9</v>
      </c>
      <c r="K5" s="4">
        <v>6.5</v>
      </c>
      <c r="L5" s="4">
        <v>3.9</v>
      </c>
      <c r="M5" s="4">
        <v>8</v>
      </c>
      <c r="N5" s="4">
        <v>3.3</v>
      </c>
      <c r="O5" s="4">
        <v>15.6</v>
      </c>
      <c r="P5" s="4">
        <v>8.2</v>
      </c>
      <c r="Q5" s="4">
        <v>8.1</v>
      </c>
      <c r="R5" s="4">
        <v>5.4</v>
      </c>
      <c r="S5" s="4">
        <v>8.2</v>
      </c>
      <c r="T5" s="4">
        <v>6.2</v>
      </c>
      <c r="U5" s="4">
        <v>10.6</v>
      </c>
      <c r="V5" s="4">
        <v>8.1</v>
      </c>
      <c r="W5" s="4">
        <v>6.9</v>
      </c>
      <c r="X5" s="4">
        <v>6.4</v>
      </c>
      <c r="Y5" s="4">
        <v>12.5</v>
      </c>
      <c r="Z5" s="4">
        <v>6.7</v>
      </c>
      <c r="AA5" s="4">
        <v>3.1</v>
      </c>
      <c r="AB5" s="4">
        <v>9</v>
      </c>
      <c r="AC5" s="4">
        <v>9.5</v>
      </c>
      <c r="AD5" s="4">
        <v>4.5</v>
      </c>
      <c r="AE5" s="4">
        <v>8.6</v>
      </c>
      <c r="AF5" s="4">
        <v>9.9</v>
      </c>
      <c r="AG5" s="4">
        <v>3.8</v>
      </c>
      <c r="AH5" s="4">
        <v>9.6</v>
      </c>
      <c r="AI5" s="4">
        <v>12.8</v>
      </c>
      <c r="AJ5" s="4">
        <v>8.1</v>
      </c>
      <c r="AK5" s="4">
        <v>3.5</v>
      </c>
      <c r="AL5" s="4">
        <v>6.9</v>
      </c>
      <c r="AM5" s="4">
        <v>8.3</v>
      </c>
      <c r="AN5" s="4">
        <v>9.1</v>
      </c>
      <c r="AO5" s="4">
        <v>10.3</v>
      </c>
      <c r="AP5" s="4">
        <v>10.1</v>
      </c>
      <c r="AQ5" s="4">
        <v>6.6</v>
      </c>
      <c r="AR5" s="4">
        <v>9.6</v>
      </c>
      <c r="AS5" s="4">
        <v>7.8</v>
      </c>
      <c r="AT5" s="4">
        <v>8.6</v>
      </c>
      <c r="AU5" s="4">
        <v>12.8</v>
      </c>
      <c r="AV5" s="4">
        <v>6.3</v>
      </c>
      <c r="AW5" s="4">
        <v>10.7</v>
      </c>
      <c r="AX5" s="4">
        <v>10.6</v>
      </c>
      <c r="AY5" s="4">
        <v>8</v>
      </c>
      <c r="AZ5" s="4">
        <v>7.6</v>
      </c>
      <c r="BA5" s="4">
        <v>8.7</v>
      </c>
      <c r="BB5" s="4">
        <v>9</v>
      </c>
      <c r="BC5" s="4">
        <v>12.6</v>
      </c>
      <c r="BD5" s="4">
        <v>10.1</v>
      </c>
      <c r="BE5" s="4">
        <v>4.2</v>
      </c>
      <c r="BF5" s="4">
        <v>11.3</v>
      </c>
      <c r="BG5" s="4">
        <v>5.2</v>
      </c>
      <c r="BH5" s="4">
        <v>9</v>
      </c>
      <c r="BI5" s="4">
        <v>4.7</v>
      </c>
      <c r="BJ5" s="4">
        <v>10.2</v>
      </c>
      <c r="BK5" s="4">
        <v>15.1</v>
      </c>
      <c r="BL5" s="4">
        <v>9.1</v>
      </c>
      <c r="BM5" s="4">
        <v>6</v>
      </c>
      <c r="BN5" s="4">
        <v>10.6</v>
      </c>
      <c r="BO5" s="4">
        <v>6.8</v>
      </c>
      <c r="BP5" s="4">
        <v>13.2</v>
      </c>
      <c r="BQ5" s="4">
        <v>13.6</v>
      </c>
      <c r="BR5" s="4">
        <v>9.4</v>
      </c>
      <c r="BS5" s="4">
        <v>9.3</v>
      </c>
      <c r="BT5" s="4">
        <v>7</v>
      </c>
      <c r="BU5" s="4"/>
      <c r="BV5" s="4"/>
      <c r="BW5" s="4"/>
      <c r="BY5" s="10">
        <f t="shared" si="0"/>
        <v>8.33421052631579</v>
      </c>
      <c r="BZ5" s="10">
        <f t="shared" si="1"/>
        <v>8.23</v>
      </c>
      <c r="CA5" s="10">
        <f t="shared" si="2"/>
        <v>8.506666666666664</v>
      </c>
      <c r="CB5" s="10">
        <f t="shared" si="3"/>
        <v>9.25</v>
      </c>
    </row>
    <row r="6" spans="1:80" ht="12">
      <c r="A6" s="5">
        <v>4</v>
      </c>
      <c r="B6" s="24">
        <v>5.9</v>
      </c>
      <c r="C6" s="15">
        <v>8.6</v>
      </c>
      <c r="D6" s="15">
        <v>7.2</v>
      </c>
      <c r="E6" s="15">
        <v>7.9</v>
      </c>
      <c r="F6" s="15">
        <v>10.3</v>
      </c>
      <c r="G6" s="15">
        <v>9.8</v>
      </c>
      <c r="H6" s="15">
        <v>12.5</v>
      </c>
      <c r="I6" s="15">
        <v>10.9</v>
      </c>
      <c r="J6" s="15">
        <v>8.9</v>
      </c>
      <c r="K6" s="4">
        <v>8.6</v>
      </c>
      <c r="L6" s="4">
        <v>6.6</v>
      </c>
      <c r="M6" s="4">
        <v>6.8</v>
      </c>
      <c r="N6" s="4">
        <v>6.6</v>
      </c>
      <c r="O6" s="4">
        <v>11.4</v>
      </c>
      <c r="P6" s="4">
        <v>11.1</v>
      </c>
      <c r="Q6" s="4">
        <v>7.4</v>
      </c>
      <c r="R6" s="4">
        <v>11.3</v>
      </c>
      <c r="S6" s="4">
        <v>10.8</v>
      </c>
      <c r="T6" s="4">
        <v>9</v>
      </c>
      <c r="U6" s="4">
        <v>3.8</v>
      </c>
      <c r="V6" s="4">
        <v>8.2</v>
      </c>
      <c r="W6" s="4">
        <v>6.4</v>
      </c>
      <c r="X6" s="4">
        <v>11.1</v>
      </c>
      <c r="Y6" s="4">
        <v>10.5</v>
      </c>
      <c r="Z6" s="4">
        <v>6.9</v>
      </c>
      <c r="AA6" s="4">
        <v>5.6</v>
      </c>
      <c r="AB6" s="4">
        <v>13.6</v>
      </c>
      <c r="AC6" s="4">
        <v>9.9</v>
      </c>
      <c r="AD6" s="4">
        <v>8.2</v>
      </c>
      <c r="AE6" s="4">
        <v>8.1</v>
      </c>
      <c r="AF6" s="4">
        <v>7.9</v>
      </c>
      <c r="AG6" s="4">
        <v>2.1</v>
      </c>
      <c r="AH6" s="4">
        <v>11.3</v>
      </c>
      <c r="AI6" s="4">
        <v>4.2</v>
      </c>
      <c r="AJ6" s="4">
        <v>5.8</v>
      </c>
      <c r="AK6" s="4">
        <v>8.6</v>
      </c>
      <c r="AL6" s="4">
        <v>8</v>
      </c>
      <c r="AM6" s="4">
        <v>5.2</v>
      </c>
      <c r="AN6" s="4">
        <v>11.9</v>
      </c>
      <c r="AO6" s="4">
        <v>13.3</v>
      </c>
      <c r="AP6" s="4">
        <v>14.5</v>
      </c>
      <c r="AQ6" s="4">
        <v>10</v>
      </c>
      <c r="AR6" s="4">
        <v>7</v>
      </c>
      <c r="AS6" s="4">
        <v>7.1</v>
      </c>
      <c r="AT6" s="4">
        <v>9.1</v>
      </c>
      <c r="AU6" s="4">
        <v>10.3</v>
      </c>
      <c r="AV6" s="4">
        <v>7.1</v>
      </c>
      <c r="AW6" s="4">
        <v>9.9</v>
      </c>
      <c r="AX6" s="4">
        <v>7</v>
      </c>
      <c r="AY6" s="4">
        <v>10.1</v>
      </c>
      <c r="AZ6" s="4">
        <v>8.2</v>
      </c>
      <c r="BA6" s="4">
        <v>10.3</v>
      </c>
      <c r="BB6" s="4">
        <v>11.6</v>
      </c>
      <c r="BC6" s="4">
        <v>4.8</v>
      </c>
      <c r="BD6" s="4">
        <v>10.8</v>
      </c>
      <c r="BE6" s="4">
        <v>8</v>
      </c>
      <c r="BF6" s="4">
        <v>7.3</v>
      </c>
      <c r="BG6" s="4">
        <v>4.5</v>
      </c>
      <c r="BH6" s="4">
        <v>11.3</v>
      </c>
      <c r="BI6" s="4">
        <v>9.7</v>
      </c>
      <c r="BJ6" s="4">
        <v>10.2</v>
      </c>
      <c r="BK6" s="4">
        <v>10.1</v>
      </c>
      <c r="BL6" s="4">
        <v>6.6</v>
      </c>
      <c r="BM6" s="4">
        <v>7.9</v>
      </c>
      <c r="BN6" s="4">
        <v>11.4</v>
      </c>
      <c r="BO6" s="4">
        <v>9.1</v>
      </c>
      <c r="BP6" s="4">
        <v>18.3</v>
      </c>
      <c r="BQ6" s="4">
        <v>10.8</v>
      </c>
      <c r="BR6" s="4">
        <v>12.6</v>
      </c>
      <c r="BS6" s="4">
        <v>7.7</v>
      </c>
      <c r="BT6" s="4">
        <v>9</v>
      </c>
      <c r="BU6" s="4"/>
      <c r="BV6" s="4"/>
      <c r="BW6" s="4"/>
      <c r="BY6" s="10">
        <f t="shared" si="0"/>
        <v>8.342105263157896</v>
      </c>
      <c r="BZ6" s="10">
        <f t="shared" si="1"/>
        <v>8.486666666666666</v>
      </c>
      <c r="CA6" s="10">
        <f t="shared" si="2"/>
        <v>8.406666666666668</v>
      </c>
      <c r="CB6" s="10">
        <f t="shared" si="3"/>
        <v>9.606666666666667</v>
      </c>
    </row>
    <row r="7" spans="1:80" ht="12">
      <c r="A7" s="5">
        <v>5</v>
      </c>
      <c r="B7" s="24">
        <v>8.6</v>
      </c>
      <c r="C7" s="15">
        <v>8.6</v>
      </c>
      <c r="D7" s="15">
        <v>12.9</v>
      </c>
      <c r="E7" s="15">
        <v>11.9</v>
      </c>
      <c r="F7" s="15">
        <v>11.6</v>
      </c>
      <c r="G7" s="15">
        <v>8</v>
      </c>
      <c r="H7" s="15">
        <v>13.9</v>
      </c>
      <c r="I7" s="15">
        <v>8</v>
      </c>
      <c r="J7" s="15">
        <v>9.6</v>
      </c>
      <c r="K7" s="4">
        <v>10.3</v>
      </c>
      <c r="L7" s="4">
        <v>8.5</v>
      </c>
      <c r="M7" s="4">
        <v>6.3</v>
      </c>
      <c r="N7" s="4">
        <v>9.7</v>
      </c>
      <c r="O7" s="4">
        <v>7.7</v>
      </c>
      <c r="P7" s="4">
        <v>10.2</v>
      </c>
      <c r="Q7" s="4">
        <v>8.1</v>
      </c>
      <c r="R7" s="4">
        <v>12</v>
      </c>
      <c r="S7" s="4">
        <v>2.5</v>
      </c>
      <c r="T7" s="4">
        <v>8.2</v>
      </c>
      <c r="U7" s="4">
        <v>8</v>
      </c>
      <c r="V7" s="4">
        <v>11.6</v>
      </c>
      <c r="W7" s="4">
        <v>5.7</v>
      </c>
      <c r="X7" s="4">
        <v>12.1</v>
      </c>
      <c r="Y7" s="4">
        <v>6.4</v>
      </c>
      <c r="Z7" s="4">
        <v>7.2</v>
      </c>
      <c r="AA7" s="4">
        <v>7.5</v>
      </c>
      <c r="AB7" s="4">
        <v>5</v>
      </c>
      <c r="AC7" s="4">
        <v>6.4</v>
      </c>
      <c r="AD7" s="4">
        <v>7.8</v>
      </c>
      <c r="AE7" s="4">
        <v>5.6</v>
      </c>
      <c r="AF7" s="4">
        <v>10.4</v>
      </c>
      <c r="AG7" s="4">
        <v>3</v>
      </c>
      <c r="AH7" s="4">
        <v>6.6</v>
      </c>
      <c r="AI7" s="4">
        <v>8.5</v>
      </c>
      <c r="AJ7" s="4">
        <v>10.9</v>
      </c>
      <c r="AK7" s="4">
        <v>15.4</v>
      </c>
      <c r="AL7" s="4">
        <v>11.5</v>
      </c>
      <c r="AM7" s="4">
        <v>6.5</v>
      </c>
      <c r="AN7" s="4">
        <v>8.8</v>
      </c>
      <c r="AO7" s="4">
        <v>8.8</v>
      </c>
      <c r="AP7" s="4">
        <v>8.7</v>
      </c>
      <c r="AQ7" s="4">
        <v>10.6</v>
      </c>
      <c r="AR7" s="4">
        <v>7.1</v>
      </c>
      <c r="AS7" s="4">
        <v>8.7</v>
      </c>
      <c r="AT7" s="4">
        <v>9.4</v>
      </c>
      <c r="AU7" s="4">
        <v>8.9</v>
      </c>
      <c r="AV7" s="4">
        <v>9.3</v>
      </c>
      <c r="AW7" s="4">
        <v>11.7</v>
      </c>
      <c r="AX7" s="4">
        <v>9.1</v>
      </c>
      <c r="AY7" s="4">
        <v>10</v>
      </c>
      <c r="AZ7" s="4">
        <v>6.8</v>
      </c>
      <c r="BA7" s="4">
        <v>7.8</v>
      </c>
      <c r="BB7" s="4">
        <v>10.1</v>
      </c>
      <c r="BC7" s="4">
        <v>6.4</v>
      </c>
      <c r="BD7" s="4">
        <v>12.6</v>
      </c>
      <c r="BE7" s="4">
        <v>8.8</v>
      </c>
      <c r="BF7" s="4">
        <v>9.1</v>
      </c>
      <c r="BG7" s="4">
        <v>8.6</v>
      </c>
      <c r="BH7" s="4">
        <v>11.1</v>
      </c>
      <c r="BI7" s="4">
        <v>6</v>
      </c>
      <c r="BJ7" s="4">
        <v>10.8</v>
      </c>
      <c r="BK7" s="4">
        <v>1.8</v>
      </c>
      <c r="BL7" s="4">
        <v>4.3</v>
      </c>
      <c r="BM7" s="4">
        <v>9.8</v>
      </c>
      <c r="BN7" s="4">
        <v>11.3</v>
      </c>
      <c r="BO7" s="4">
        <v>7.2</v>
      </c>
      <c r="BP7" s="4">
        <v>8.6</v>
      </c>
      <c r="BQ7" s="4">
        <v>13.7</v>
      </c>
      <c r="BR7" s="4">
        <v>11.3</v>
      </c>
      <c r="BS7" s="4">
        <v>5.8</v>
      </c>
      <c r="BT7" s="4">
        <v>9.7</v>
      </c>
      <c r="BU7" s="4"/>
      <c r="BV7" s="4"/>
      <c r="BW7" s="4"/>
      <c r="BY7" s="10">
        <f t="shared" si="0"/>
        <v>8.755263157894735</v>
      </c>
      <c r="BZ7" s="10">
        <f t="shared" si="1"/>
        <v>8.543333333333333</v>
      </c>
      <c r="CA7" s="10">
        <f t="shared" si="2"/>
        <v>8.916666666666668</v>
      </c>
      <c r="CB7" s="10">
        <f t="shared" si="3"/>
        <v>8.863333333333335</v>
      </c>
    </row>
    <row r="8" spans="1:80" ht="12">
      <c r="A8" s="5">
        <v>6</v>
      </c>
      <c r="B8" s="24">
        <v>7.1</v>
      </c>
      <c r="C8" s="15">
        <v>8.7</v>
      </c>
      <c r="D8" s="15">
        <v>7.1</v>
      </c>
      <c r="E8" s="15">
        <v>8.6</v>
      </c>
      <c r="F8" s="15">
        <v>6.6</v>
      </c>
      <c r="G8" s="15">
        <v>10</v>
      </c>
      <c r="H8" s="15">
        <v>16</v>
      </c>
      <c r="I8" s="15">
        <v>10.8</v>
      </c>
      <c r="J8" s="15">
        <v>6.5</v>
      </c>
      <c r="K8" s="4">
        <v>11.3</v>
      </c>
      <c r="L8" s="4">
        <v>8.4</v>
      </c>
      <c r="M8" s="4">
        <v>7.5</v>
      </c>
      <c r="N8" s="4">
        <v>4.6</v>
      </c>
      <c r="O8" s="4">
        <v>5.2</v>
      </c>
      <c r="P8" s="4">
        <v>12.4</v>
      </c>
      <c r="Q8" s="4">
        <v>7.8</v>
      </c>
      <c r="R8" s="4">
        <v>3.9</v>
      </c>
      <c r="S8" s="4">
        <v>6.4</v>
      </c>
      <c r="T8" s="4">
        <v>8.3</v>
      </c>
      <c r="U8" s="4">
        <v>3.8</v>
      </c>
      <c r="V8" s="4">
        <v>12.2</v>
      </c>
      <c r="W8" s="4">
        <v>6.2</v>
      </c>
      <c r="X8" s="4">
        <v>10.4</v>
      </c>
      <c r="Y8" s="4">
        <v>7.4</v>
      </c>
      <c r="Z8" s="4">
        <v>4.9</v>
      </c>
      <c r="AA8" s="4">
        <v>5.8</v>
      </c>
      <c r="AB8" s="4">
        <v>12.7</v>
      </c>
      <c r="AC8" s="4">
        <v>4.7</v>
      </c>
      <c r="AD8" s="4">
        <v>9</v>
      </c>
      <c r="AE8" s="4">
        <v>4.6</v>
      </c>
      <c r="AF8" s="4">
        <v>10.3</v>
      </c>
      <c r="AG8" s="4">
        <v>2.4</v>
      </c>
      <c r="AH8" s="4">
        <v>9.1</v>
      </c>
      <c r="AI8" s="4">
        <v>6.2</v>
      </c>
      <c r="AJ8" s="4">
        <v>11.7</v>
      </c>
      <c r="AK8" s="4">
        <v>12.6</v>
      </c>
      <c r="AL8" s="4">
        <v>12.6</v>
      </c>
      <c r="AM8" s="4">
        <v>7.9</v>
      </c>
      <c r="AN8" s="4">
        <v>9.3</v>
      </c>
      <c r="AO8" s="4">
        <v>8.4</v>
      </c>
      <c r="AP8" s="4">
        <v>18.7</v>
      </c>
      <c r="AQ8" s="4">
        <v>12.4</v>
      </c>
      <c r="AR8" s="4">
        <v>9.5</v>
      </c>
      <c r="AS8" s="4">
        <v>7.9</v>
      </c>
      <c r="AT8" s="4">
        <v>7.6</v>
      </c>
      <c r="AU8" s="4">
        <v>11</v>
      </c>
      <c r="AV8" s="4">
        <v>10.3</v>
      </c>
      <c r="AW8" s="4">
        <v>9.5</v>
      </c>
      <c r="AX8" s="4">
        <v>8.3</v>
      </c>
      <c r="AY8" s="4">
        <v>11.9</v>
      </c>
      <c r="AZ8" s="4">
        <v>9.7</v>
      </c>
      <c r="BA8" s="4">
        <v>9.1</v>
      </c>
      <c r="BB8" s="4">
        <v>10.6</v>
      </c>
      <c r="BC8" s="4">
        <v>3.8</v>
      </c>
      <c r="BD8" s="4">
        <v>18</v>
      </c>
      <c r="BE8" s="4">
        <v>4.4</v>
      </c>
      <c r="BF8" s="4">
        <v>10.3</v>
      </c>
      <c r="BG8" s="4">
        <v>3.3</v>
      </c>
      <c r="BH8" s="4">
        <v>8.7</v>
      </c>
      <c r="BI8" s="4">
        <v>8.7</v>
      </c>
      <c r="BJ8" s="4">
        <v>4.5</v>
      </c>
      <c r="BK8" s="4">
        <v>5.6</v>
      </c>
      <c r="BL8" s="4">
        <v>7.3</v>
      </c>
      <c r="BM8" s="4">
        <v>6.1</v>
      </c>
      <c r="BN8" s="4">
        <v>14.2</v>
      </c>
      <c r="BO8" s="4">
        <v>8.2</v>
      </c>
      <c r="BP8" s="4">
        <v>10.7</v>
      </c>
      <c r="BQ8" s="4">
        <v>5</v>
      </c>
      <c r="BR8" s="4">
        <v>15.4</v>
      </c>
      <c r="BS8" s="4">
        <v>6.3</v>
      </c>
      <c r="BT8" s="4">
        <v>12.9</v>
      </c>
      <c r="BU8" s="4"/>
      <c r="BV8" s="4"/>
      <c r="BW8" s="4"/>
      <c r="BY8" s="10">
        <f t="shared" si="0"/>
        <v>8.20263157894737</v>
      </c>
      <c r="BZ8" s="10">
        <f t="shared" si="1"/>
        <v>8.913333333333332</v>
      </c>
      <c r="CA8" s="10">
        <f t="shared" si="2"/>
        <v>9.346666666666666</v>
      </c>
      <c r="CB8" s="10">
        <f t="shared" si="3"/>
        <v>9.1</v>
      </c>
    </row>
    <row r="9" spans="1:80" ht="12">
      <c r="A9" s="5">
        <v>7</v>
      </c>
      <c r="B9" s="24">
        <v>8.7</v>
      </c>
      <c r="C9" s="15">
        <v>11.1</v>
      </c>
      <c r="D9" s="15">
        <v>7</v>
      </c>
      <c r="E9" s="15">
        <v>13.2</v>
      </c>
      <c r="F9" s="15">
        <v>8.3</v>
      </c>
      <c r="G9" s="15">
        <v>5</v>
      </c>
      <c r="H9" s="15">
        <v>13.2</v>
      </c>
      <c r="I9" s="15">
        <v>17.3</v>
      </c>
      <c r="J9" s="15">
        <v>12.2</v>
      </c>
      <c r="K9" s="4">
        <v>9.7</v>
      </c>
      <c r="L9" s="4">
        <v>8.7</v>
      </c>
      <c r="M9" s="4">
        <v>9.2</v>
      </c>
      <c r="N9" s="4">
        <v>9.6</v>
      </c>
      <c r="O9" s="4">
        <v>6</v>
      </c>
      <c r="P9" s="4">
        <v>12.9</v>
      </c>
      <c r="Q9" s="4">
        <v>11</v>
      </c>
      <c r="R9" s="4">
        <v>10.3</v>
      </c>
      <c r="S9" s="4">
        <v>8.2</v>
      </c>
      <c r="T9" s="4">
        <v>5.7</v>
      </c>
      <c r="U9" s="4">
        <v>6.5</v>
      </c>
      <c r="V9" s="4">
        <v>5.6</v>
      </c>
      <c r="W9" s="4">
        <v>7.6</v>
      </c>
      <c r="X9" s="4">
        <v>13</v>
      </c>
      <c r="Y9" s="4">
        <v>6.4</v>
      </c>
      <c r="Z9" s="4">
        <v>5.3</v>
      </c>
      <c r="AA9" s="4">
        <v>10.5</v>
      </c>
      <c r="AB9" s="4">
        <v>12.3</v>
      </c>
      <c r="AC9" s="4">
        <v>5.2</v>
      </c>
      <c r="AD9" s="4">
        <v>7.5</v>
      </c>
      <c r="AE9" s="4">
        <v>3.3</v>
      </c>
      <c r="AF9" s="4">
        <v>8.7</v>
      </c>
      <c r="AG9" s="4">
        <v>1.6</v>
      </c>
      <c r="AH9" s="4">
        <v>13.3</v>
      </c>
      <c r="AI9" s="4">
        <v>6.4</v>
      </c>
      <c r="AJ9" s="4">
        <v>11.6</v>
      </c>
      <c r="AK9" s="4">
        <v>4.9</v>
      </c>
      <c r="AL9" s="4">
        <v>10.6</v>
      </c>
      <c r="AM9" s="4">
        <v>9.6</v>
      </c>
      <c r="AN9" s="4">
        <v>10.1</v>
      </c>
      <c r="AO9" s="4">
        <v>13.7</v>
      </c>
      <c r="AP9" s="4">
        <v>23.5</v>
      </c>
      <c r="AQ9" s="4">
        <v>12.1</v>
      </c>
      <c r="AR9" s="4">
        <v>9.1</v>
      </c>
      <c r="AS9" s="4">
        <v>10.7</v>
      </c>
      <c r="AT9" s="4">
        <v>10.6</v>
      </c>
      <c r="AU9" s="4">
        <v>8</v>
      </c>
      <c r="AV9" s="4">
        <v>12.9</v>
      </c>
      <c r="AW9" s="4">
        <v>14.7</v>
      </c>
      <c r="AX9" s="4">
        <v>4.6</v>
      </c>
      <c r="AY9" s="4">
        <v>12.6</v>
      </c>
      <c r="AZ9" s="4">
        <v>10.7</v>
      </c>
      <c r="BA9" s="4">
        <v>8.3</v>
      </c>
      <c r="BB9" s="4">
        <v>8.4</v>
      </c>
      <c r="BC9" s="4">
        <v>8.4</v>
      </c>
      <c r="BD9" s="4">
        <v>14.4</v>
      </c>
      <c r="BE9" s="4">
        <v>8.6</v>
      </c>
      <c r="BF9" s="4">
        <v>7.8</v>
      </c>
      <c r="BG9" s="4">
        <v>9.1</v>
      </c>
      <c r="BH9" s="4">
        <v>11.9</v>
      </c>
      <c r="BI9" s="4">
        <v>8</v>
      </c>
      <c r="BJ9" s="4">
        <v>10.2</v>
      </c>
      <c r="BK9" s="4">
        <v>6</v>
      </c>
      <c r="BL9" s="4">
        <v>7</v>
      </c>
      <c r="BM9" s="4">
        <v>6.4</v>
      </c>
      <c r="BN9" s="4">
        <v>8.4</v>
      </c>
      <c r="BO9" s="4">
        <v>8.8</v>
      </c>
      <c r="BP9" s="4">
        <v>14</v>
      </c>
      <c r="BQ9" s="4">
        <v>6.8</v>
      </c>
      <c r="BR9" s="4">
        <v>16.9</v>
      </c>
      <c r="BS9" s="4">
        <v>8.8</v>
      </c>
      <c r="BT9" s="4">
        <v>14.6</v>
      </c>
      <c r="BU9" s="4"/>
      <c r="BV9" s="4"/>
      <c r="BW9" s="4"/>
      <c r="BY9" s="10">
        <f t="shared" si="0"/>
        <v>8.873684210526319</v>
      </c>
      <c r="BZ9" s="10">
        <f t="shared" si="1"/>
        <v>9.366666666666665</v>
      </c>
      <c r="CA9" s="10">
        <f t="shared" si="2"/>
        <v>9.860000000000001</v>
      </c>
      <c r="CB9" s="10">
        <f t="shared" si="3"/>
        <v>10.193333333333332</v>
      </c>
    </row>
    <row r="10" spans="1:80" ht="12">
      <c r="A10" s="5">
        <v>8</v>
      </c>
      <c r="B10" s="24">
        <v>6.3</v>
      </c>
      <c r="C10" s="15">
        <v>9.6</v>
      </c>
      <c r="D10" s="15">
        <v>10.6</v>
      </c>
      <c r="E10" s="15">
        <v>10.3</v>
      </c>
      <c r="F10" s="15">
        <v>10.4</v>
      </c>
      <c r="G10" s="15">
        <v>10.6</v>
      </c>
      <c r="H10" s="15">
        <v>7.3</v>
      </c>
      <c r="I10" s="15">
        <v>17.2</v>
      </c>
      <c r="J10" s="15">
        <v>11.9</v>
      </c>
      <c r="K10" s="4">
        <v>10.1</v>
      </c>
      <c r="L10" s="4">
        <v>8.6</v>
      </c>
      <c r="M10" s="4">
        <v>5.9</v>
      </c>
      <c r="N10" s="4">
        <v>10.2</v>
      </c>
      <c r="O10" s="4">
        <v>10.7</v>
      </c>
      <c r="P10" s="4">
        <v>7.6</v>
      </c>
      <c r="Q10" s="4">
        <v>7.7</v>
      </c>
      <c r="R10" s="4">
        <v>9.4</v>
      </c>
      <c r="S10" s="4">
        <v>9.3</v>
      </c>
      <c r="T10" s="4">
        <v>7.2</v>
      </c>
      <c r="U10" s="4">
        <v>6.1</v>
      </c>
      <c r="V10" s="4">
        <v>6</v>
      </c>
      <c r="W10" s="4">
        <v>7.1</v>
      </c>
      <c r="X10" s="4">
        <v>8.2</v>
      </c>
      <c r="Y10" s="4">
        <v>6.1</v>
      </c>
      <c r="Z10" s="4">
        <v>7.2</v>
      </c>
      <c r="AA10" s="4">
        <v>8.9</v>
      </c>
      <c r="AB10" s="4">
        <v>9.7</v>
      </c>
      <c r="AC10" s="4">
        <v>6.4</v>
      </c>
      <c r="AD10" s="4">
        <v>10.2</v>
      </c>
      <c r="AE10" s="4">
        <v>5.4</v>
      </c>
      <c r="AF10" s="4">
        <v>5.9</v>
      </c>
      <c r="AG10" s="4">
        <v>3.5</v>
      </c>
      <c r="AH10" s="4">
        <v>5.9</v>
      </c>
      <c r="AI10" s="4">
        <v>4.2</v>
      </c>
      <c r="AJ10" s="4">
        <v>13.4</v>
      </c>
      <c r="AK10" s="4">
        <v>6.4</v>
      </c>
      <c r="AL10" s="4">
        <v>13.4</v>
      </c>
      <c r="AM10" s="4">
        <v>10.5</v>
      </c>
      <c r="AN10" s="4">
        <v>7.8</v>
      </c>
      <c r="AO10" s="4">
        <v>6.7</v>
      </c>
      <c r="AP10" s="4">
        <v>7.5</v>
      </c>
      <c r="AQ10" s="4">
        <v>9.7</v>
      </c>
      <c r="AR10" s="4">
        <v>13.2</v>
      </c>
      <c r="AS10" s="4">
        <v>7.8</v>
      </c>
      <c r="AT10" s="4">
        <v>8.2</v>
      </c>
      <c r="AU10" s="4">
        <v>11.3</v>
      </c>
      <c r="AV10" s="4">
        <v>14.7</v>
      </c>
      <c r="AW10" s="4">
        <v>9.9</v>
      </c>
      <c r="AX10" s="4">
        <v>7.4</v>
      </c>
      <c r="AY10" s="4">
        <v>14</v>
      </c>
      <c r="AZ10" s="4">
        <v>13.6</v>
      </c>
      <c r="BA10" s="4">
        <v>10.9</v>
      </c>
      <c r="BB10" s="4">
        <v>4.8</v>
      </c>
      <c r="BC10" s="4">
        <v>11.1</v>
      </c>
      <c r="BD10" s="4">
        <v>13.7</v>
      </c>
      <c r="BE10" s="4">
        <v>7.3</v>
      </c>
      <c r="BF10" s="4">
        <v>10.6</v>
      </c>
      <c r="BG10" s="4">
        <v>8.7</v>
      </c>
      <c r="BH10" s="4">
        <v>5.2</v>
      </c>
      <c r="BI10" s="4">
        <v>6.6</v>
      </c>
      <c r="BJ10" s="4">
        <v>5.8</v>
      </c>
      <c r="BK10" s="4">
        <v>0.7</v>
      </c>
      <c r="BL10" s="4">
        <v>6.5</v>
      </c>
      <c r="BM10" s="4">
        <v>5</v>
      </c>
      <c r="BN10" s="4">
        <v>9.1</v>
      </c>
      <c r="BO10" s="4">
        <v>7.6</v>
      </c>
      <c r="BP10" s="4">
        <v>8.6</v>
      </c>
      <c r="BQ10" s="4">
        <v>11.5</v>
      </c>
      <c r="BR10" s="4">
        <v>8.8</v>
      </c>
      <c r="BS10" s="4">
        <v>7.2</v>
      </c>
      <c r="BT10" s="4">
        <v>10.4</v>
      </c>
      <c r="BU10" s="4"/>
      <c r="BV10" s="4"/>
      <c r="BW10" s="4"/>
      <c r="BY10" s="10">
        <f t="shared" si="0"/>
        <v>8.563157894736838</v>
      </c>
      <c r="BZ10" s="10">
        <f t="shared" si="1"/>
        <v>8.283333333333335</v>
      </c>
      <c r="CA10" s="10">
        <f t="shared" si="2"/>
        <v>9.256666666666666</v>
      </c>
      <c r="CB10" s="10">
        <f t="shared" si="3"/>
        <v>8.85</v>
      </c>
    </row>
    <row r="11" spans="1:80" ht="12">
      <c r="A11" s="5">
        <v>9</v>
      </c>
      <c r="B11" s="24">
        <v>7.5</v>
      </c>
      <c r="C11" s="15">
        <v>9.4</v>
      </c>
      <c r="D11" s="15">
        <v>12.1</v>
      </c>
      <c r="E11" s="15">
        <v>4.9</v>
      </c>
      <c r="F11" s="15">
        <v>8.1</v>
      </c>
      <c r="G11" s="15">
        <v>10.6</v>
      </c>
      <c r="H11" s="15">
        <v>13.2</v>
      </c>
      <c r="I11" s="15">
        <v>15.7</v>
      </c>
      <c r="J11" s="15">
        <v>12.6</v>
      </c>
      <c r="K11" s="4">
        <v>11.5</v>
      </c>
      <c r="L11" s="4">
        <v>8.6</v>
      </c>
      <c r="M11" s="4">
        <v>5.9</v>
      </c>
      <c r="N11" s="4">
        <v>10.3</v>
      </c>
      <c r="O11" s="4">
        <v>14.4</v>
      </c>
      <c r="P11" s="4">
        <v>2.6</v>
      </c>
      <c r="Q11" s="4">
        <v>6.8</v>
      </c>
      <c r="R11" s="4">
        <v>11</v>
      </c>
      <c r="S11" s="4">
        <v>9.9</v>
      </c>
      <c r="T11" s="4">
        <v>7</v>
      </c>
      <c r="U11" s="4">
        <v>4.8</v>
      </c>
      <c r="V11" s="4">
        <v>6.8</v>
      </c>
      <c r="W11" s="4">
        <v>9.1</v>
      </c>
      <c r="X11" s="4">
        <v>8.6</v>
      </c>
      <c r="Y11" s="4">
        <v>9.4</v>
      </c>
      <c r="Z11" s="4">
        <v>4.3</v>
      </c>
      <c r="AA11" s="4">
        <v>7.6</v>
      </c>
      <c r="AB11" s="4">
        <v>8.3</v>
      </c>
      <c r="AC11" s="4">
        <v>8.5</v>
      </c>
      <c r="AD11" s="4">
        <v>9</v>
      </c>
      <c r="AE11" s="4">
        <v>6.7</v>
      </c>
      <c r="AF11" s="4">
        <v>9.8</v>
      </c>
      <c r="AG11" s="4">
        <v>4.1</v>
      </c>
      <c r="AH11" s="4">
        <v>14.2</v>
      </c>
      <c r="AI11" s="4">
        <v>6.7</v>
      </c>
      <c r="AJ11" s="4">
        <v>11.3</v>
      </c>
      <c r="AK11" s="4">
        <v>7.7</v>
      </c>
      <c r="AL11" s="4">
        <v>10.1</v>
      </c>
      <c r="AM11" s="4">
        <v>6.1</v>
      </c>
      <c r="AN11" s="4">
        <v>8.3</v>
      </c>
      <c r="AO11" s="4">
        <v>7.2</v>
      </c>
      <c r="AP11" s="4">
        <v>8.7</v>
      </c>
      <c r="AQ11" s="4">
        <v>12.9</v>
      </c>
      <c r="AR11" s="4">
        <v>9.8</v>
      </c>
      <c r="AS11" s="4">
        <v>7.4</v>
      </c>
      <c r="AT11" s="4">
        <v>11.2</v>
      </c>
      <c r="AU11" s="4">
        <v>12.2</v>
      </c>
      <c r="AV11" s="4">
        <v>9.6</v>
      </c>
      <c r="AW11" s="4">
        <v>9.8</v>
      </c>
      <c r="AX11" s="4">
        <v>7.1</v>
      </c>
      <c r="AY11" s="4">
        <v>12.9</v>
      </c>
      <c r="AZ11" s="4">
        <v>14.7</v>
      </c>
      <c r="BA11" s="4">
        <v>9.4</v>
      </c>
      <c r="BB11" s="4">
        <v>9.8</v>
      </c>
      <c r="BC11" s="4">
        <v>7.3</v>
      </c>
      <c r="BD11" s="4">
        <v>13.6</v>
      </c>
      <c r="BE11" s="4">
        <v>5.1</v>
      </c>
      <c r="BF11" s="4">
        <v>7.6</v>
      </c>
      <c r="BG11" s="4">
        <v>20.3</v>
      </c>
      <c r="BH11" s="4">
        <v>7.6</v>
      </c>
      <c r="BI11" s="4">
        <v>6.4</v>
      </c>
      <c r="BJ11" s="4">
        <v>6.3</v>
      </c>
      <c r="BK11" s="4">
        <v>5.9</v>
      </c>
      <c r="BL11" s="4">
        <v>5.3</v>
      </c>
      <c r="BM11" s="4">
        <v>12.2</v>
      </c>
      <c r="BN11" s="4">
        <v>3.9</v>
      </c>
      <c r="BO11" s="4">
        <v>8.7</v>
      </c>
      <c r="BP11" s="4">
        <v>1.6</v>
      </c>
      <c r="BQ11" s="4">
        <v>6.9</v>
      </c>
      <c r="BR11" s="4">
        <v>6.9</v>
      </c>
      <c r="BS11" s="4">
        <v>9.4</v>
      </c>
      <c r="BT11" s="4">
        <v>8.9</v>
      </c>
      <c r="BU11" s="4"/>
      <c r="BV11" s="4"/>
      <c r="BW11" s="4"/>
      <c r="BY11" s="10">
        <f t="shared" si="0"/>
        <v>8.82105263157895</v>
      </c>
      <c r="BZ11" s="10">
        <f t="shared" si="1"/>
        <v>8.573333333333332</v>
      </c>
      <c r="CA11" s="10">
        <f t="shared" si="2"/>
        <v>9.68666666666667</v>
      </c>
      <c r="CB11" s="10">
        <f t="shared" si="3"/>
        <v>8.990000000000002</v>
      </c>
    </row>
    <row r="12" spans="1:80" ht="12">
      <c r="A12" s="5">
        <v>10</v>
      </c>
      <c r="B12" s="24">
        <v>9.3</v>
      </c>
      <c r="C12" s="15">
        <v>14.3</v>
      </c>
      <c r="D12" s="15">
        <v>12</v>
      </c>
      <c r="E12" s="15">
        <v>5.4</v>
      </c>
      <c r="F12" s="15">
        <v>7.8</v>
      </c>
      <c r="G12" s="15">
        <v>7</v>
      </c>
      <c r="H12" s="15">
        <v>11.2</v>
      </c>
      <c r="I12" s="15">
        <v>9.6</v>
      </c>
      <c r="J12" s="15">
        <v>7.1</v>
      </c>
      <c r="K12" s="4">
        <v>10.3</v>
      </c>
      <c r="L12" s="4">
        <v>7.5</v>
      </c>
      <c r="M12" s="4">
        <v>6.6</v>
      </c>
      <c r="N12" s="4">
        <v>11.4</v>
      </c>
      <c r="O12" s="4">
        <v>15.2</v>
      </c>
      <c r="P12" s="4">
        <v>0.8</v>
      </c>
      <c r="Q12" s="4">
        <v>7.4</v>
      </c>
      <c r="R12" s="4">
        <v>13.3</v>
      </c>
      <c r="S12" s="4">
        <v>4.8</v>
      </c>
      <c r="T12" s="4">
        <v>5.1</v>
      </c>
      <c r="U12" s="4">
        <v>7.1</v>
      </c>
      <c r="V12" s="4">
        <v>8.1</v>
      </c>
      <c r="W12" s="4">
        <v>6</v>
      </c>
      <c r="X12" s="4">
        <v>6.6</v>
      </c>
      <c r="Y12" s="4">
        <v>7.4</v>
      </c>
      <c r="Z12" s="4">
        <v>3.7</v>
      </c>
      <c r="AA12" s="4">
        <v>6.5</v>
      </c>
      <c r="AB12" s="4">
        <v>12.3</v>
      </c>
      <c r="AC12" s="4">
        <v>8</v>
      </c>
      <c r="AD12" s="4">
        <v>8.6</v>
      </c>
      <c r="AE12" s="4">
        <v>6.8</v>
      </c>
      <c r="AF12" s="4">
        <v>8.1</v>
      </c>
      <c r="AG12" s="4">
        <v>5.6</v>
      </c>
      <c r="AH12" s="4">
        <v>13.3</v>
      </c>
      <c r="AI12" s="4">
        <v>3.9</v>
      </c>
      <c r="AJ12" s="4">
        <v>15.7</v>
      </c>
      <c r="AK12" s="4">
        <v>7.8</v>
      </c>
      <c r="AL12" s="4">
        <v>6.1</v>
      </c>
      <c r="AM12" s="4">
        <v>8.5</v>
      </c>
      <c r="AN12" s="4">
        <v>9</v>
      </c>
      <c r="AO12" s="4">
        <v>11</v>
      </c>
      <c r="AP12" s="4">
        <v>11.3</v>
      </c>
      <c r="AQ12" s="4">
        <v>10.3</v>
      </c>
      <c r="AR12" s="4">
        <v>8.4</v>
      </c>
      <c r="AS12" s="4">
        <v>7.6</v>
      </c>
      <c r="AT12" s="4">
        <v>11.5</v>
      </c>
      <c r="AU12" s="4">
        <v>8</v>
      </c>
      <c r="AV12" s="4">
        <v>12.4</v>
      </c>
      <c r="AW12" s="4">
        <v>11.1</v>
      </c>
      <c r="AX12" s="4">
        <v>12.7</v>
      </c>
      <c r="AY12" s="4">
        <v>6.2</v>
      </c>
      <c r="AZ12" s="4">
        <v>14.4</v>
      </c>
      <c r="BA12" s="4">
        <v>6.1</v>
      </c>
      <c r="BB12" s="4">
        <v>13.2</v>
      </c>
      <c r="BC12" s="4">
        <v>10.8</v>
      </c>
      <c r="BD12" s="4">
        <v>11.4</v>
      </c>
      <c r="BE12" s="4">
        <v>10</v>
      </c>
      <c r="BF12" s="4">
        <v>11.8</v>
      </c>
      <c r="BG12" s="4">
        <v>8.4</v>
      </c>
      <c r="BH12" s="4">
        <v>8</v>
      </c>
      <c r="BI12" s="4">
        <v>8.1</v>
      </c>
      <c r="BJ12" s="4">
        <v>10.6</v>
      </c>
      <c r="BK12" s="4">
        <v>6.9</v>
      </c>
      <c r="BL12" s="4">
        <v>7.4</v>
      </c>
      <c r="BM12" s="4">
        <v>8.5</v>
      </c>
      <c r="BN12" s="4">
        <v>8</v>
      </c>
      <c r="BO12" s="4">
        <v>12.2</v>
      </c>
      <c r="BP12" s="4">
        <v>7</v>
      </c>
      <c r="BQ12" s="4">
        <v>7.3</v>
      </c>
      <c r="BR12" s="4">
        <v>10</v>
      </c>
      <c r="BS12" s="4">
        <v>6.5</v>
      </c>
      <c r="BT12" s="4">
        <v>7.2</v>
      </c>
      <c r="BU12" s="4"/>
      <c r="BV12" s="4"/>
      <c r="BW12" s="4"/>
      <c r="BY12" s="10">
        <f t="shared" si="0"/>
        <v>8.321052631578949</v>
      </c>
      <c r="BZ12" s="10">
        <f t="shared" si="1"/>
        <v>8.526666666666667</v>
      </c>
      <c r="CA12" s="10">
        <f t="shared" si="2"/>
        <v>9.666666666666664</v>
      </c>
      <c r="CB12" s="10">
        <f t="shared" si="3"/>
        <v>9.653333333333334</v>
      </c>
    </row>
    <row r="13" spans="1:80" ht="12">
      <c r="A13" s="6">
        <v>11</v>
      </c>
      <c r="B13" s="25">
        <v>15.3</v>
      </c>
      <c r="C13" s="7">
        <v>14.9</v>
      </c>
      <c r="D13" s="7">
        <v>9.9</v>
      </c>
      <c r="E13" s="7">
        <v>7.2</v>
      </c>
      <c r="F13" s="7">
        <v>5.2</v>
      </c>
      <c r="G13" s="7">
        <v>8.6</v>
      </c>
      <c r="H13" s="7">
        <v>6.2</v>
      </c>
      <c r="I13" s="7">
        <v>9.4</v>
      </c>
      <c r="J13" s="7">
        <v>4.3</v>
      </c>
      <c r="K13" s="7">
        <v>24.1</v>
      </c>
      <c r="L13" s="7">
        <v>7.2</v>
      </c>
      <c r="M13" s="7">
        <v>5.8</v>
      </c>
      <c r="N13" s="7">
        <v>6.2</v>
      </c>
      <c r="O13" s="7">
        <v>15.2</v>
      </c>
      <c r="P13" s="7">
        <v>0.1</v>
      </c>
      <c r="Q13" s="7">
        <v>5.4</v>
      </c>
      <c r="R13" s="7">
        <v>14.5</v>
      </c>
      <c r="S13" s="7">
        <v>7.1</v>
      </c>
      <c r="T13" s="7">
        <v>7</v>
      </c>
      <c r="U13" s="7">
        <v>8.3</v>
      </c>
      <c r="V13" s="7">
        <v>10.2</v>
      </c>
      <c r="W13" s="7">
        <v>6.5</v>
      </c>
      <c r="X13" s="7">
        <v>7.1</v>
      </c>
      <c r="Y13" s="7">
        <v>6.4</v>
      </c>
      <c r="Z13" s="7">
        <v>5.5</v>
      </c>
      <c r="AA13" s="7">
        <v>8.1</v>
      </c>
      <c r="AB13" s="7">
        <v>15.5</v>
      </c>
      <c r="AC13" s="7">
        <v>11.4</v>
      </c>
      <c r="AD13" s="7">
        <v>7.7</v>
      </c>
      <c r="AE13" s="7">
        <v>9.4</v>
      </c>
      <c r="AF13" s="7">
        <v>7.4</v>
      </c>
      <c r="AG13" s="7">
        <v>6.3</v>
      </c>
      <c r="AH13" s="7">
        <v>9.6</v>
      </c>
      <c r="AI13" s="7">
        <v>3.4</v>
      </c>
      <c r="AJ13" s="7">
        <v>21.2</v>
      </c>
      <c r="AK13" s="7">
        <v>6.7</v>
      </c>
      <c r="AL13" s="7">
        <v>8.2</v>
      </c>
      <c r="AM13" s="7">
        <v>16.1</v>
      </c>
      <c r="AN13" s="7">
        <v>12.9</v>
      </c>
      <c r="AO13" s="7">
        <v>9.8</v>
      </c>
      <c r="AP13" s="7">
        <v>8.2</v>
      </c>
      <c r="AQ13" s="7">
        <v>9.1</v>
      </c>
      <c r="AR13" s="7">
        <v>9.3</v>
      </c>
      <c r="AS13" s="7">
        <v>9.1</v>
      </c>
      <c r="AT13" s="7">
        <v>11.8</v>
      </c>
      <c r="AU13" s="7">
        <v>10.2</v>
      </c>
      <c r="AV13" s="7">
        <v>6</v>
      </c>
      <c r="AW13" s="7">
        <v>11.6</v>
      </c>
      <c r="AX13" s="7">
        <v>10.8</v>
      </c>
      <c r="AY13" s="7">
        <v>8.5</v>
      </c>
      <c r="AZ13" s="7">
        <v>8.9</v>
      </c>
      <c r="BA13" s="7">
        <v>8.2</v>
      </c>
      <c r="BB13" s="7">
        <v>8.7</v>
      </c>
      <c r="BC13" s="7">
        <v>10.6</v>
      </c>
      <c r="BD13" s="7">
        <v>12.2</v>
      </c>
      <c r="BE13" s="7">
        <v>9.4</v>
      </c>
      <c r="BF13" s="7">
        <v>7.5</v>
      </c>
      <c r="BG13" s="7">
        <v>4</v>
      </c>
      <c r="BH13" s="7">
        <v>3.2</v>
      </c>
      <c r="BI13" s="7">
        <v>7.4</v>
      </c>
      <c r="BJ13" s="7">
        <v>7.6</v>
      </c>
      <c r="BK13" s="7">
        <v>4</v>
      </c>
      <c r="BL13" s="7">
        <v>8.5</v>
      </c>
      <c r="BM13" s="7">
        <v>10.1</v>
      </c>
      <c r="BN13" s="7">
        <v>8.3</v>
      </c>
      <c r="BO13" s="7">
        <v>11.8</v>
      </c>
      <c r="BP13" s="7">
        <v>5.1</v>
      </c>
      <c r="BQ13" s="7">
        <v>10.8</v>
      </c>
      <c r="BR13" s="7">
        <v>13.6</v>
      </c>
      <c r="BS13" s="7">
        <v>7.8</v>
      </c>
      <c r="BT13" s="7">
        <v>11.8</v>
      </c>
      <c r="BU13" s="7"/>
      <c r="BV13" s="7"/>
      <c r="BW13" s="7"/>
      <c r="BY13" s="11">
        <f t="shared" si="0"/>
        <v>9.173684210526314</v>
      </c>
      <c r="BZ13" s="11">
        <f t="shared" si="1"/>
        <v>9.333333333333334</v>
      </c>
      <c r="CA13" s="11">
        <f t="shared" si="2"/>
        <v>9.426666666666666</v>
      </c>
      <c r="CB13" s="10">
        <f t="shared" si="3"/>
        <v>8.786666666666665</v>
      </c>
    </row>
    <row r="14" spans="1:80" ht="12">
      <c r="A14" s="5">
        <v>12</v>
      </c>
      <c r="B14" s="24">
        <v>15.9</v>
      </c>
      <c r="C14" s="15">
        <v>18.4</v>
      </c>
      <c r="D14" s="15">
        <v>4.4</v>
      </c>
      <c r="E14" s="15">
        <v>8.3</v>
      </c>
      <c r="F14" s="15">
        <v>7.6</v>
      </c>
      <c r="G14" s="15">
        <v>12.2</v>
      </c>
      <c r="H14" s="15">
        <v>9.4</v>
      </c>
      <c r="I14" s="15">
        <v>8.2</v>
      </c>
      <c r="J14" s="15">
        <v>11.9</v>
      </c>
      <c r="K14" s="4">
        <v>11</v>
      </c>
      <c r="L14" s="4">
        <v>9.4</v>
      </c>
      <c r="M14" s="4">
        <v>8.8</v>
      </c>
      <c r="N14" s="4">
        <v>10.4</v>
      </c>
      <c r="O14" s="4">
        <v>7.2</v>
      </c>
      <c r="P14" s="4">
        <v>1.5</v>
      </c>
      <c r="Q14" s="4">
        <v>6.9</v>
      </c>
      <c r="R14" s="4">
        <v>16.7</v>
      </c>
      <c r="S14" s="4">
        <v>10.6</v>
      </c>
      <c r="T14" s="4">
        <v>4.6</v>
      </c>
      <c r="U14" s="4">
        <v>7.5</v>
      </c>
      <c r="V14" s="4">
        <v>9.4</v>
      </c>
      <c r="W14" s="4">
        <v>5.2</v>
      </c>
      <c r="X14" s="4">
        <v>10</v>
      </c>
      <c r="Y14" s="4">
        <v>3.3</v>
      </c>
      <c r="Z14" s="4">
        <v>8.2</v>
      </c>
      <c r="AA14" s="4">
        <v>6.8</v>
      </c>
      <c r="AB14" s="4">
        <v>14.1</v>
      </c>
      <c r="AC14" s="4">
        <v>8.8</v>
      </c>
      <c r="AD14" s="4">
        <v>10.4</v>
      </c>
      <c r="AE14" s="4">
        <v>7.4</v>
      </c>
      <c r="AF14" s="4">
        <v>7.1</v>
      </c>
      <c r="AG14" s="4">
        <v>4.1</v>
      </c>
      <c r="AH14" s="4">
        <v>8.9</v>
      </c>
      <c r="AI14" s="4">
        <v>6.5</v>
      </c>
      <c r="AJ14" s="4">
        <v>18.6</v>
      </c>
      <c r="AK14" s="4">
        <v>4.6</v>
      </c>
      <c r="AL14" s="4">
        <v>8.2</v>
      </c>
      <c r="AM14" s="4">
        <v>13.1</v>
      </c>
      <c r="AN14" s="4">
        <v>10.1</v>
      </c>
      <c r="AO14" s="4">
        <v>11.8</v>
      </c>
      <c r="AP14" s="4">
        <v>11.9</v>
      </c>
      <c r="AQ14" s="4">
        <v>2.8</v>
      </c>
      <c r="AR14" s="4">
        <v>12.4</v>
      </c>
      <c r="AS14" s="4">
        <v>13.7</v>
      </c>
      <c r="AT14" s="4">
        <v>10.1</v>
      </c>
      <c r="AU14" s="4">
        <v>12</v>
      </c>
      <c r="AV14" s="4">
        <v>9.3</v>
      </c>
      <c r="AW14" s="4">
        <v>10.4</v>
      </c>
      <c r="AX14" s="4">
        <v>6.7</v>
      </c>
      <c r="AY14" s="4">
        <v>9.2</v>
      </c>
      <c r="AZ14" s="4">
        <v>9.4</v>
      </c>
      <c r="BA14" s="4">
        <v>11.7</v>
      </c>
      <c r="BB14" s="4">
        <v>8.9</v>
      </c>
      <c r="BC14" s="4">
        <v>8.2</v>
      </c>
      <c r="BD14" s="4">
        <v>11.1</v>
      </c>
      <c r="BE14" s="4">
        <v>9.2</v>
      </c>
      <c r="BF14" s="4">
        <v>12.2</v>
      </c>
      <c r="BG14" s="4">
        <v>3.1</v>
      </c>
      <c r="BH14" s="4">
        <v>4.8</v>
      </c>
      <c r="BI14" s="4">
        <v>7.6</v>
      </c>
      <c r="BJ14" s="4">
        <v>5</v>
      </c>
      <c r="BK14" s="4">
        <v>6</v>
      </c>
      <c r="BL14" s="4">
        <v>9.4</v>
      </c>
      <c r="BM14" s="4">
        <v>9.8</v>
      </c>
      <c r="BN14" s="4">
        <v>10.5</v>
      </c>
      <c r="BO14" s="4">
        <v>8.2</v>
      </c>
      <c r="BP14" s="4">
        <v>10.2</v>
      </c>
      <c r="BQ14" s="4">
        <v>13.6</v>
      </c>
      <c r="BR14" s="4">
        <v>9.5</v>
      </c>
      <c r="BS14" s="4">
        <v>7.4</v>
      </c>
      <c r="BT14" s="4">
        <v>15.3</v>
      </c>
      <c r="BU14" s="4"/>
      <c r="BV14" s="4"/>
      <c r="BW14" s="4"/>
      <c r="BY14" s="10">
        <f t="shared" si="0"/>
        <v>9.094736842105263</v>
      </c>
      <c r="BZ14" s="10">
        <f t="shared" si="1"/>
        <v>9.043333333333331</v>
      </c>
      <c r="CA14" s="10">
        <f t="shared" si="2"/>
        <v>9.436666666666666</v>
      </c>
      <c r="CB14" s="10">
        <f t="shared" si="3"/>
        <v>9.309999999999999</v>
      </c>
    </row>
    <row r="15" spans="1:80" ht="12">
      <c r="A15" s="5">
        <v>13</v>
      </c>
      <c r="B15" s="24">
        <v>6.2</v>
      </c>
      <c r="C15" s="15">
        <v>11</v>
      </c>
      <c r="D15" s="15">
        <v>8.6</v>
      </c>
      <c r="E15" s="15">
        <v>7.3</v>
      </c>
      <c r="F15" s="15">
        <v>8</v>
      </c>
      <c r="G15" s="15">
        <v>9.8</v>
      </c>
      <c r="H15" s="15">
        <v>13.5</v>
      </c>
      <c r="I15" s="15">
        <v>9.4</v>
      </c>
      <c r="J15" s="15">
        <v>6.3</v>
      </c>
      <c r="K15" s="4">
        <v>6.6</v>
      </c>
      <c r="L15" s="4">
        <v>8.4</v>
      </c>
      <c r="M15" s="4">
        <v>5.6</v>
      </c>
      <c r="N15" s="4">
        <v>9.6</v>
      </c>
      <c r="O15" s="4">
        <v>8.6</v>
      </c>
      <c r="P15" s="4">
        <v>2.7</v>
      </c>
      <c r="Q15" s="4">
        <v>7.3</v>
      </c>
      <c r="R15" s="4">
        <v>15.3</v>
      </c>
      <c r="S15" s="4">
        <v>12.9</v>
      </c>
      <c r="T15" s="4">
        <v>6.8</v>
      </c>
      <c r="U15" s="4">
        <v>13.2</v>
      </c>
      <c r="V15" s="4">
        <v>9</v>
      </c>
      <c r="W15" s="4">
        <v>7.7</v>
      </c>
      <c r="X15" s="4">
        <v>8.5</v>
      </c>
      <c r="Y15" s="4">
        <v>3.7</v>
      </c>
      <c r="Z15" s="4">
        <v>12.6</v>
      </c>
      <c r="AA15" s="4">
        <v>9.9</v>
      </c>
      <c r="AB15" s="4">
        <v>12.1</v>
      </c>
      <c r="AC15" s="4">
        <v>7</v>
      </c>
      <c r="AD15" s="4">
        <v>12.2</v>
      </c>
      <c r="AE15" s="4">
        <v>6.1</v>
      </c>
      <c r="AF15" s="4">
        <v>5.3</v>
      </c>
      <c r="AG15" s="4">
        <v>5.4</v>
      </c>
      <c r="AH15" s="4">
        <v>11.4</v>
      </c>
      <c r="AI15" s="4">
        <v>8.3</v>
      </c>
      <c r="AJ15" s="4">
        <v>4.7</v>
      </c>
      <c r="AK15" s="4">
        <v>8.3</v>
      </c>
      <c r="AL15" s="4">
        <v>7.3</v>
      </c>
      <c r="AM15" s="4">
        <v>9</v>
      </c>
      <c r="AN15" s="4">
        <v>8.6</v>
      </c>
      <c r="AO15" s="4">
        <v>10.8</v>
      </c>
      <c r="AP15" s="4">
        <v>11.5</v>
      </c>
      <c r="AQ15" s="4">
        <v>4.3</v>
      </c>
      <c r="AR15" s="4">
        <v>14</v>
      </c>
      <c r="AS15" s="4">
        <v>16.8</v>
      </c>
      <c r="AT15" s="4">
        <v>9.8</v>
      </c>
      <c r="AU15" s="4">
        <v>14.6</v>
      </c>
      <c r="AV15" s="4">
        <v>5.5</v>
      </c>
      <c r="AW15" s="4">
        <v>12.7</v>
      </c>
      <c r="AX15" s="4">
        <v>6.2</v>
      </c>
      <c r="AY15" s="4">
        <v>8.6</v>
      </c>
      <c r="AZ15" s="4">
        <v>7.3</v>
      </c>
      <c r="BA15" s="4">
        <v>9.5</v>
      </c>
      <c r="BB15" s="4">
        <v>7</v>
      </c>
      <c r="BC15" s="4">
        <v>9.6</v>
      </c>
      <c r="BD15" s="4">
        <v>11.3</v>
      </c>
      <c r="BE15" s="4">
        <v>5.1</v>
      </c>
      <c r="BF15" s="4">
        <v>16.1</v>
      </c>
      <c r="BG15" s="4">
        <v>1.1</v>
      </c>
      <c r="BH15" s="4">
        <v>8.1</v>
      </c>
      <c r="BI15" s="4">
        <v>6.6</v>
      </c>
      <c r="BJ15" s="4">
        <v>10.3</v>
      </c>
      <c r="BK15" s="4">
        <v>6.1</v>
      </c>
      <c r="BL15" s="4">
        <v>8.8</v>
      </c>
      <c r="BM15" s="4">
        <v>19.3</v>
      </c>
      <c r="BN15" s="4">
        <v>9.3</v>
      </c>
      <c r="BO15" s="4">
        <v>9</v>
      </c>
      <c r="BP15" s="4">
        <v>9.6</v>
      </c>
      <c r="BQ15" s="4">
        <v>14.4</v>
      </c>
      <c r="BR15" s="4">
        <v>16</v>
      </c>
      <c r="BS15" s="4">
        <v>10.1</v>
      </c>
      <c r="BT15" s="4">
        <v>10.6</v>
      </c>
      <c r="BU15" s="4"/>
      <c r="BV15" s="4"/>
      <c r="BW15" s="4"/>
      <c r="BY15" s="10">
        <f t="shared" si="0"/>
        <v>8.568421052631578</v>
      </c>
      <c r="BZ15" s="10">
        <f t="shared" si="1"/>
        <v>9.23666666666667</v>
      </c>
      <c r="CA15" s="10">
        <f t="shared" si="2"/>
        <v>8.946666666666667</v>
      </c>
      <c r="CB15" s="10">
        <f t="shared" si="3"/>
        <v>9.729999999999999</v>
      </c>
    </row>
    <row r="16" spans="1:80" ht="12">
      <c r="A16" s="5">
        <v>14</v>
      </c>
      <c r="B16" s="24">
        <v>6.1</v>
      </c>
      <c r="C16" s="15">
        <v>5.5</v>
      </c>
      <c r="D16" s="15">
        <v>12.6</v>
      </c>
      <c r="E16" s="15">
        <v>11.2</v>
      </c>
      <c r="F16" s="15">
        <v>9.9</v>
      </c>
      <c r="G16" s="15">
        <v>8.8</v>
      </c>
      <c r="H16" s="15">
        <v>10.4</v>
      </c>
      <c r="I16" s="15">
        <v>15.9</v>
      </c>
      <c r="J16" s="15">
        <v>10.5</v>
      </c>
      <c r="K16" s="4">
        <v>6.3</v>
      </c>
      <c r="L16" s="4">
        <v>8.2</v>
      </c>
      <c r="M16" s="4">
        <v>6.4</v>
      </c>
      <c r="N16" s="4">
        <v>13.8</v>
      </c>
      <c r="O16" s="4">
        <v>9</v>
      </c>
      <c r="P16" s="4">
        <v>3.6</v>
      </c>
      <c r="Q16" s="4">
        <v>9.6</v>
      </c>
      <c r="R16" s="4">
        <v>12.4</v>
      </c>
      <c r="S16" s="4">
        <v>12.8</v>
      </c>
      <c r="T16" s="4">
        <v>9</v>
      </c>
      <c r="U16" s="4">
        <v>14.9</v>
      </c>
      <c r="V16" s="4">
        <v>14.6</v>
      </c>
      <c r="W16" s="4">
        <v>7.2</v>
      </c>
      <c r="X16" s="4">
        <v>11.5</v>
      </c>
      <c r="Y16" s="4">
        <v>10.7</v>
      </c>
      <c r="Z16" s="4">
        <v>4.7</v>
      </c>
      <c r="AA16" s="4">
        <v>5.1</v>
      </c>
      <c r="AB16" s="4">
        <v>15</v>
      </c>
      <c r="AC16" s="4">
        <v>5</v>
      </c>
      <c r="AD16" s="4">
        <v>10.6</v>
      </c>
      <c r="AE16" s="4">
        <v>7.3</v>
      </c>
      <c r="AF16" s="4">
        <v>4.4</v>
      </c>
      <c r="AG16" s="4">
        <v>4.2</v>
      </c>
      <c r="AH16" s="4">
        <v>6.7</v>
      </c>
      <c r="AI16" s="4">
        <v>10.7</v>
      </c>
      <c r="AJ16" s="4">
        <v>15.2</v>
      </c>
      <c r="AK16" s="4">
        <v>7.2</v>
      </c>
      <c r="AL16" s="4">
        <v>10.8</v>
      </c>
      <c r="AM16" s="4">
        <v>6.6</v>
      </c>
      <c r="AN16" s="4">
        <v>10.5</v>
      </c>
      <c r="AO16" s="4">
        <v>9.5</v>
      </c>
      <c r="AP16" s="4">
        <v>8.9</v>
      </c>
      <c r="AQ16" s="4">
        <v>9.8</v>
      </c>
      <c r="AR16" s="4">
        <v>8.5</v>
      </c>
      <c r="AS16" s="4">
        <v>20.1</v>
      </c>
      <c r="AT16" s="4">
        <v>10.3</v>
      </c>
      <c r="AU16" s="4">
        <v>18.8</v>
      </c>
      <c r="AV16" s="4">
        <v>7.8</v>
      </c>
      <c r="AW16" s="4">
        <v>8.6</v>
      </c>
      <c r="AX16" s="4">
        <v>4.9</v>
      </c>
      <c r="AY16" s="4">
        <v>9.9</v>
      </c>
      <c r="AZ16" s="4">
        <v>9.2</v>
      </c>
      <c r="BA16" s="4">
        <v>12.2</v>
      </c>
      <c r="BB16" s="4">
        <v>10.2</v>
      </c>
      <c r="BC16" s="4">
        <v>13.9</v>
      </c>
      <c r="BD16" s="4">
        <v>15.2</v>
      </c>
      <c r="BE16" s="4">
        <v>8.9</v>
      </c>
      <c r="BF16" s="4">
        <v>23.3</v>
      </c>
      <c r="BG16" s="4">
        <v>6</v>
      </c>
      <c r="BH16" s="4">
        <v>5.7</v>
      </c>
      <c r="BI16" s="4">
        <v>6</v>
      </c>
      <c r="BJ16" s="4">
        <v>7.9</v>
      </c>
      <c r="BK16" s="4">
        <v>2.5</v>
      </c>
      <c r="BL16" s="4">
        <v>7.9</v>
      </c>
      <c r="BM16" s="4">
        <v>21.9</v>
      </c>
      <c r="BN16" s="4">
        <v>10.2</v>
      </c>
      <c r="BO16" s="4">
        <v>10.6</v>
      </c>
      <c r="BP16" s="4">
        <v>8.5</v>
      </c>
      <c r="BQ16" s="4">
        <v>15.3</v>
      </c>
      <c r="BR16" s="4">
        <v>17.4</v>
      </c>
      <c r="BS16" s="4">
        <v>7.1</v>
      </c>
      <c r="BT16" s="4">
        <v>10.2</v>
      </c>
      <c r="BU16" s="4"/>
      <c r="BV16" s="4"/>
      <c r="BW16" s="4"/>
      <c r="BY16" s="10">
        <f t="shared" si="0"/>
        <v>9.326315789473684</v>
      </c>
      <c r="BZ16" s="10">
        <f t="shared" si="1"/>
        <v>9.806666666666668</v>
      </c>
      <c r="CA16" s="10">
        <f t="shared" si="2"/>
        <v>10.339999999999998</v>
      </c>
      <c r="CB16" s="10">
        <f t="shared" si="3"/>
        <v>10.766666666666667</v>
      </c>
    </row>
    <row r="17" spans="1:80" ht="12">
      <c r="A17" s="5">
        <v>15</v>
      </c>
      <c r="B17" s="24">
        <v>6.3</v>
      </c>
      <c r="C17" s="15">
        <v>7.8</v>
      </c>
      <c r="D17" s="15">
        <v>15.5</v>
      </c>
      <c r="E17" s="15">
        <v>14.1</v>
      </c>
      <c r="F17" s="15">
        <v>9.9</v>
      </c>
      <c r="G17" s="15">
        <v>7.6</v>
      </c>
      <c r="H17" s="15">
        <v>6.5</v>
      </c>
      <c r="I17" s="15">
        <v>5.7</v>
      </c>
      <c r="J17" s="15">
        <v>6.2</v>
      </c>
      <c r="K17" s="4">
        <v>6.7</v>
      </c>
      <c r="L17" s="4">
        <v>8.2</v>
      </c>
      <c r="M17" s="4">
        <v>6.4</v>
      </c>
      <c r="N17" s="4">
        <v>9.6</v>
      </c>
      <c r="O17" s="4">
        <v>10.4</v>
      </c>
      <c r="P17" s="4">
        <v>5.8</v>
      </c>
      <c r="Q17" s="4">
        <v>3</v>
      </c>
      <c r="R17" s="4">
        <v>6.8</v>
      </c>
      <c r="S17" s="4">
        <v>11</v>
      </c>
      <c r="T17" s="4">
        <v>8.6</v>
      </c>
      <c r="U17" s="4">
        <v>13.5</v>
      </c>
      <c r="V17" s="4">
        <v>10.8</v>
      </c>
      <c r="W17" s="4">
        <v>8.7</v>
      </c>
      <c r="X17" s="4">
        <v>5</v>
      </c>
      <c r="Y17" s="4">
        <v>15.1</v>
      </c>
      <c r="Z17" s="4">
        <v>3.7</v>
      </c>
      <c r="AA17" s="4">
        <v>4.2</v>
      </c>
      <c r="AB17" s="4">
        <v>8.6</v>
      </c>
      <c r="AC17" s="4">
        <v>9</v>
      </c>
      <c r="AD17" s="4">
        <v>9.3</v>
      </c>
      <c r="AE17" s="4">
        <v>8.1</v>
      </c>
      <c r="AF17" s="4">
        <v>11.2</v>
      </c>
      <c r="AG17" s="4">
        <v>4.4</v>
      </c>
      <c r="AH17" s="4">
        <v>6.5</v>
      </c>
      <c r="AI17" s="4">
        <v>7.9</v>
      </c>
      <c r="AJ17" s="4">
        <v>6.4</v>
      </c>
      <c r="AK17" s="4">
        <v>6.2</v>
      </c>
      <c r="AL17" s="4">
        <v>12.1</v>
      </c>
      <c r="AM17" s="4">
        <v>6.8</v>
      </c>
      <c r="AN17" s="4">
        <v>13.5</v>
      </c>
      <c r="AO17" s="4">
        <v>12.3</v>
      </c>
      <c r="AP17" s="4">
        <v>9.3</v>
      </c>
      <c r="AQ17" s="4">
        <v>9.5</v>
      </c>
      <c r="AR17" s="4">
        <v>10</v>
      </c>
      <c r="AS17" s="4">
        <v>10.8</v>
      </c>
      <c r="AT17" s="4">
        <v>10.7</v>
      </c>
      <c r="AU17" s="4">
        <v>6.3</v>
      </c>
      <c r="AV17" s="4">
        <v>8.5</v>
      </c>
      <c r="AW17" s="4">
        <v>8</v>
      </c>
      <c r="AX17" s="4">
        <v>8.7</v>
      </c>
      <c r="AY17" s="4">
        <v>7.7</v>
      </c>
      <c r="AZ17" s="4">
        <v>10.6</v>
      </c>
      <c r="BA17" s="4">
        <v>12.4</v>
      </c>
      <c r="BB17" s="4">
        <v>12</v>
      </c>
      <c r="BC17" s="4">
        <v>17.5</v>
      </c>
      <c r="BD17" s="4">
        <v>13.5</v>
      </c>
      <c r="BE17" s="4">
        <v>8.9</v>
      </c>
      <c r="BF17" s="4">
        <v>12.5</v>
      </c>
      <c r="BG17" s="4">
        <v>8.2</v>
      </c>
      <c r="BH17" s="4">
        <v>8.3</v>
      </c>
      <c r="BI17" s="4">
        <v>10.6</v>
      </c>
      <c r="BJ17" s="4">
        <v>7.1</v>
      </c>
      <c r="BK17" s="4">
        <v>10.1</v>
      </c>
      <c r="BL17" s="4">
        <v>9.1</v>
      </c>
      <c r="BM17" s="4">
        <v>12.6</v>
      </c>
      <c r="BN17" s="4">
        <v>11</v>
      </c>
      <c r="BO17" s="4">
        <v>9.7</v>
      </c>
      <c r="BP17" s="4">
        <v>4.2</v>
      </c>
      <c r="BQ17" s="4">
        <v>16.2</v>
      </c>
      <c r="BR17" s="4">
        <v>16.6</v>
      </c>
      <c r="BS17" s="4">
        <v>7.1</v>
      </c>
      <c r="BT17" s="4">
        <v>6.8</v>
      </c>
      <c r="BU17" s="4"/>
      <c r="BV17" s="4"/>
      <c r="BW17" s="4"/>
      <c r="BY17" s="10">
        <f t="shared" si="0"/>
        <v>8.252631578947367</v>
      </c>
      <c r="BZ17" s="10">
        <f t="shared" si="1"/>
        <v>8.833333333333334</v>
      </c>
      <c r="CA17" s="10">
        <f t="shared" si="2"/>
        <v>9.659999999999998</v>
      </c>
      <c r="CB17" s="10">
        <f t="shared" si="3"/>
        <v>10.326666666666666</v>
      </c>
    </row>
    <row r="18" spans="1:80" ht="12">
      <c r="A18" s="5">
        <v>16</v>
      </c>
      <c r="B18" s="24">
        <v>4.5</v>
      </c>
      <c r="C18" s="15">
        <v>11</v>
      </c>
      <c r="D18" s="15">
        <v>7.2</v>
      </c>
      <c r="E18" s="15">
        <v>15.5</v>
      </c>
      <c r="F18" s="15">
        <v>6.3</v>
      </c>
      <c r="G18" s="15">
        <v>7.8</v>
      </c>
      <c r="H18" s="15">
        <v>10.9</v>
      </c>
      <c r="I18" s="15">
        <v>8.6</v>
      </c>
      <c r="J18" s="15">
        <v>7.7</v>
      </c>
      <c r="K18" s="4">
        <v>7.7</v>
      </c>
      <c r="L18" s="4">
        <v>10.1</v>
      </c>
      <c r="M18" s="4">
        <v>8.6</v>
      </c>
      <c r="N18" s="4">
        <v>7.9</v>
      </c>
      <c r="O18" s="4">
        <v>14.7</v>
      </c>
      <c r="P18" s="4">
        <v>6.3</v>
      </c>
      <c r="Q18" s="4">
        <v>4.2</v>
      </c>
      <c r="R18" s="4">
        <v>4.7</v>
      </c>
      <c r="S18" s="4">
        <v>8.7</v>
      </c>
      <c r="T18" s="4">
        <v>12.5</v>
      </c>
      <c r="U18" s="4">
        <v>9.6</v>
      </c>
      <c r="V18" s="4">
        <v>11.5</v>
      </c>
      <c r="W18" s="4">
        <v>12</v>
      </c>
      <c r="X18" s="4">
        <v>4.6</v>
      </c>
      <c r="Y18" s="4">
        <v>7.8</v>
      </c>
      <c r="Z18" s="4">
        <v>6.1</v>
      </c>
      <c r="AA18" s="4">
        <v>4.7</v>
      </c>
      <c r="AB18" s="4">
        <v>10.2</v>
      </c>
      <c r="AC18" s="4">
        <v>4.8</v>
      </c>
      <c r="AD18" s="4">
        <v>14</v>
      </c>
      <c r="AE18" s="4">
        <v>12.2</v>
      </c>
      <c r="AF18" s="4">
        <v>8.8</v>
      </c>
      <c r="AG18" s="4">
        <v>4.2</v>
      </c>
      <c r="AH18" s="4">
        <v>8.3</v>
      </c>
      <c r="AI18" s="4">
        <v>4.5</v>
      </c>
      <c r="AJ18" s="4">
        <v>8.2</v>
      </c>
      <c r="AK18" s="4">
        <v>4.3</v>
      </c>
      <c r="AL18" s="4">
        <v>15</v>
      </c>
      <c r="AM18" s="4">
        <v>7.1</v>
      </c>
      <c r="AN18" s="4">
        <v>15.2</v>
      </c>
      <c r="AO18" s="4">
        <v>15.9</v>
      </c>
      <c r="AP18" s="4">
        <v>12.5</v>
      </c>
      <c r="AQ18" s="4">
        <v>10</v>
      </c>
      <c r="AR18" s="4">
        <v>11.1</v>
      </c>
      <c r="AS18" s="4">
        <v>4.3</v>
      </c>
      <c r="AT18" s="4">
        <v>10.8</v>
      </c>
      <c r="AU18" s="4">
        <v>7.5</v>
      </c>
      <c r="AV18" s="4">
        <v>13.3</v>
      </c>
      <c r="AW18" s="4">
        <v>5.4</v>
      </c>
      <c r="AX18" s="4">
        <v>12.3</v>
      </c>
      <c r="AY18" s="4">
        <v>12.1</v>
      </c>
      <c r="AZ18" s="4">
        <v>8.3</v>
      </c>
      <c r="BA18" s="4">
        <v>13</v>
      </c>
      <c r="BB18" s="4">
        <v>6.1</v>
      </c>
      <c r="BC18" s="4">
        <v>9.5</v>
      </c>
      <c r="BD18" s="4">
        <v>12.7</v>
      </c>
      <c r="BE18" s="4">
        <v>7</v>
      </c>
      <c r="BF18" s="4">
        <v>10.3</v>
      </c>
      <c r="BG18" s="4">
        <v>4.3</v>
      </c>
      <c r="BH18" s="4">
        <v>8.3</v>
      </c>
      <c r="BI18" s="4">
        <v>4.2</v>
      </c>
      <c r="BJ18" s="4">
        <v>4.4</v>
      </c>
      <c r="BK18" s="4">
        <v>10.5</v>
      </c>
      <c r="BL18" s="4">
        <v>11.5</v>
      </c>
      <c r="BM18" s="4">
        <v>6.7</v>
      </c>
      <c r="BN18" s="4">
        <v>13.8</v>
      </c>
      <c r="BO18" s="4">
        <v>6</v>
      </c>
      <c r="BP18" s="4">
        <v>11.5</v>
      </c>
      <c r="BQ18" s="4">
        <v>11.8</v>
      </c>
      <c r="BR18" s="4">
        <v>14.7</v>
      </c>
      <c r="BS18" s="4">
        <v>11.9</v>
      </c>
      <c r="BT18" s="4">
        <v>6.2</v>
      </c>
      <c r="BU18" s="4"/>
      <c r="BV18" s="4"/>
      <c r="BW18" s="4"/>
      <c r="BY18" s="10">
        <f t="shared" si="0"/>
        <v>8.494736842105263</v>
      </c>
      <c r="BZ18" s="10">
        <f t="shared" si="1"/>
        <v>9.213333333333335</v>
      </c>
      <c r="CA18" s="10">
        <f t="shared" si="2"/>
        <v>9.606666666666667</v>
      </c>
      <c r="CB18" s="10">
        <f t="shared" si="3"/>
        <v>9.676666666666668</v>
      </c>
    </row>
    <row r="19" spans="1:80" ht="12">
      <c r="A19" s="5">
        <v>17</v>
      </c>
      <c r="B19" s="24">
        <v>10.4</v>
      </c>
      <c r="C19" s="15">
        <v>10.4</v>
      </c>
      <c r="D19" s="15">
        <v>8.4</v>
      </c>
      <c r="E19" s="15">
        <v>8</v>
      </c>
      <c r="F19" s="15">
        <v>8.4</v>
      </c>
      <c r="G19" s="15">
        <v>8.2</v>
      </c>
      <c r="H19" s="15">
        <v>12.3</v>
      </c>
      <c r="I19" s="15">
        <v>8.6</v>
      </c>
      <c r="J19" s="15">
        <v>10.5</v>
      </c>
      <c r="K19" s="4">
        <v>5.9</v>
      </c>
      <c r="L19" s="4">
        <v>6.9</v>
      </c>
      <c r="M19" s="4">
        <v>10.6</v>
      </c>
      <c r="N19" s="4">
        <v>6.5</v>
      </c>
      <c r="O19" s="4">
        <v>10.4</v>
      </c>
      <c r="P19" s="4">
        <v>9.3</v>
      </c>
      <c r="Q19" s="4">
        <v>5.8</v>
      </c>
      <c r="R19" s="4">
        <v>7.3</v>
      </c>
      <c r="S19" s="4">
        <v>10.9</v>
      </c>
      <c r="T19" s="4">
        <v>11.2</v>
      </c>
      <c r="U19" s="4">
        <v>9</v>
      </c>
      <c r="V19" s="4">
        <v>12.4</v>
      </c>
      <c r="W19" s="4">
        <v>8.4</v>
      </c>
      <c r="X19" s="4">
        <v>4.6</v>
      </c>
      <c r="Y19" s="4">
        <v>8.3</v>
      </c>
      <c r="Z19" s="4">
        <v>5.6</v>
      </c>
      <c r="AA19" s="4">
        <v>3.3</v>
      </c>
      <c r="AB19" s="4">
        <v>10</v>
      </c>
      <c r="AC19" s="4">
        <v>5.5</v>
      </c>
      <c r="AD19" s="4">
        <v>8.2</v>
      </c>
      <c r="AE19" s="4">
        <v>5.7</v>
      </c>
      <c r="AF19" s="4">
        <v>7.1</v>
      </c>
      <c r="AG19" s="4">
        <v>2.8</v>
      </c>
      <c r="AH19" s="4">
        <v>9.6</v>
      </c>
      <c r="AI19" s="4">
        <v>6.4</v>
      </c>
      <c r="AJ19" s="4">
        <v>5.6</v>
      </c>
      <c r="AK19" s="4">
        <v>5.4</v>
      </c>
      <c r="AL19" s="4">
        <v>13.9</v>
      </c>
      <c r="AM19" s="4">
        <v>11</v>
      </c>
      <c r="AN19" s="4">
        <v>9.6</v>
      </c>
      <c r="AO19" s="4">
        <v>10.8</v>
      </c>
      <c r="AP19" s="4">
        <v>13</v>
      </c>
      <c r="AQ19" s="4">
        <v>11</v>
      </c>
      <c r="AR19" s="4">
        <v>8.8</v>
      </c>
      <c r="AS19" s="4">
        <v>2.4</v>
      </c>
      <c r="AT19" s="4">
        <v>12.4</v>
      </c>
      <c r="AU19" s="4">
        <v>6.7</v>
      </c>
      <c r="AV19" s="4">
        <v>14.7</v>
      </c>
      <c r="AW19" s="4">
        <v>7.8</v>
      </c>
      <c r="AX19" s="4">
        <v>7.4</v>
      </c>
      <c r="AY19" s="4">
        <v>11.3</v>
      </c>
      <c r="AZ19" s="4">
        <v>11.2</v>
      </c>
      <c r="BA19" s="4">
        <v>10.4</v>
      </c>
      <c r="BB19" s="4">
        <v>10.7</v>
      </c>
      <c r="BC19" s="4">
        <v>9.6</v>
      </c>
      <c r="BD19" s="4">
        <v>9.7</v>
      </c>
      <c r="BE19" s="4">
        <v>5.9</v>
      </c>
      <c r="BF19" s="4">
        <v>8.3</v>
      </c>
      <c r="BG19" s="4">
        <v>3.3</v>
      </c>
      <c r="BH19" s="4">
        <v>12.8</v>
      </c>
      <c r="BI19" s="4">
        <v>4.4</v>
      </c>
      <c r="BJ19" s="4">
        <v>5.8</v>
      </c>
      <c r="BK19" s="4">
        <v>10.8</v>
      </c>
      <c r="BL19" s="4">
        <v>6.8</v>
      </c>
      <c r="BM19" s="4">
        <v>12</v>
      </c>
      <c r="BN19" s="4">
        <v>19.6</v>
      </c>
      <c r="BO19" s="4">
        <v>12.5</v>
      </c>
      <c r="BP19" s="4">
        <v>9.5</v>
      </c>
      <c r="BQ19" s="4">
        <v>8.4</v>
      </c>
      <c r="BR19" s="4">
        <v>12</v>
      </c>
      <c r="BS19" s="4">
        <v>8</v>
      </c>
      <c r="BT19" s="4">
        <v>9.6</v>
      </c>
      <c r="BU19" s="4"/>
      <c r="BV19" s="4"/>
      <c r="BW19" s="4"/>
      <c r="BY19" s="10">
        <f t="shared" si="0"/>
        <v>8.23157894736842</v>
      </c>
      <c r="BZ19" s="10">
        <f t="shared" si="1"/>
        <v>8.373333333333333</v>
      </c>
      <c r="CA19" s="10">
        <f t="shared" si="2"/>
        <v>8.69</v>
      </c>
      <c r="CB19" s="10">
        <f t="shared" si="3"/>
        <v>9.586666666666668</v>
      </c>
    </row>
    <row r="20" spans="1:80" ht="12">
      <c r="A20" s="5">
        <v>18</v>
      </c>
      <c r="B20" s="24">
        <v>5.6</v>
      </c>
      <c r="C20" s="15">
        <v>5.4</v>
      </c>
      <c r="D20" s="15">
        <v>12.5</v>
      </c>
      <c r="E20" s="15">
        <v>7.6</v>
      </c>
      <c r="F20" s="15">
        <v>8.2</v>
      </c>
      <c r="G20" s="15">
        <v>10</v>
      </c>
      <c r="H20" s="15">
        <v>10.5</v>
      </c>
      <c r="I20" s="15">
        <v>9.9</v>
      </c>
      <c r="J20" s="15">
        <v>8.5</v>
      </c>
      <c r="K20" s="4">
        <v>11.6</v>
      </c>
      <c r="L20" s="4">
        <v>8.1</v>
      </c>
      <c r="M20" s="4">
        <v>3.8</v>
      </c>
      <c r="N20" s="4">
        <v>5.8</v>
      </c>
      <c r="O20" s="4">
        <v>13.1</v>
      </c>
      <c r="P20" s="4">
        <v>5.4</v>
      </c>
      <c r="Q20" s="4">
        <v>7.5</v>
      </c>
      <c r="R20" s="4">
        <v>7.8</v>
      </c>
      <c r="S20" s="4">
        <v>12.4</v>
      </c>
      <c r="T20" s="4">
        <v>11.4</v>
      </c>
      <c r="U20" s="4">
        <v>10.7</v>
      </c>
      <c r="V20" s="4">
        <v>16.7</v>
      </c>
      <c r="W20" s="4">
        <v>9.2</v>
      </c>
      <c r="X20" s="4">
        <v>9.6</v>
      </c>
      <c r="Y20" s="4">
        <v>12.7</v>
      </c>
      <c r="Z20" s="4">
        <v>4.3</v>
      </c>
      <c r="AA20" s="4">
        <v>7.5</v>
      </c>
      <c r="AB20" s="4">
        <v>11.7</v>
      </c>
      <c r="AC20" s="4">
        <v>7.4</v>
      </c>
      <c r="AD20" s="4">
        <v>6.5</v>
      </c>
      <c r="AE20" s="4">
        <v>8.2</v>
      </c>
      <c r="AF20" s="4">
        <v>6.5</v>
      </c>
      <c r="AG20" s="4">
        <v>3.4</v>
      </c>
      <c r="AH20" s="4">
        <v>9.2</v>
      </c>
      <c r="AI20" s="4">
        <v>3.1</v>
      </c>
      <c r="AJ20" s="4">
        <v>2.6</v>
      </c>
      <c r="AK20" s="4">
        <v>4.6</v>
      </c>
      <c r="AL20" s="4">
        <v>4.9</v>
      </c>
      <c r="AM20" s="4">
        <v>12.5</v>
      </c>
      <c r="AN20" s="4">
        <v>5.6</v>
      </c>
      <c r="AO20" s="4">
        <v>9.2</v>
      </c>
      <c r="AP20" s="4">
        <v>14.8</v>
      </c>
      <c r="AQ20" s="4">
        <v>11.9</v>
      </c>
      <c r="AR20" s="4">
        <v>11.7</v>
      </c>
      <c r="AS20" s="4">
        <v>3.2</v>
      </c>
      <c r="AT20" s="4">
        <v>9.8</v>
      </c>
      <c r="AU20" s="4">
        <v>7.9</v>
      </c>
      <c r="AV20" s="4">
        <v>16.3</v>
      </c>
      <c r="AW20" s="4">
        <v>8.5</v>
      </c>
      <c r="AX20" s="4">
        <v>12.7</v>
      </c>
      <c r="AY20" s="4">
        <v>14.3</v>
      </c>
      <c r="AZ20" s="4">
        <v>6</v>
      </c>
      <c r="BA20" s="4">
        <v>12.5</v>
      </c>
      <c r="BB20" s="4">
        <v>9</v>
      </c>
      <c r="BC20" s="4">
        <v>6.6</v>
      </c>
      <c r="BD20" s="4">
        <v>8.4</v>
      </c>
      <c r="BE20" s="4">
        <v>9.2</v>
      </c>
      <c r="BF20" s="4">
        <v>7.3</v>
      </c>
      <c r="BG20" s="4">
        <v>4.9</v>
      </c>
      <c r="BH20" s="4">
        <v>13</v>
      </c>
      <c r="BI20" s="4">
        <v>4.6</v>
      </c>
      <c r="BJ20" s="4">
        <v>8.3</v>
      </c>
      <c r="BK20" s="4">
        <v>8.4</v>
      </c>
      <c r="BL20" s="4">
        <v>4</v>
      </c>
      <c r="BM20" s="4">
        <v>8</v>
      </c>
      <c r="BN20" s="4">
        <v>8.7</v>
      </c>
      <c r="BO20" s="4">
        <v>7.5</v>
      </c>
      <c r="BP20" s="4">
        <v>11.6</v>
      </c>
      <c r="BQ20" s="4">
        <v>11.1</v>
      </c>
      <c r="BR20" s="4">
        <v>8.5</v>
      </c>
      <c r="BS20" s="4">
        <v>8.7</v>
      </c>
      <c r="BT20" s="4">
        <v>13.5</v>
      </c>
      <c r="BU20" s="4"/>
      <c r="BV20" s="4"/>
      <c r="BW20" s="4"/>
      <c r="BY20" s="10">
        <f t="shared" si="0"/>
        <v>8.326315789473684</v>
      </c>
      <c r="BZ20" s="10">
        <f t="shared" si="1"/>
        <v>8.72</v>
      </c>
      <c r="CA20" s="10">
        <f t="shared" si="2"/>
        <v>8.376666666666667</v>
      </c>
      <c r="CB20" s="10">
        <f t="shared" si="3"/>
        <v>9.166666666666668</v>
      </c>
    </row>
    <row r="21" spans="1:80" ht="12">
      <c r="A21" s="5">
        <v>19</v>
      </c>
      <c r="B21" s="24">
        <v>3.8</v>
      </c>
      <c r="C21" s="15">
        <v>7</v>
      </c>
      <c r="D21" s="15">
        <v>12.5</v>
      </c>
      <c r="E21" s="15">
        <v>6.5</v>
      </c>
      <c r="F21" s="15">
        <v>7.6</v>
      </c>
      <c r="G21" s="15">
        <v>11.9</v>
      </c>
      <c r="H21" s="15">
        <v>10.3</v>
      </c>
      <c r="I21" s="15">
        <v>10.5</v>
      </c>
      <c r="J21" s="15">
        <v>10</v>
      </c>
      <c r="K21" s="4">
        <v>12.5</v>
      </c>
      <c r="L21" s="4">
        <v>8.2</v>
      </c>
      <c r="M21" s="4">
        <v>6.8</v>
      </c>
      <c r="N21" s="4">
        <v>8.7</v>
      </c>
      <c r="O21" s="4">
        <v>9.6</v>
      </c>
      <c r="P21" s="4">
        <v>9.1</v>
      </c>
      <c r="Q21" s="4">
        <v>7.8</v>
      </c>
      <c r="R21" s="4">
        <v>10.1</v>
      </c>
      <c r="S21" s="4">
        <v>18</v>
      </c>
      <c r="T21" s="4">
        <v>9.2</v>
      </c>
      <c r="U21" s="4">
        <v>9.4</v>
      </c>
      <c r="V21" s="4">
        <v>8.3</v>
      </c>
      <c r="W21" s="4">
        <v>11.2</v>
      </c>
      <c r="X21" s="4">
        <v>6.6</v>
      </c>
      <c r="Y21" s="4">
        <v>9.5</v>
      </c>
      <c r="Z21" s="4">
        <v>8.4</v>
      </c>
      <c r="AA21" s="4">
        <v>7.3</v>
      </c>
      <c r="AB21" s="4">
        <v>12.7</v>
      </c>
      <c r="AC21" s="4">
        <v>4.3</v>
      </c>
      <c r="AD21" s="4">
        <v>13.2</v>
      </c>
      <c r="AE21" s="4">
        <v>8.4</v>
      </c>
      <c r="AF21" s="4">
        <v>9</v>
      </c>
      <c r="AG21" s="4">
        <v>4.4</v>
      </c>
      <c r="AH21" s="4">
        <v>5.4</v>
      </c>
      <c r="AI21" s="4">
        <v>3</v>
      </c>
      <c r="AJ21" s="4">
        <v>6.3</v>
      </c>
      <c r="AK21" s="4">
        <v>6.5</v>
      </c>
      <c r="AL21" s="4">
        <v>9.4</v>
      </c>
      <c r="AM21" s="4">
        <v>11.9</v>
      </c>
      <c r="AN21" s="4">
        <v>11.1</v>
      </c>
      <c r="AO21" s="4">
        <v>9.2</v>
      </c>
      <c r="AP21" s="4">
        <v>11.3</v>
      </c>
      <c r="AQ21" s="4">
        <v>12.3</v>
      </c>
      <c r="AR21" s="4">
        <v>12.1</v>
      </c>
      <c r="AS21" s="4">
        <v>6.1</v>
      </c>
      <c r="AT21" s="4">
        <v>8.2</v>
      </c>
      <c r="AU21" s="4">
        <v>12.5</v>
      </c>
      <c r="AV21" s="4">
        <v>8.2</v>
      </c>
      <c r="AW21" s="4">
        <v>7.9</v>
      </c>
      <c r="AX21" s="4">
        <v>11.7</v>
      </c>
      <c r="AY21" s="4">
        <v>11.2</v>
      </c>
      <c r="AZ21" s="4">
        <v>8.4</v>
      </c>
      <c r="BA21" s="4">
        <v>10.6</v>
      </c>
      <c r="BB21" s="4">
        <v>7.5</v>
      </c>
      <c r="BC21" s="4">
        <v>9.3</v>
      </c>
      <c r="BD21" s="4">
        <v>12.2</v>
      </c>
      <c r="BE21" s="4">
        <v>8</v>
      </c>
      <c r="BF21" s="4">
        <v>6.5</v>
      </c>
      <c r="BG21" s="4">
        <v>7.1</v>
      </c>
      <c r="BH21" s="4">
        <v>7.2</v>
      </c>
      <c r="BI21" s="4">
        <v>6.7</v>
      </c>
      <c r="BJ21" s="4">
        <v>5.5</v>
      </c>
      <c r="BK21" s="4">
        <v>6.1</v>
      </c>
      <c r="BL21" s="4">
        <v>7.7</v>
      </c>
      <c r="BM21" s="4">
        <v>16.3</v>
      </c>
      <c r="BN21" s="4">
        <v>9.5</v>
      </c>
      <c r="BO21" s="4">
        <v>7.6</v>
      </c>
      <c r="BP21" s="4">
        <v>12.3</v>
      </c>
      <c r="BQ21" s="4">
        <v>11.5</v>
      </c>
      <c r="BR21" s="4">
        <v>12.2</v>
      </c>
      <c r="BS21" s="4">
        <v>7.9</v>
      </c>
      <c r="BT21" s="4">
        <v>14.8</v>
      </c>
      <c r="BU21" s="4"/>
      <c r="BV21" s="4"/>
      <c r="BW21" s="4"/>
      <c r="BY21" s="10">
        <f t="shared" si="0"/>
        <v>8.823684210526313</v>
      </c>
      <c r="BZ21" s="10">
        <f t="shared" si="1"/>
        <v>8.776666666666667</v>
      </c>
      <c r="CA21" s="10">
        <f t="shared" si="2"/>
        <v>8.963333333333333</v>
      </c>
      <c r="CB21" s="10">
        <f t="shared" si="3"/>
        <v>9.393333333333334</v>
      </c>
    </row>
    <row r="22" spans="1:80" ht="12">
      <c r="A22" s="5">
        <v>20</v>
      </c>
      <c r="B22" s="24">
        <v>8</v>
      </c>
      <c r="C22" s="15">
        <v>8.3</v>
      </c>
      <c r="D22" s="15">
        <v>16.1</v>
      </c>
      <c r="E22" s="15">
        <v>7.4</v>
      </c>
      <c r="F22" s="15">
        <v>6.7</v>
      </c>
      <c r="G22" s="15">
        <v>9.1</v>
      </c>
      <c r="H22" s="15">
        <v>13.7</v>
      </c>
      <c r="I22" s="15">
        <v>14.1</v>
      </c>
      <c r="J22" s="15">
        <v>12</v>
      </c>
      <c r="K22" s="4">
        <v>9.4</v>
      </c>
      <c r="L22" s="4">
        <v>9.4</v>
      </c>
      <c r="M22" s="4">
        <v>5.8</v>
      </c>
      <c r="N22" s="4">
        <v>11.3</v>
      </c>
      <c r="O22" s="4">
        <v>11.3</v>
      </c>
      <c r="P22" s="4">
        <v>10.2</v>
      </c>
      <c r="Q22" s="4">
        <v>8.4</v>
      </c>
      <c r="R22" s="4">
        <v>4.4</v>
      </c>
      <c r="S22" s="4">
        <v>13.4</v>
      </c>
      <c r="T22" s="4">
        <v>6.8</v>
      </c>
      <c r="U22" s="4">
        <v>6.8</v>
      </c>
      <c r="V22" s="4">
        <v>8.9</v>
      </c>
      <c r="W22" s="4">
        <v>13.1</v>
      </c>
      <c r="X22" s="4">
        <v>5.9</v>
      </c>
      <c r="Y22" s="4">
        <v>5.8</v>
      </c>
      <c r="Z22" s="4">
        <v>11.7</v>
      </c>
      <c r="AA22" s="4">
        <v>11</v>
      </c>
      <c r="AB22" s="4">
        <v>12</v>
      </c>
      <c r="AC22" s="4">
        <v>8.9</v>
      </c>
      <c r="AD22" s="4">
        <v>6.9</v>
      </c>
      <c r="AE22" s="4">
        <v>11.4</v>
      </c>
      <c r="AF22" s="4">
        <v>9.1</v>
      </c>
      <c r="AG22" s="4">
        <v>4.3</v>
      </c>
      <c r="AH22" s="4">
        <v>9.2</v>
      </c>
      <c r="AI22" s="4">
        <v>6.5</v>
      </c>
      <c r="AJ22" s="4">
        <v>5.2</v>
      </c>
      <c r="AK22" s="4">
        <v>11.5</v>
      </c>
      <c r="AL22" s="4">
        <v>11.2</v>
      </c>
      <c r="AM22" s="4">
        <v>15.1</v>
      </c>
      <c r="AN22" s="4">
        <v>6.8</v>
      </c>
      <c r="AO22" s="4">
        <v>6.1</v>
      </c>
      <c r="AP22" s="4">
        <v>9</v>
      </c>
      <c r="AQ22" s="4">
        <v>13.1</v>
      </c>
      <c r="AR22" s="4">
        <v>12.3</v>
      </c>
      <c r="AS22" s="4">
        <v>6.6</v>
      </c>
      <c r="AT22" s="4">
        <v>13.5</v>
      </c>
      <c r="AU22" s="4">
        <v>15.1</v>
      </c>
      <c r="AV22" s="4">
        <v>9.1</v>
      </c>
      <c r="AW22" s="4">
        <v>5.5</v>
      </c>
      <c r="AX22" s="4">
        <v>11.8</v>
      </c>
      <c r="AY22" s="4">
        <v>15.1</v>
      </c>
      <c r="AZ22" s="4">
        <v>6</v>
      </c>
      <c r="BA22" s="4">
        <v>8.7</v>
      </c>
      <c r="BB22" s="4">
        <v>12.4</v>
      </c>
      <c r="BC22" s="4">
        <v>11.2</v>
      </c>
      <c r="BD22" s="4">
        <v>8.2</v>
      </c>
      <c r="BE22" s="4">
        <v>11.9</v>
      </c>
      <c r="BF22" s="4">
        <v>12.3</v>
      </c>
      <c r="BG22" s="4">
        <v>9.8</v>
      </c>
      <c r="BH22" s="4">
        <v>9.6</v>
      </c>
      <c r="BI22" s="4">
        <v>8.3</v>
      </c>
      <c r="BJ22" s="4">
        <v>8.2</v>
      </c>
      <c r="BK22" s="4">
        <v>5.5</v>
      </c>
      <c r="BL22" s="4">
        <v>6.5</v>
      </c>
      <c r="BM22" s="4">
        <v>12.3</v>
      </c>
      <c r="BN22" s="4">
        <v>16.3</v>
      </c>
      <c r="BO22" s="4">
        <v>9.1</v>
      </c>
      <c r="BP22" s="4">
        <v>16.5</v>
      </c>
      <c r="BQ22" s="4">
        <v>12.1</v>
      </c>
      <c r="BR22" s="4">
        <v>16.4</v>
      </c>
      <c r="BS22" s="4">
        <v>8.1</v>
      </c>
      <c r="BT22" s="4">
        <v>12.4</v>
      </c>
      <c r="BU22" s="4"/>
      <c r="BV22" s="4"/>
      <c r="BW22" s="4"/>
      <c r="BY22" s="10">
        <f t="shared" si="0"/>
        <v>9.48157894736842</v>
      </c>
      <c r="BZ22" s="10">
        <f t="shared" si="1"/>
        <v>9.280000000000001</v>
      </c>
      <c r="CA22" s="10">
        <f t="shared" si="2"/>
        <v>9.83</v>
      </c>
      <c r="CB22" s="10">
        <f t="shared" si="3"/>
        <v>10.296666666666669</v>
      </c>
    </row>
    <row r="23" spans="1:80" ht="12">
      <c r="A23" s="6">
        <v>21</v>
      </c>
      <c r="B23" s="25">
        <v>1.4</v>
      </c>
      <c r="C23" s="7">
        <v>11.4</v>
      </c>
      <c r="D23" s="7">
        <v>5.8</v>
      </c>
      <c r="E23" s="7">
        <v>9.7</v>
      </c>
      <c r="F23" s="7">
        <v>10.4</v>
      </c>
      <c r="G23" s="7">
        <v>8.2</v>
      </c>
      <c r="H23" s="7">
        <v>9.2</v>
      </c>
      <c r="I23" s="7">
        <v>17.1</v>
      </c>
      <c r="J23" s="7">
        <v>11.7</v>
      </c>
      <c r="K23" s="7">
        <v>13.3</v>
      </c>
      <c r="L23" s="7">
        <v>7.6</v>
      </c>
      <c r="M23" s="7">
        <v>4.4</v>
      </c>
      <c r="N23" s="7">
        <v>18</v>
      </c>
      <c r="O23" s="7">
        <v>12.5</v>
      </c>
      <c r="P23" s="7">
        <v>10.6</v>
      </c>
      <c r="Q23" s="7">
        <v>6.6</v>
      </c>
      <c r="R23" s="7">
        <v>2.4</v>
      </c>
      <c r="S23" s="7">
        <v>11.8</v>
      </c>
      <c r="T23" s="7">
        <v>10.8</v>
      </c>
      <c r="U23" s="7">
        <v>5.7</v>
      </c>
      <c r="V23" s="7">
        <v>9.8</v>
      </c>
      <c r="W23" s="7">
        <v>6.8</v>
      </c>
      <c r="X23" s="7">
        <v>4.4</v>
      </c>
      <c r="Y23" s="7">
        <v>6.4</v>
      </c>
      <c r="Z23" s="7">
        <v>6.9</v>
      </c>
      <c r="AA23" s="7">
        <v>8</v>
      </c>
      <c r="AB23" s="7">
        <v>18.5</v>
      </c>
      <c r="AC23" s="7">
        <v>7.1</v>
      </c>
      <c r="AD23" s="7">
        <v>9.9</v>
      </c>
      <c r="AE23" s="7">
        <v>9.8</v>
      </c>
      <c r="AF23" s="7">
        <v>8.7</v>
      </c>
      <c r="AG23" s="7">
        <v>5.5</v>
      </c>
      <c r="AH23" s="7">
        <v>7.6</v>
      </c>
      <c r="AI23" s="7">
        <v>6</v>
      </c>
      <c r="AJ23" s="7">
        <v>5.4</v>
      </c>
      <c r="AK23" s="7">
        <v>7.1</v>
      </c>
      <c r="AL23" s="7">
        <v>11.4</v>
      </c>
      <c r="AM23" s="7">
        <v>17.8</v>
      </c>
      <c r="AN23" s="4">
        <v>10.1</v>
      </c>
      <c r="AO23" s="4">
        <v>6.6</v>
      </c>
      <c r="AP23" s="4">
        <v>7.9</v>
      </c>
      <c r="AQ23" s="4">
        <v>10.8</v>
      </c>
      <c r="AR23" s="4">
        <v>11.6</v>
      </c>
      <c r="AS23" s="4">
        <v>8.4</v>
      </c>
      <c r="AT23" s="4">
        <v>11.7</v>
      </c>
      <c r="AU23" s="4">
        <v>7.3</v>
      </c>
      <c r="AV23" s="4">
        <v>8.7</v>
      </c>
      <c r="AW23" s="4">
        <v>8.5</v>
      </c>
      <c r="AX23" s="4">
        <v>14.6</v>
      </c>
      <c r="AY23" s="4">
        <v>14.2</v>
      </c>
      <c r="AZ23" s="4">
        <v>10.8</v>
      </c>
      <c r="BA23" s="4">
        <v>18.9</v>
      </c>
      <c r="BB23" s="4">
        <v>8.7</v>
      </c>
      <c r="BC23" s="4">
        <v>11.2</v>
      </c>
      <c r="BD23" s="4">
        <v>12.2</v>
      </c>
      <c r="BE23" s="4">
        <v>11.5</v>
      </c>
      <c r="BF23" s="4">
        <v>7.9</v>
      </c>
      <c r="BG23" s="4">
        <v>7.2</v>
      </c>
      <c r="BH23" s="4">
        <v>8.5</v>
      </c>
      <c r="BI23" s="4">
        <v>11.4</v>
      </c>
      <c r="BJ23" s="4">
        <v>6.2</v>
      </c>
      <c r="BK23" s="4">
        <v>7.4</v>
      </c>
      <c r="BL23" s="4">
        <v>6.5</v>
      </c>
      <c r="BM23" s="4">
        <v>15.4</v>
      </c>
      <c r="BN23" s="4">
        <v>7.3</v>
      </c>
      <c r="BO23" s="4">
        <v>8.7</v>
      </c>
      <c r="BP23" s="4">
        <v>14.6</v>
      </c>
      <c r="BQ23" s="4">
        <v>10.9</v>
      </c>
      <c r="BR23" s="4">
        <v>20.5</v>
      </c>
      <c r="BS23" s="4">
        <v>4.7</v>
      </c>
      <c r="BT23" s="4">
        <v>7.7</v>
      </c>
      <c r="BU23" s="4"/>
      <c r="BV23" s="4"/>
      <c r="BW23" s="4"/>
      <c r="BY23" s="11">
        <f t="shared" si="0"/>
        <v>9.097368421052632</v>
      </c>
      <c r="BZ23" s="11">
        <f t="shared" si="1"/>
        <v>8.84</v>
      </c>
      <c r="CA23" s="11">
        <f t="shared" si="2"/>
        <v>9.933333333333332</v>
      </c>
      <c r="CB23" s="10">
        <f t="shared" si="3"/>
        <v>10.19</v>
      </c>
    </row>
    <row r="24" spans="1:80" ht="12">
      <c r="A24" s="5">
        <v>22</v>
      </c>
      <c r="B24" s="24">
        <v>6.3</v>
      </c>
      <c r="C24" s="15">
        <v>6</v>
      </c>
      <c r="D24" s="15">
        <v>10.2</v>
      </c>
      <c r="E24" s="15">
        <v>7.1</v>
      </c>
      <c r="F24" s="15">
        <v>5.2</v>
      </c>
      <c r="G24" s="15">
        <v>13</v>
      </c>
      <c r="H24" s="15">
        <v>9.9</v>
      </c>
      <c r="I24" s="15">
        <v>11.4</v>
      </c>
      <c r="J24" s="15">
        <v>8.2</v>
      </c>
      <c r="K24" s="4">
        <v>7.8</v>
      </c>
      <c r="L24" s="4">
        <v>8.6</v>
      </c>
      <c r="M24" s="4">
        <v>6</v>
      </c>
      <c r="N24" s="4">
        <v>7.3</v>
      </c>
      <c r="O24" s="4">
        <v>12.1</v>
      </c>
      <c r="P24" s="4">
        <v>15</v>
      </c>
      <c r="Q24" s="4">
        <v>7.7</v>
      </c>
      <c r="R24" s="4">
        <v>1.6</v>
      </c>
      <c r="S24" s="4">
        <v>6</v>
      </c>
      <c r="T24" s="4">
        <v>8.2</v>
      </c>
      <c r="U24" s="4">
        <v>7.8</v>
      </c>
      <c r="V24" s="4">
        <v>12.3</v>
      </c>
      <c r="W24" s="4">
        <v>14.7</v>
      </c>
      <c r="X24" s="4">
        <v>6</v>
      </c>
      <c r="Y24" s="4">
        <v>10.1</v>
      </c>
      <c r="Z24" s="4">
        <v>5.7</v>
      </c>
      <c r="AA24" s="4">
        <v>8.5</v>
      </c>
      <c r="AB24" s="4">
        <v>14.1</v>
      </c>
      <c r="AC24" s="4">
        <v>6.9</v>
      </c>
      <c r="AD24" s="4">
        <v>7.2</v>
      </c>
      <c r="AE24" s="4">
        <v>11</v>
      </c>
      <c r="AF24" s="4">
        <v>7.7</v>
      </c>
      <c r="AG24" s="4">
        <v>6.9</v>
      </c>
      <c r="AH24" s="4">
        <v>5.8</v>
      </c>
      <c r="AI24" s="4">
        <v>4.9</v>
      </c>
      <c r="AJ24" s="4">
        <v>5.8</v>
      </c>
      <c r="AK24" s="4">
        <v>4.8</v>
      </c>
      <c r="AL24" s="4">
        <v>7.3</v>
      </c>
      <c r="AM24" s="4">
        <v>14.4</v>
      </c>
      <c r="AN24" s="4">
        <v>8.9</v>
      </c>
      <c r="AO24" s="4">
        <v>7.8</v>
      </c>
      <c r="AP24" s="4">
        <v>10</v>
      </c>
      <c r="AQ24" s="4">
        <v>8.3</v>
      </c>
      <c r="AR24" s="4">
        <v>11.4</v>
      </c>
      <c r="AS24" s="4">
        <v>7.2</v>
      </c>
      <c r="AT24" s="4">
        <v>6.4</v>
      </c>
      <c r="AU24" s="4">
        <v>5</v>
      </c>
      <c r="AV24" s="4">
        <v>11.4</v>
      </c>
      <c r="AW24" s="4">
        <v>8.3</v>
      </c>
      <c r="AX24" s="4">
        <v>16.2</v>
      </c>
      <c r="AY24" s="4">
        <v>14.8</v>
      </c>
      <c r="AZ24" s="4">
        <v>7.2</v>
      </c>
      <c r="BA24" s="4">
        <v>22</v>
      </c>
      <c r="BB24" s="4">
        <v>10.4</v>
      </c>
      <c r="BC24" s="4">
        <v>14.6</v>
      </c>
      <c r="BD24" s="4">
        <v>14.1</v>
      </c>
      <c r="BE24" s="4">
        <v>11.6</v>
      </c>
      <c r="BF24" s="4">
        <v>11.6</v>
      </c>
      <c r="BG24" s="4">
        <v>6.6</v>
      </c>
      <c r="BH24" s="4">
        <v>8.1</v>
      </c>
      <c r="BI24" s="4">
        <v>7.4</v>
      </c>
      <c r="BJ24" s="4">
        <v>7</v>
      </c>
      <c r="BK24" s="4">
        <v>6.9</v>
      </c>
      <c r="BL24" s="4">
        <v>10.1</v>
      </c>
      <c r="BM24" s="4">
        <v>7.4</v>
      </c>
      <c r="BN24" s="4">
        <v>8.6</v>
      </c>
      <c r="BO24" s="4">
        <v>2.5</v>
      </c>
      <c r="BP24" s="4">
        <v>13.2</v>
      </c>
      <c r="BQ24" s="4">
        <v>15.7</v>
      </c>
      <c r="BR24" s="4">
        <v>21.5</v>
      </c>
      <c r="BS24" s="4">
        <v>7.4</v>
      </c>
      <c r="BT24" s="4">
        <v>8.9</v>
      </c>
      <c r="BU24" s="4"/>
      <c r="BV24" s="4"/>
      <c r="BW24" s="4"/>
      <c r="BY24" s="10">
        <f t="shared" si="0"/>
        <v>8.407894736842104</v>
      </c>
      <c r="BZ24" s="10">
        <f t="shared" si="1"/>
        <v>8.493333333333336</v>
      </c>
      <c r="CA24" s="10">
        <f t="shared" si="2"/>
        <v>9.653333333333336</v>
      </c>
      <c r="CB24" s="10">
        <f t="shared" si="3"/>
        <v>10.023333333333333</v>
      </c>
    </row>
    <row r="25" spans="1:80" ht="12">
      <c r="A25" s="5">
        <v>23</v>
      </c>
      <c r="B25" s="24">
        <v>9.9</v>
      </c>
      <c r="C25" s="15">
        <v>12.2</v>
      </c>
      <c r="D25" s="15">
        <v>17</v>
      </c>
      <c r="E25" s="15">
        <v>8.6</v>
      </c>
      <c r="F25" s="15">
        <v>7.4</v>
      </c>
      <c r="G25" s="15">
        <v>18.7</v>
      </c>
      <c r="H25" s="15">
        <v>9.2</v>
      </c>
      <c r="I25" s="15">
        <v>12.5</v>
      </c>
      <c r="J25" s="15">
        <v>8.3</v>
      </c>
      <c r="K25" s="4">
        <v>8.4</v>
      </c>
      <c r="L25" s="4">
        <v>9.7</v>
      </c>
      <c r="M25" s="4">
        <v>6.6</v>
      </c>
      <c r="N25" s="4">
        <v>7.5</v>
      </c>
      <c r="O25" s="4">
        <v>6.6</v>
      </c>
      <c r="P25" s="4">
        <v>19.5</v>
      </c>
      <c r="Q25" s="4">
        <v>7.4</v>
      </c>
      <c r="R25" s="4">
        <v>4.7</v>
      </c>
      <c r="S25" s="4">
        <v>6.3</v>
      </c>
      <c r="T25" s="4">
        <v>12</v>
      </c>
      <c r="U25" s="4">
        <v>4.2</v>
      </c>
      <c r="V25" s="4">
        <v>16.1</v>
      </c>
      <c r="W25" s="4">
        <v>10.2</v>
      </c>
      <c r="X25" s="4">
        <v>5.8</v>
      </c>
      <c r="Y25" s="4">
        <v>9.9</v>
      </c>
      <c r="Z25" s="4">
        <v>9</v>
      </c>
      <c r="AA25" s="4">
        <v>7.4</v>
      </c>
      <c r="AB25" s="4">
        <v>9.3</v>
      </c>
      <c r="AC25" s="4">
        <v>8.7</v>
      </c>
      <c r="AD25" s="4">
        <v>5.1</v>
      </c>
      <c r="AE25" s="4">
        <v>8.7</v>
      </c>
      <c r="AF25" s="4">
        <v>10.1</v>
      </c>
      <c r="AG25" s="4">
        <v>4.9</v>
      </c>
      <c r="AH25" s="4">
        <v>9.5</v>
      </c>
      <c r="AI25" s="4">
        <v>8.1</v>
      </c>
      <c r="AJ25" s="4">
        <v>8.9</v>
      </c>
      <c r="AK25" s="4">
        <v>12.2</v>
      </c>
      <c r="AL25" s="4">
        <v>5.5</v>
      </c>
      <c r="AM25" s="4">
        <v>10.2</v>
      </c>
      <c r="AN25" s="4">
        <v>8.1</v>
      </c>
      <c r="AO25" s="4">
        <v>11.7</v>
      </c>
      <c r="AP25" s="4">
        <v>7.6</v>
      </c>
      <c r="AQ25" s="4">
        <v>9.1</v>
      </c>
      <c r="AR25" s="4">
        <v>9.4</v>
      </c>
      <c r="AS25" s="4">
        <v>7.7</v>
      </c>
      <c r="AT25" s="4">
        <v>11.6</v>
      </c>
      <c r="AU25" s="4">
        <v>11.9</v>
      </c>
      <c r="AV25" s="4">
        <v>12.2</v>
      </c>
      <c r="AW25" s="4">
        <v>10</v>
      </c>
      <c r="AX25" s="4">
        <v>15.8</v>
      </c>
      <c r="AY25" s="4">
        <v>13.5</v>
      </c>
      <c r="AZ25" s="4">
        <v>8.6</v>
      </c>
      <c r="BA25" s="4">
        <v>17.2</v>
      </c>
      <c r="BB25" s="4">
        <v>17.3</v>
      </c>
      <c r="BC25" s="4">
        <v>14</v>
      </c>
      <c r="BD25" s="4">
        <v>13</v>
      </c>
      <c r="BE25" s="4">
        <v>15.2</v>
      </c>
      <c r="BF25" s="4">
        <v>7.9</v>
      </c>
      <c r="BG25" s="4">
        <v>13</v>
      </c>
      <c r="BH25" s="4">
        <v>9</v>
      </c>
      <c r="BI25" s="4">
        <v>11.3</v>
      </c>
      <c r="BJ25" s="4">
        <v>8.2</v>
      </c>
      <c r="BK25" s="4">
        <v>6.8</v>
      </c>
      <c r="BL25" s="4">
        <v>12.3</v>
      </c>
      <c r="BM25" s="4">
        <v>8.2</v>
      </c>
      <c r="BN25" s="4">
        <v>14.8</v>
      </c>
      <c r="BO25" s="4">
        <v>6.8</v>
      </c>
      <c r="BP25" s="4">
        <v>12.6</v>
      </c>
      <c r="BQ25" s="4">
        <v>13.4</v>
      </c>
      <c r="BR25" s="4">
        <v>15.9</v>
      </c>
      <c r="BS25" s="4">
        <v>7.9</v>
      </c>
      <c r="BT25" s="4">
        <v>11.9</v>
      </c>
      <c r="BU25" s="4"/>
      <c r="BV25" s="4"/>
      <c r="BW25" s="4"/>
      <c r="BY25" s="10">
        <f t="shared" si="0"/>
        <v>9.376315789473683</v>
      </c>
      <c r="BZ25" s="10">
        <f t="shared" si="1"/>
        <v>9.169999999999996</v>
      </c>
      <c r="CA25" s="10">
        <f t="shared" si="2"/>
        <v>10.599999999999998</v>
      </c>
      <c r="CB25" s="10">
        <f t="shared" si="3"/>
        <v>11.273333333333335</v>
      </c>
    </row>
    <row r="26" spans="1:80" ht="12">
      <c r="A26" s="5">
        <v>24</v>
      </c>
      <c r="B26" s="24">
        <v>15.5</v>
      </c>
      <c r="C26" s="15">
        <v>13.8</v>
      </c>
      <c r="D26" s="15">
        <v>16.2</v>
      </c>
      <c r="E26" s="15">
        <v>7.5</v>
      </c>
      <c r="F26" s="15">
        <v>7.5</v>
      </c>
      <c r="G26" s="15">
        <v>14.2</v>
      </c>
      <c r="H26" s="15">
        <v>3</v>
      </c>
      <c r="I26" s="15">
        <v>15.7</v>
      </c>
      <c r="J26" s="15">
        <v>10</v>
      </c>
      <c r="K26" s="4">
        <v>10.1</v>
      </c>
      <c r="L26" s="4">
        <v>13.4</v>
      </c>
      <c r="M26" s="4">
        <v>3.8</v>
      </c>
      <c r="N26" s="4">
        <v>6.4</v>
      </c>
      <c r="O26" s="4">
        <v>7.5</v>
      </c>
      <c r="P26" s="4">
        <v>7.2</v>
      </c>
      <c r="Q26" s="4">
        <v>5.4</v>
      </c>
      <c r="R26" s="4">
        <v>3</v>
      </c>
      <c r="S26" s="4">
        <v>6.5</v>
      </c>
      <c r="T26" s="4">
        <v>8.4</v>
      </c>
      <c r="U26" s="4">
        <v>9</v>
      </c>
      <c r="V26" s="4">
        <v>10.6</v>
      </c>
      <c r="W26" s="4">
        <v>4.2</v>
      </c>
      <c r="X26" s="4">
        <v>7.8</v>
      </c>
      <c r="Y26" s="4">
        <v>9.3</v>
      </c>
      <c r="Z26" s="4">
        <v>12.6</v>
      </c>
      <c r="AA26" s="4">
        <v>5.6</v>
      </c>
      <c r="AB26" s="4">
        <v>11.3</v>
      </c>
      <c r="AC26" s="4">
        <v>12.5</v>
      </c>
      <c r="AD26" s="4">
        <v>3.6</v>
      </c>
      <c r="AE26" s="4">
        <v>4</v>
      </c>
      <c r="AF26" s="4">
        <v>4.5</v>
      </c>
      <c r="AG26" s="4">
        <v>7.8</v>
      </c>
      <c r="AH26" s="4">
        <v>7.3</v>
      </c>
      <c r="AI26" s="4">
        <v>6</v>
      </c>
      <c r="AJ26" s="4">
        <v>13.5</v>
      </c>
      <c r="AK26" s="4">
        <v>8.9</v>
      </c>
      <c r="AL26" s="4">
        <v>5.3</v>
      </c>
      <c r="AM26" s="4">
        <v>14.3</v>
      </c>
      <c r="AN26" s="4">
        <v>8.5</v>
      </c>
      <c r="AO26" s="4">
        <v>9.1</v>
      </c>
      <c r="AP26" s="4">
        <v>11</v>
      </c>
      <c r="AQ26" s="4">
        <v>10.4</v>
      </c>
      <c r="AR26" s="4">
        <v>13.2</v>
      </c>
      <c r="AS26" s="4">
        <v>9.5</v>
      </c>
      <c r="AT26" s="4">
        <v>11.4</v>
      </c>
      <c r="AU26" s="4">
        <v>7.1</v>
      </c>
      <c r="AV26" s="4">
        <v>8.8</v>
      </c>
      <c r="AW26" s="4">
        <v>8.9</v>
      </c>
      <c r="AX26" s="4">
        <v>8</v>
      </c>
      <c r="AY26" s="4">
        <v>13.6</v>
      </c>
      <c r="AZ26" s="4">
        <v>3.6</v>
      </c>
      <c r="BA26" s="4">
        <v>9.5</v>
      </c>
      <c r="BB26" s="4">
        <v>8.9</v>
      </c>
      <c r="BC26" s="4">
        <v>6</v>
      </c>
      <c r="BD26" s="4">
        <v>8.9</v>
      </c>
      <c r="BE26" s="4">
        <v>6.9</v>
      </c>
      <c r="BF26" s="4">
        <v>7.6</v>
      </c>
      <c r="BG26" s="4">
        <v>14.1</v>
      </c>
      <c r="BH26" s="4">
        <v>13.8</v>
      </c>
      <c r="BI26" s="4">
        <v>12.3</v>
      </c>
      <c r="BJ26" s="4">
        <v>5.5</v>
      </c>
      <c r="BK26" s="4">
        <v>6.4</v>
      </c>
      <c r="BL26" s="4">
        <v>10.2</v>
      </c>
      <c r="BM26" s="4">
        <v>8.7</v>
      </c>
      <c r="BN26" s="4">
        <v>10.4</v>
      </c>
      <c r="BO26" s="4">
        <v>12.3</v>
      </c>
      <c r="BP26" s="4">
        <v>11.2</v>
      </c>
      <c r="BQ26" s="4">
        <v>12.6</v>
      </c>
      <c r="BR26" s="4">
        <v>9.7</v>
      </c>
      <c r="BS26" s="4">
        <v>9.4</v>
      </c>
      <c r="BT26" s="4">
        <v>11.3</v>
      </c>
      <c r="BU26" s="4"/>
      <c r="BV26" s="4"/>
      <c r="BW26" s="4"/>
      <c r="BY26" s="10">
        <f t="shared" si="0"/>
        <v>8.768421052631581</v>
      </c>
      <c r="BZ26" s="10">
        <f t="shared" si="1"/>
        <v>8.813333333333334</v>
      </c>
      <c r="CA26" s="10">
        <f t="shared" si="2"/>
        <v>8.673333333333336</v>
      </c>
      <c r="CB26" s="10">
        <f t="shared" si="3"/>
        <v>9.613333333333335</v>
      </c>
    </row>
    <row r="27" spans="1:80" ht="12">
      <c r="A27" s="5">
        <v>25</v>
      </c>
      <c r="B27" s="24">
        <v>8.1</v>
      </c>
      <c r="C27" s="15">
        <v>17.5</v>
      </c>
      <c r="D27" s="15">
        <v>10.4</v>
      </c>
      <c r="E27" s="15">
        <v>4.4</v>
      </c>
      <c r="F27" s="15">
        <v>6.7</v>
      </c>
      <c r="G27" s="15">
        <v>10.2</v>
      </c>
      <c r="H27" s="15">
        <v>7.9</v>
      </c>
      <c r="I27" s="15">
        <v>17.4</v>
      </c>
      <c r="J27" s="15">
        <v>8.8</v>
      </c>
      <c r="K27" s="4">
        <v>5.9</v>
      </c>
      <c r="L27" s="4">
        <v>10.3</v>
      </c>
      <c r="M27" s="4">
        <v>3.1</v>
      </c>
      <c r="N27" s="4">
        <v>8.6</v>
      </c>
      <c r="O27" s="4">
        <v>9.7</v>
      </c>
      <c r="P27" s="4">
        <v>9.3</v>
      </c>
      <c r="Q27" s="4">
        <v>4.9</v>
      </c>
      <c r="R27" s="4">
        <v>5.2</v>
      </c>
      <c r="S27" s="4">
        <v>6.8</v>
      </c>
      <c r="T27" s="4">
        <v>6</v>
      </c>
      <c r="U27" s="4">
        <v>7.4</v>
      </c>
      <c r="V27" s="4">
        <v>7.7</v>
      </c>
      <c r="W27" s="4">
        <v>3.7</v>
      </c>
      <c r="X27" s="4">
        <v>12.8</v>
      </c>
      <c r="Y27" s="4">
        <v>8.2</v>
      </c>
      <c r="Z27" s="4">
        <v>15.8</v>
      </c>
      <c r="AA27" s="4">
        <v>5.9</v>
      </c>
      <c r="AB27" s="4">
        <v>9.1</v>
      </c>
      <c r="AC27" s="4">
        <v>8.3</v>
      </c>
      <c r="AD27" s="4">
        <v>6.5</v>
      </c>
      <c r="AE27" s="4">
        <v>7.6</v>
      </c>
      <c r="AF27" s="4">
        <v>7.9</v>
      </c>
      <c r="AG27" s="4">
        <v>4.8</v>
      </c>
      <c r="AH27" s="4">
        <v>9.3</v>
      </c>
      <c r="AI27" s="4">
        <v>6</v>
      </c>
      <c r="AJ27" s="4">
        <v>11</v>
      </c>
      <c r="AK27" s="4">
        <v>3.9</v>
      </c>
      <c r="AL27" s="4">
        <v>6.4</v>
      </c>
      <c r="AM27" s="4">
        <v>10.2</v>
      </c>
      <c r="AN27" s="4">
        <v>7.1</v>
      </c>
      <c r="AO27" s="4">
        <v>10.8</v>
      </c>
      <c r="AP27" s="4">
        <v>9.7</v>
      </c>
      <c r="AQ27" s="4">
        <v>9.6</v>
      </c>
      <c r="AR27" s="4">
        <v>8.1</v>
      </c>
      <c r="AS27" s="4">
        <v>8.5</v>
      </c>
      <c r="AT27" s="4">
        <v>15.5</v>
      </c>
      <c r="AU27" s="4">
        <v>8</v>
      </c>
      <c r="AV27" s="4">
        <v>14</v>
      </c>
      <c r="AW27" s="4">
        <v>7.6</v>
      </c>
      <c r="AX27" s="4">
        <v>8.9</v>
      </c>
      <c r="AY27" s="4">
        <v>8.6</v>
      </c>
      <c r="AZ27" s="4">
        <v>8.1</v>
      </c>
      <c r="BA27" s="4">
        <v>13.6</v>
      </c>
      <c r="BB27" s="4">
        <v>6.4</v>
      </c>
      <c r="BC27" s="4">
        <v>10</v>
      </c>
      <c r="BD27" s="4">
        <v>6.7</v>
      </c>
      <c r="BE27" s="4">
        <v>7.4</v>
      </c>
      <c r="BF27" s="4">
        <v>10.2</v>
      </c>
      <c r="BG27" s="4">
        <v>16.4</v>
      </c>
      <c r="BH27" s="4">
        <v>21</v>
      </c>
      <c r="BI27" s="4">
        <v>5.2</v>
      </c>
      <c r="BJ27" s="4">
        <v>4.6</v>
      </c>
      <c r="BK27" s="4">
        <v>9.5</v>
      </c>
      <c r="BL27" s="4">
        <v>8.3</v>
      </c>
      <c r="BM27" s="4">
        <v>5.5</v>
      </c>
      <c r="BN27" s="4">
        <v>10</v>
      </c>
      <c r="BO27" s="4">
        <v>4.9</v>
      </c>
      <c r="BP27" s="4">
        <v>17.2</v>
      </c>
      <c r="BQ27" s="4">
        <v>13.3</v>
      </c>
      <c r="BR27" s="4">
        <v>8.3</v>
      </c>
      <c r="BS27" s="4">
        <v>12.6</v>
      </c>
      <c r="BT27" s="4">
        <v>11.6</v>
      </c>
      <c r="BU27" s="4"/>
      <c r="BV27" s="4"/>
      <c r="BW27" s="4"/>
      <c r="BY27" s="10">
        <f t="shared" si="0"/>
        <v>8.255263157894735</v>
      </c>
      <c r="BZ27" s="10">
        <f t="shared" si="1"/>
        <v>8.58</v>
      </c>
      <c r="CA27" s="10">
        <f t="shared" si="2"/>
        <v>8.959999999999999</v>
      </c>
      <c r="CB27" s="10">
        <f t="shared" si="3"/>
        <v>9.82333333333333</v>
      </c>
    </row>
    <row r="28" spans="1:80" ht="12">
      <c r="A28" s="5">
        <v>26</v>
      </c>
      <c r="B28" s="24">
        <v>7.8</v>
      </c>
      <c r="C28" s="15">
        <v>18</v>
      </c>
      <c r="D28" s="15">
        <v>13.9</v>
      </c>
      <c r="E28" s="15">
        <v>8</v>
      </c>
      <c r="F28" s="15">
        <v>9.9</v>
      </c>
      <c r="G28" s="15">
        <v>20.1</v>
      </c>
      <c r="H28" s="15">
        <v>4.4</v>
      </c>
      <c r="I28" s="15">
        <v>14.7</v>
      </c>
      <c r="J28" s="15">
        <v>5.6</v>
      </c>
      <c r="K28" s="4">
        <v>6.4</v>
      </c>
      <c r="L28" s="4">
        <v>8.1</v>
      </c>
      <c r="M28" s="4">
        <v>6.5</v>
      </c>
      <c r="N28" s="4">
        <v>6.4</v>
      </c>
      <c r="O28" s="4">
        <v>14.1</v>
      </c>
      <c r="P28" s="4">
        <v>6.2</v>
      </c>
      <c r="Q28" s="4">
        <v>7.6</v>
      </c>
      <c r="R28" s="4">
        <v>5.7</v>
      </c>
      <c r="S28" s="4">
        <v>9.2</v>
      </c>
      <c r="T28" s="4">
        <v>10</v>
      </c>
      <c r="U28" s="4">
        <v>13.7</v>
      </c>
      <c r="V28" s="4">
        <v>10.7</v>
      </c>
      <c r="W28" s="4">
        <v>7.1</v>
      </c>
      <c r="X28" s="4">
        <v>8</v>
      </c>
      <c r="Y28" s="4">
        <v>10.6</v>
      </c>
      <c r="Z28" s="4">
        <v>19.4</v>
      </c>
      <c r="AA28" s="4">
        <v>9.7</v>
      </c>
      <c r="AB28" s="4">
        <v>7.4</v>
      </c>
      <c r="AC28" s="4">
        <v>10.4</v>
      </c>
      <c r="AD28" s="4">
        <v>4.4</v>
      </c>
      <c r="AE28" s="4">
        <v>6.9</v>
      </c>
      <c r="AF28" s="4">
        <v>8</v>
      </c>
      <c r="AG28" s="4">
        <v>6.8</v>
      </c>
      <c r="AH28" s="4">
        <v>9</v>
      </c>
      <c r="AI28" s="4">
        <v>8.9</v>
      </c>
      <c r="AJ28" s="4">
        <v>7.4</v>
      </c>
      <c r="AK28" s="4">
        <v>6.8</v>
      </c>
      <c r="AL28" s="4">
        <v>11.4</v>
      </c>
      <c r="AM28" s="4">
        <v>9.2</v>
      </c>
      <c r="AN28" s="4">
        <v>12.9</v>
      </c>
      <c r="AO28" s="4">
        <v>8.4</v>
      </c>
      <c r="AP28" s="4">
        <v>12.1</v>
      </c>
      <c r="AQ28" s="4">
        <v>10.6</v>
      </c>
      <c r="AR28" s="4">
        <v>10</v>
      </c>
      <c r="AS28" s="4">
        <v>12.3</v>
      </c>
      <c r="AT28" s="4">
        <v>17.6</v>
      </c>
      <c r="AU28" s="4">
        <v>12.6</v>
      </c>
      <c r="AV28" s="4">
        <v>10.5</v>
      </c>
      <c r="AW28" s="4">
        <v>4.6</v>
      </c>
      <c r="AX28" s="4">
        <v>9.6</v>
      </c>
      <c r="AY28" s="4">
        <v>13.2</v>
      </c>
      <c r="AZ28" s="4">
        <v>8.9</v>
      </c>
      <c r="BA28" s="4">
        <v>19.3</v>
      </c>
      <c r="BB28" s="4">
        <v>7.8</v>
      </c>
      <c r="BC28" s="4">
        <v>12.9</v>
      </c>
      <c r="BD28" s="4">
        <v>9.5</v>
      </c>
      <c r="BE28" s="4">
        <v>11.7</v>
      </c>
      <c r="BF28" s="4">
        <v>6.4</v>
      </c>
      <c r="BG28" s="4">
        <v>17.9</v>
      </c>
      <c r="BH28" s="4">
        <v>7.4</v>
      </c>
      <c r="BI28" s="4">
        <v>7.6</v>
      </c>
      <c r="BJ28" s="4">
        <v>5.8</v>
      </c>
      <c r="BK28" s="4">
        <v>10</v>
      </c>
      <c r="BL28" s="4">
        <v>7.8</v>
      </c>
      <c r="BM28" s="4">
        <v>9</v>
      </c>
      <c r="BN28" s="4">
        <v>12.1</v>
      </c>
      <c r="BO28" s="4">
        <v>6.1</v>
      </c>
      <c r="BP28" s="4">
        <v>10.4</v>
      </c>
      <c r="BQ28" s="4">
        <v>8.8</v>
      </c>
      <c r="BR28" s="4">
        <v>11.4</v>
      </c>
      <c r="BS28" s="4">
        <v>14.3</v>
      </c>
      <c r="BT28" s="4">
        <v>10</v>
      </c>
      <c r="BU28" s="4"/>
      <c r="BV28" s="4"/>
      <c r="BW28" s="4"/>
      <c r="BY28" s="10">
        <f t="shared" si="0"/>
        <v>9.431578947368417</v>
      </c>
      <c r="BZ28" s="10">
        <f t="shared" si="1"/>
        <v>9.913333333333336</v>
      </c>
      <c r="CA28" s="10">
        <f t="shared" si="2"/>
        <v>10.253333333333332</v>
      </c>
      <c r="CB28" s="10">
        <f t="shared" si="3"/>
        <v>10.460000000000003</v>
      </c>
    </row>
    <row r="29" spans="1:80" ht="12">
      <c r="A29" s="5">
        <v>27</v>
      </c>
      <c r="B29" s="24">
        <v>10.5</v>
      </c>
      <c r="C29" s="15">
        <v>20</v>
      </c>
      <c r="D29" s="15">
        <v>13.2</v>
      </c>
      <c r="E29" s="15">
        <v>3.1</v>
      </c>
      <c r="F29" s="15">
        <v>7.7</v>
      </c>
      <c r="G29" s="15">
        <v>7</v>
      </c>
      <c r="H29" s="15">
        <v>7.1</v>
      </c>
      <c r="I29" s="15">
        <v>6.5</v>
      </c>
      <c r="J29" s="15">
        <v>8.7</v>
      </c>
      <c r="K29" s="4">
        <v>7.4</v>
      </c>
      <c r="L29" s="4">
        <v>8.7</v>
      </c>
      <c r="M29" s="4">
        <v>6.5</v>
      </c>
      <c r="N29" s="4">
        <v>10.5</v>
      </c>
      <c r="O29" s="4">
        <v>12</v>
      </c>
      <c r="P29" s="4">
        <v>6.4</v>
      </c>
      <c r="Q29" s="4">
        <v>10.6</v>
      </c>
      <c r="R29" s="4">
        <v>1.8</v>
      </c>
      <c r="S29" s="4">
        <v>12</v>
      </c>
      <c r="T29" s="4">
        <v>13.5</v>
      </c>
      <c r="U29" s="4">
        <v>13.5</v>
      </c>
      <c r="V29" s="4">
        <v>10.9</v>
      </c>
      <c r="W29" s="4">
        <v>4.4</v>
      </c>
      <c r="X29" s="4">
        <v>4.8</v>
      </c>
      <c r="Y29" s="4">
        <v>13</v>
      </c>
      <c r="Z29" s="4">
        <v>9.3</v>
      </c>
      <c r="AA29" s="4">
        <v>13.6</v>
      </c>
      <c r="AB29" s="4">
        <v>10</v>
      </c>
      <c r="AC29" s="4">
        <v>13.9</v>
      </c>
      <c r="AD29" s="4">
        <v>3.8</v>
      </c>
      <c r="AE29" s="4">
        <v>9.7</v>
      </c>
      <c r="AF29" s="4">
        <v>8.8</v>
      </c>
      <c r="AG29" s="4">
        <v>9.2</v>
      </c>
      <c r="AH29" s="4">
        <v>7.6</v>
      </c>
      <c r="AI29" s="4">
        <v>6.5</v>
      </c>
      <c r="AJ29" s="4">
        <v>8.7</v>
      </c>
      <c r="AK29" s="4">
        <v>4.6</v>
      </c>
      <c r="AL29" s="4">
        <v>8.6</v>
      </c>
      <c r="AM29" s="4">
        <v>8.9</v>
      </c>
      <c r="AN29" s="4">
        <v>13.3</v>
      </c>
      <c r="AO29" s="4">
        <v>13.9</v>
      </c>
      <c r="AP29" s="4">
        <v>9.8</v>
      </c>
      <c r="AQ29" s="4">
        <v>10.6</v>
      </c>
      <c r="AR29" s="4">
        <v>16.5</v>
      </c>
      <c r="AS29" s="4">
        <v>8.3</v>
      </c>
      <c r="AT29" s="4">
        <v>10.9</v>
      </c>
      <c r="AU29" s="4">
        <v>12.5</v>
      </c>
      <c r="AV29" s="4">
        <v>16.1</v>
      </c>
      <c r="AW29" s="4">
        <v>7.7</v>
      </c>
      <c r="AX29" s="4">
        <v>12.3</v>
      </c>
      <c r="AY29" s="4">
        <v>12.5</v>
      </c>
      <c r="AZ29" s="4">
        <v>10.9</v>
      </c>
      <c r="BA29" s="4">
        <v>10.6</v>
      </c>
      <c r="BB29" s="4">
        <v>7.1</v>
      </c>
      <c r="BC29" s="4">
        <v>11.4</v>
      </c>
      <c r="BD29" s="4">
        <v>13.5</v>
      </c>
      <c r="BE29" s="4">
        <v>7.9</v>
      </c>
      <c r="BF29" s="4">
        <v>4.4</v>
      </c>
      <c r="BG29" s="4">
        <v>14.2</v>
      </c>
      <c r="BH29" s="4">
        <v>15.4</v>
      </c>
      <c r="BI29" s="4">
        <v>7.6</v>
      </c>
      <c r="BJ29" s="4">
        <v>7.8</v>
      </c>
      <c r="BK29" s="4">
        <v>12.4</v>
      </c>
      <c r="BL29" s="4">
        <v>12.5</v>
      </c>
      <c r="BM29" s="4">
        <v>7.9</v>
      </c>
      <c r="BN29" s="4">
        <v>7.2</v>
      </c>
      <c r="BO29" s="4">
        <v>8.1</v>
      </c>
      <c r="BP29" s="4">
        <v>9.5</v>
      </c>
      <c r="BQ29" s="4">
        <v>10.4</v>
      </c>
      <c r="BR29" s="4">
        <v>7</v>
      </c>
      <c r="BS29" s="4">
        <v>15.3</v>
      </c>
      <c r="BT29" s="4">
        <v>11.3</v>
      </c>
      <c r="BU29" s="4"/>
      <c r="BV29" s="4"/>
      <c r="BW29" s="4"/>
      <c r="BY29" s="10">
        <f t="shared" si="0"/>
        <v>9.026315789473687</v>
      </c>
      <c r="BZ29" s="10">
        <f t="shared" si="1"/>
        <v>10.096666666666666</v>
      </c>
      <c r="CA29" s="10">
        <f t="shared" si="2"/>
        <v>10.026666666666666</v>
      </c>
      <c r="CB29" s="10">
        <f t="shared" si="3"/>
        <v>10.773333333333333</v>
      </c>
    </row>
    <row r="30" spans="1:80" ht="12">
      <c r="A30" s="5">
        <v>28</v>
      </c>
      <c r="B30" s="24">
        <v>16.9</v>
      </c>
      <c r="C30" s="15">
        <v>18.2</v>
      </c>
      <c r="D30" s="15">
        <v>14.2</v>
      </c>
      <c r="E30" s="15">
        <v>7.6</v>
      </c>
      <c r="F30" s="15">
        <v>6.1</v>
      </c>
      <c r="G30" s="15">
        <v>8.4</v>
      </c>
      <c r="H30" s="15">
        <v>10.8</v>
      </c>
      <c r="I30" s="15">
        <v>8.2</v>
      </c>
      <c r="J30" s="15">
        <v>11.4</v>
      </c>
      <c r="K30" s="4">
        <v>7.6</v>
      </c>
      <c r="L30" s="4">
        <v>11.2</v>
      </c>
      <c r="M30" s="4">
        <v>8.4</v>
      </c>
      <c r="N30" s="4">
        <v>13.5</v>
      </c>
      <c r="O30" s="4">
        <v>17.1</v>
      </c>
      <c r="P30" s="4">
        <v>5.8</v>
      </c>
      <c r="Q30" s="4">
        <v>11</v>
      </c>
      <c r="R30" s="4">
        <v>7.7</v>
      </c>
      <c r="S30" s="4">
        <v>5.4</v>
      </c>
      <c r="T30" s="4">
        <v>10.5</v>
      </c>
      <c r="U30" s="4">
        <v>11.2</v>
      </c>
      <c r="V30" s="4">
        <v>14.9</v>
      </c>
      <c r="W30" s="4">
        <v>5.4</v>
      </c>
      <c r="X30" s="4">
        <v>8</v>
      </c>
      <c r="Y30" s="4">
        <v>17.4</v>
      </c>
      <c r="Z30" s="4">
        <v>11.9</v>
      </c>
      <c r="AA30" s="4">
        <v>12.1</v>
      </c>
      <c r="AB30" s="4">
        <v>11.6</v>
      </c>
      <c r="AC30" s="4">
        <v>8.6</v>
      </c>
      <c r="AD30" s="4">
        <v>4.6</v>
      </c>
      <c r="AE30" s="4">
        <v>12.2</v>
      </c>
      <c r="AF30" s="4">
        <v>8.4</v>
      </c>
      <c r="AG30" s="4">
        <v>5.2</v>
      </c>
      <c r="AH30" s="4">
        <v>3.5</v>
      </c>
      <c r="AI30" s="4">
        <v>4.1</v>
      </c>
      <c r="AJ30" s="4">
        <v>7</v>
      </c>
      <c r="AK30" s="4">
        <v>9.5</v>
      </c>
      <c r="AL30" s="4">
        <v>13.1</v>
      </c>
      <c r="AM30" s="4">
        <v>9.1</v>
      </c>
      <c r="AN30" s="4">
        <v>17.3</v>
      </c>
      <c r="AO30" s="4">
        <v>11.3</v>
      </c>
      <c r="AP30" s="4">
        <v>8.3</v>
      </c>
      <c r="AQ30" s="4">
        <v>9.9</v>
      </c>
      <c r="AR30" s="4">
        <v>8.6</v>
      </c>
      <c r="AS30" s="4">
        <v>12.9</v>
      </c>
      <c r="AT30" s="4">
        <v>13.1</v>
      </c>
      <c r="AU30" s="4">
        <v>12.4</v>
      </c>
      <c r="AV30" s="4">
        <v>11.5</v>
      </c>
      <c r="AW30" s="4">
        <v>10.4</v>
      </c>
      <c r="AX30" s="4">
        <v>13.2</v>
      </c>
      <c r="AY30" s="4">
        <v>10.5</v>
      </c>
      <c r="AZ30" s="4">
        <v>7.6</v>
      </c>
      <c r="BA30" s="4">
        <v>11.1</v>
      </c>
      <c r="BB30" s="4">
        <v>10.8</v>
      </c>
      <c r="BC30" s="4">
        <v>5.1</v>
      </c>
      <c r="BD30" s="4">
        <v>13.8</v>
      </c>
      <c r="BE30" s="4">
        <v>10.2</v>
      </c>
      <c r="BF30" s="4">
        <v>8.8</v>
      </c>
      <c r="BG30" s="4">
        <v>5</v>
      </c>
      <c r="BH30" s="4">
        <v>5.6</v>
      </c>
      <c r="BI30" s="4">
        <v>4.4</v>
      </c>
      <c r="BJ30" s="4">
        <v>11.7</v>
      </c>
      <c r="BK30" s="4">
        <v>17.3</v>
      </c>
      <c r="BL30" s="4">
        <v>10.1</v>
      </c>
      <c r="BM30" s="4">
        <v>8.6</v>
      </c>
      <c r="BN30" s="4">
        <v>6.2</v>
      </c>
      <c r="BO30" s="4">
        <v>10.3</v>
      </c>
      <c r="BP30" s="4">
        <v>11.2</v>
      </c>
      <c r="BQ30" s="4">
        <v>10.8</v>
      </c>
      <c r="BR30" s="4">
        <v>10.6</v>
      </c>
      <c r="BS30" s="4">
        <v>13.3</v>
      </c>
      <c r="BT30" s="4">
        <v>17.7</v>
      </c>
      <c r="BU30" s="4"/>
      <c r="BV30" s="4"/>
      <c r="BW30" s="4"/>
      <c r="BY30" s="10">
        <f t="shared" si="0"/>
        <v>9.942105263157897</v>
      </c>
      <c r="BZ30" s="10">
        <f t="shared" si="1"/>
        <v>10.133333333333331</v>
      </c>
      <c r="CA30" s="10">
        <f t="shared" si="2"/>
        <v>9.616666666666667</v>
      </c>
      <c r="CB30" s="10">
        <f t="shared" si="3"/>
        <v>10.26666666666667</v>
      </c>
    </row>
    <row r="31" spans="1:80" ht="12">
      <c r="A31" s="5">
        <v>29</v>
      </c>
      <c r="B31" s="24"/>
      <c r="C31" s="15"/>
      <c r="D31" s="15"/>
      <c r="E31" s="15">
        <v>7.3</v>
      </c>
      <c r="F31" s="15"/>
      <c r="G31" s="15"/>
      <c r="H31" s="15"/>
      <c r="I31" s="15">
        <v>13</v>
      </c>
      <c r="J31" s="15"/>
      <c r="K31" s="4"/>
      <c r="L31" s="4"/>
      <c r="M31" s="4">
        <v>7.4</v>
      </c>
      <c r="N31" s="4"/>
      <c r="O31" s="4"/>
      <c r="P31" s="4"/>
      <c r="Q31" s="4">
        <v>13</v>
      </c>
      <c r="R31" s="4"/>
      <c r="S31" s="4"/>
      <c r="T31" s="4"/>
      <c r="U31" s="4">
        <v>10.8</v>
      </c>
      <c r="V31" s="4"/>
      <c r="W31" s="4"/>
      <c r="X31" s="4"/>
      <c r="Y31" s="4">
        <v>12.6</v>
      </c>
      <c r="Z31" s="4"/>
      <c r="AA31" s="4"/>
      <c r="AB31" s="4"/>
      <c r="AC31" s="4">
        <v>10.3</v>
      </c>
      <c r="AD31" s="4"/>
      <c r="AE31" s="4"/>
      <c r="AF31" s="4"/>
      <c r="AG31" s="4">
        <v>4</v>
      </c>
      <c r="AH31" s="4"/>
      <c r="AI31" s="4"/>
      <c r="AJ31" s="4"/>
      <c r="AK31" s="4">
        <v>8.1</v>
      </c>
      <c r="AL31" s="4"/>
      <c r="AM31" s="4"/>
      <c r="AN31" s="4"/>
      <c r="AO31" s="4">
        <v>17.8</v>
      </c>
      <c r="AP31" s="4"/>
      <c r="AQ31" s="4" t="s">
        <v>8</v>
      </c>
      <c r="AR31" s="4"/>
      <c r="AS31" s="4">
        <v>10.5</v>
      </c>
      <c r="AT31" s="4"/>
      <c r="AU31" s="4"/>
      <c r="AV31" s="4"/>
      <c r="AW31" s="4">
        <v>8</v>
      </c>
      <c r="AX31" s="4"/>
      <c r="AY31" s="4"/>
      <c r="AZ31" s="4"/>
      <c r="BA31" s="4">
        <v>16.5</v>
      </c>
      <c r="BB31" s="4"/>
      <c r="BC31" s="4"/>
      <c r="BD31" s="4"/>
      <c r="BE31" s="4">
        <v>11.8</v>
      </c>
      <c r="BF31" s="4"/>
      <c r="BG31" s="4"/>
      <c r="BH31" s="4"/>
      <c r="BI31" s="4">
        <v>5.8</v>
      </c>
      <c r="BJ31" s="4"/>
      <c r="BK31" s="4"/>
      <c r="BL31" s="4"/>
      <c r="BM31" s="4">
        <v>13.1</v>
      </c>
      <c r="BN31" s="4"/>
      <c r="BO31" s="4"/>
      <c r="BP31" s="4"/>
      <c r="BQ31" s="4">
        <v>9.8</v>
      </c>
      <c r="BR31" s="4"/>
      <c r="BS31" s="4"/>
      <c r="BT31" s="4"/>
      <c r="BU31" s="4"/>
      <c r="BV31" s="4"/>
      <c r="BW31" s="4"/>
      <c r="BY31" s="10">
        <f t="shared" si="0"/>
        <v>9.611111111111109</v>
      </c>
      <c r="BZ31" s="10">
        <f t="shared" si="1"/>
        <v>10.262500000000001</v>
      </c>
      <c r="CA31" s="10">
        <f t="shared" si="2"/>
        <v>10.957142857142857</v>
      </c>
      <c r="CB31" s="10">
        <f t="shared" si="3"/>
        <v>11.662499999999998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2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2">
      <c r="A34" s="1" t="s">
        <v>3</v>
      </c>
      <c r="B34" s="26">
        <f aca="true" t="shared" si="4" ref="B34:J34">AVERAGE(B3:B33)</f>
        <v>8.139285714285716</v>
      </c>
      <c r="C34" s="13">
        <f t="shared" si="4"/>
        <v>11.11071428571429</v>
      </c>
      <c r="D34" s="13">
        <f t="shared" si="4"/>
        <v>11.249999999999998</v>
      </c>
      <c r="E34" s="13">
        <f t="shared" si="4"/>
        <v>8.26206896551724</v>
      </c>
      <c r="F34" s="13">
        <f t="shared" si="4"/>
        <v>7.8928571428571415</v>
      </c>
      <c r="G34" s="13">
        <f t="shared" si="4"/>
        <v>10.117857142857138</v>
      </c>
      <c r="H34" s="13">
        <f t="shared" si="4"/>
        <v>10.285714285714286</v>
      </c>
      <c r="I34" s="13">
        <f t="shared" si="4"/>
        <v>11.465517241379308</v>
      </c>
      <c r="J34" s="13">
        <f t="shared" si="4"/>
        <v>9.139285714285714</v>
      </c>
      <c r="K34" s="13">
        <f aca="true" t="shared" si="5" ref="K34:S34">AVERAGE(K3:K33)</f>
        <v>9.407142857142858</v>
      </c>
      <c r="L34" s="13">
        <f t="shared" si="5"/>
        <v>8.503571428571428</v>
      </c>
      <c r="M34" s="13">
        <f t="shared" si="5"/>
        <v>6.793103448275863</v>
      </c>
      <c r="N34" s="13">
        <f t="shared" si="5"/>
        <v>8.992857142857144</v>
      </c>
      <c r="O34" s="13">
        <f t="shared" si="5"/>
        <v>11.189285714285715</v>
      </c>
      <c r="P34" s="13">
        <f t="shared" si="5"/>
        <v>7.682142857142856</v>
      </c>
      <c r="Q34" s="13">
        <f t="shared" si="5"/>
        <v>7.444827586206896</v>
      </c>
      <c r="R34" s="13">
        <f t="shared" si="5"/>
        <v>8.217857142857143</v>
      </c>
      <c r="S34" s="13">
        <f t="shared" si="5"/>
        <v>9.160714285714286</v>
      </c>
      <c r="T34" s="13">
        <f aca="true" t="shared" si="6" ref="T34:AC34">AVERAGE(T3:T33)</f>
        <v>8.453571428571427</v>
      </c>
      <c r="U34" s="13">
        <f t="shared" si="6"/>
        <v>8.86551724137931</v>
      </c>
      <c r="V34" s="13">
        <f t="shared" si="6"/>
        <v>10.378571428571428</v>
      </c>
      <c r="W34" s="13">
        <f t="shared" si="6"/>
        <v>7.689285714285714</v>
      </c>
      <c r="X34" s="13">
        <f t="shared" si="6"/>
        <v>8.060714285714287</v>
      </c>
      <c r="Y34" s="13">
        <f t="shared" si="6"/>
        <v>9.20344827586207</v>
      </c>
      <c r="Z34" s="13">
        <f t="shared" si="6"/>
        <v>7.960714285714286</v>
      </c>
      <c r="AA34" s="13">
        <f t="shared" si="6"/>
        <v>7.371428571428569</v>
      </c>
      <c r="AB34" s="13">
        <f t="shared" si="6"/>
        <v>11.439285714285715</v>
      </c>
      <c r="AC34" s="13">
        <f t="shared" si="6"/>
        <v>8.062068965517243</v>
      </c>
      <c r="AD34" s="13">
        <f aca="true" t="shared" si="7" ref="AD34:AM34">AVERAGE(AD3:AD33)</f>
        <v>7.942857142857142</v>
      </c>
      <c r="AE34" s="13">
        <f t="shared" si="7"/>
        <v>7.825</v>
      </c>
      <c r="AF34" s="13">
        <f t="shared" si="7"/>
        <v>7.992857142857142</v>
      </c>
      <c r="AG34" s="13">
        <f t="shared" si="7"/>
        <v>4.872413793103449</v>
      </c>
      <c r="AH34" s="13">
        <f t="shared" si="7"/>
        <v>8.925</v>
      </c>
      <c r="AI34" s="13">
        <f t="shared" si="7"/>
        <v>6.342857142857143</v>
      </c>
      <c r="AJ34" s="13">
        <f t="shared" si="7"/>
        <v>9.674999999999999</v>
      </c>
      <c r="AK34" s="13">
        <f t="shared" si="7"/>
        <v>7.517241379310345</v>
      </c>
      <c r="AL34" s="13">
        <f t="shared" si="7"/>
        <v>9.517857142857144</v>
      </c>
      <c r="AM34" s="13">
        <f t="shared" si="7"/>
        <v>9.696428571428571</v>
      </c>
      <c r="AN34" s="13">
        <f aca="true" t="shared" si="8" ref="AN34:BL34">AVERAGE(AN3:AN33)</f>
        <v>10.178571428571429</v>
      </c>
      <c r="AO34" s="13">
        <f t="shared" si="8"/>
        <v>10.175862068965518</v>
      </c>
      <c r="AP34" s="13">
        <f t="shared" si="8"/>
        <v>10.950000000000003</v>
      </c>
      <c r="AQ34" s="13">
        <f t="shared" si="8"/>
        <v>9.764285714285714</v>
      </c>
      <c r="AR34" s="13">
        <f t="shared" si="8"/>
        <v>10.425</v>
      </c>
      <c r="AS34" s="13">
        <f t="shared" si="8"/>
        <v>8.717241379310344</v>
      </c>
      <c r="AT34" s="13">
        <f t="shared" si="8"/>
        <v>10.8</v>
      </c>
      <c r="AU34" s="13">
        <f t="shared" si="8"/>
        <v>10.278571428571428</v>
      </c>
      <c r="AV34" s="13">
        <f t="shared" si="8"/>
        <v>10.603571428571428</v>
      </c>
      <c r="AW34" s="13">
        <f t="shared" si="8"/>
        <v>9.275862068965518</v>
      </c>
      <c r="AX34" s="13">
        <f t="shared" si="8"/>
        <v>9.782142857142857</v>
      </c>
      <c r="AY34" s="13">
        <f t="shared" si="8"/>
        <v>11.346428571428573</v>
      </c>
      <c r="AZ34" s="13">
        <f t="shared" si="8"/>
        <v>8.975</v>
      </c>
      <c r="BA34" s="13">
        <f t="shared" si="8"/>
        <v>11.703448275862073</v>
      </c>
      <c r="BB34" s="13">
        <f t="shared" si="8"/>
        <v>9.446428571428571</v>
      </c>
      <c r="BC34" s="13">
        <f t="shared" si="8"/>
        <v>9.782142857142857</v>
      </c>
      <c r="BD34" s="13">
        <f t="shared" si="8"/>
        <v>11.935714285714283</v>
      </c>
      <c r="BE34" s="13">
        <f t="shared" si="8"/>
        <v>8.620689655172415</v>
      </c>
      <c r="BF34" s="13">
        <f t="shared" si="8"/>
        <v>9.807142857142859</v>
      </c>
      <c r="BG34" s="13">
        <f t="shared" si="8"/>
        <v>8.139285714285714</v>
      </c>
      <c r="BH34" s="13">
        <f t="shared" si="8"/>
        <v>9.289285714285715</v>
      </c>
      <c r="BI34" s="13">
        <f t="shared" si="8"/>
        <v>7.331034482758621</v>
      </c>
      <c r="BJ34" s="13">
        <f t="shared" si="8"/>
        <v>7.939285714285714</v>
      </c>
      <c r="BK34" s="13">
        <f t="shared" si="8"/>
        <v>7.896428571428572</v>
      </c>
      <c r="BL34" s="13">
        <f t="shared" si="8"/>
        <v>8.046428571428573</v>
      </c>
      <c r="BM34" s="13">
        <f aca="true" t="shared" si="9" ref="BM34:BS34">AVERAGE(BM3:BM33)</f>
        <v>9.951724137931036</v>
      </c>
      <c r="BN34" s="13">
        <f t="shared" si="9"/>
        <v>10.246428571428572</v>
      </c>
      <c r="BO34" s="13">
        <f t="shared" si="9"/>
        <v>8.207142857142857</v>
      </c>
      <c r="BP34" s="13">
        <f t="shared" si="9"/>
        <v>10.778571428571425</v>
      </c>
      <c r="BQ34" s="13">
        <f t="shared" si="9"/>
        <v>11.43793103448276</v>
      </c>
      <c r="BR34" s="13">
        <f t="shared" si="9"/>
        <v>12.882142857142856</v>
      </c>
      <c r="BS34" s="13">
        <f t="shared" si="9"/>
        <v>8.885714285714286</v>
      </c>
      <c r="BT34" s="13">
        <f>AVERAGE(BT3:BT33)</f>
        <v>10.828571428571431</v>
      </c>
      <c r="BU34" s="13"/>
      <c r="BV34" s="13"/>
      <c r="BW34" s="13"/>
      <c r="BY34" s="12">
        <f>AVERAGE(J34:AM34)</f>
        <v>8.477430213464697</v>
      </c>
      <c r="BZ34" s="12">
        <f>AVERAGE(T34:AW34)</f>
        <v>8.965369458128079</v>
      </c>
      <c r="CA34" s="12">
        <f>AVERAGE(AD34:BG34)</f>
        <v>9.367163382594418</v>
      </c>
      <c r="CB34" s="12">
        <f>AVERAGE(AN34:BQ34)</f>
        <v>9.727721674876845</v>
      </c>
    </row>
    <row r="35" ht="12"/>
    <row r="36" spans="1:77" ht="12">
      <c r="A36" s="17" t="s">
        <v>4</v>
      </c>
      <c r="B36" s="21">
        <f aca="true" t="shared" si="10" ref="B36:J36">MAX(B3:B33)</f>
        <v>16.9</v>
      </c>
      <c r="C36" s="18">
        <f t="shared" si="10"/>
        <v>20</v>
      </c>
      <c r="D36" s="18">
        <f t="shared" si="10"/>
        <v>17</v>
      </c>
      <c r="E36" s="18">
        <f t="shared" si="10"/>
        <v>15.5</v>
      </c>
      <c r="F36" s="18">
        <f t="shared" si="10"/>
        <v>11.6</v>
      </c>
      <c r="G36" s="18">
        <f t="shared" si="10"/>
        <v>20.1</v>
      </c>
      <c r="H36" s="18">
        <f t="shared" si="10"/>
        <v>16.5</v>
      </c>
      <c r="I36" s="18">
        <f t="shared" si="10"/>
        <v>17.4</v>
      </c>
      <c r="J36" s="18">
        <f t="shared" si="10"/>
        <v>12.6</v>
      </c>
      <c r="K36" s="18">
        <f aca="true" t="shared" si="11" ref="K36:Z36">MAX(K3:K33)</f>
        <v>24.1</v>
      </c>
      <c r="L36" s="18">
        <f t="shared" si="11"/>
        <v>13.4</v>
      </c>
      <c r="M36" s="18">
        <f t="shared" si="11"/>
        <v>10.6</v>
      </c>
      <c r="N36" s="18">
        <f t="shared" si="11"/>
        <v>18</v>
      </c>
      <c r="O36" s="18">
        <f t="shared" si="11"/>
        <v>17.1</v>
      </c>
      <c r="P36" s="18">
        <f t="shared" si="11"/>
        <v>19.5</v>
      </c>
      <c r="Q36" s="18">
        <f t="shared" si="11"/>
        <v>13</v>
      </c>
      <c r="R36" s="18">
        <f t="shared" si="11"/>
        <v>16.7</v>
      </c>
      <c r="S36" s="18">
        <f t="shared" si="11"/>
        <v>18</v>
      </c>
      <c r="T36" s="18">
        <f t="shared" si="11"/>
        <v>13.5</v>
      </c>
      <c r="U36" s="18">
        <f t="shared" si="11"/>
        <v>14.9</v>
      </c>
      <c r="V36" s="18">
        <f t="shared" si="11"/>
        <v>16.7</v>
      </c>
      <c r="W36" s="18">
        <f t="shared" si="11"/>
        <v>14.7</v>
      </c>
      <c r="X36" s="18">
        <f t="shared" si="11"/>
        <v>13</v>
      </c>
      <c r="Y36" s="18">
        <f t="shared" si="11"/>
        <v>17.4</v>
      </c>
      <c r="Z36" s="18">
        <f t="shared" si="11"/>
        <v>19.4</v>
      </c>
      <c r="AA36" s="18">
        <f aca="true" t="shared" si="12" ref="AA36:AP36">MAX(AA3:AA33)</f>
        <v>13.6</v>
      </c>
      <c r="AB36" s="18">
        <f t="shared" si="12"/>
        <v>18.5</v>
      </c>
      <c r="AC36" s="18">
        <f t="shared" si="12"/>
        <v>13.9</v>
      </c>
      <c r="AD36" s="18">
        <f t="shared" si="12"/>
        <v>14</v>
      </c>
      <c r="AE36" s="18">
        <f t="shared" si="12"/>
        <v>12.2</v>
      </c>
      <c r="AF36" s="18">
        <f t="shared" si="12"/>
        <v>11.2</v>
      </c>
      <c r="AG36" s="18">
        <f t="shared" si="12"/>
        <v>10.1</v>
      </c>
      <c r="AH36" s="18">
        <f t="shared" si="12"/>
        <v>14.2</v>
      </c>
      <c r="AI36" s="18">
        <f t="shared" si="12"/>
        <v>12.8</v>
      </c>
      <c r="AJ36" s="18">
        <f t="shared" si="12"/>
        <v>21.2</v>
      </c>
      <c r="AK36" s="18">
        <f t="shared" si="12"/>
        <v>15.4</v>
      </c>
      <c r="AL36" s="18">
        <f t="shared" si="12"/>
        <v>15</v>
      </c>
      <c r="AM36" s="18">
        <f t="shared" si="12"/>
        <v>17.8</v>
      </c>
      <c r="AN36" s="18">
        <f t="shared" si="12"/>
        <v>17.3</v>
      </c>
      <c r="AO36" s="18">
        <f t="shared" si="12"/>
        <v>17.8</v>
      </c>
      <c r="AP36" s="18">
        <f t="shared" si="12"/>
        <v>23.5</v>
      </c>
      <c r="AQ36" s="18">
        <f aca="true" t="shared" si="13" ref="AQ36:AV36">MAX(AQ3:AQ33)</f>
        <v>13.1</v>
      </c>
      <c r="AR36" s="18">
        <f t="shared" si="13"/>
        <v>16.5</v>
      </c>
      <c r="AS36" s="18">
        <f t="shared" si="13"/>
        <v>20.1</v>
      </c>
      <c r="AT36" s="18">
        <f t="shared" si="13"/>
        <v>17.6</v>
      </c>
      <c r="AU36" s="18">
        <f t="shared" si="13"/>
        <v>18.8</v>
      </c>
      <c r="AV36" s="18">
        <f t="shared" si="13"/>
        <v>16.3</v>
      </c>
      <c r="AW36" s="18">
        <f aca="true" t="shared" si="14" ref="AW36:BB36">MAX(AW3:AW33)</f>
        <v>14.7</v>
      </c>
      <c r="AX36" s="18">
        <f t="shared" si="14"/>
        <v>16.2</v>
      </c>
      <c r="AY36" s="18">
        <f t="shared" si="14"/>
        <v>15.1</v>
      </c>
      <c r="AZ36" s="18">
        <f t="shared" si="14"/>
        <v>14.7</v>
      </c>
      <c r="BA36" s="18">
        <f t="shared" si="14"/>
        <v>22</v>
      </c>
      <c r="BB36" s="18">
        <f t="shared" si="14"/>
        <v>17.3</v>
      </c>
      <c r="BC36" s="18">
        <f aca="true" t="shared" si="15" ref="BC36:BH36">MAX(BC3:BC33)</f>
        <v>17.5</v>
      </c>
      <c r="BD36" s="18">
        <f t="shared" si="15"/>
        <v>18</v>
      </c>
      <c r="BE36" s="18">
        <f t="shared" si="15"/>
        <v>15.2</v>
      </c>
      <c r="BF36" s="18">
        <f t="shared" si="15"/>
        <v>23.3</v>
      </c>
      <c r="BG36" s="18">
        <f t="shared" si="15"/>
        <v>20.3</v>
      </c>
      <c r="BH36" s="18">
        <f t="shared" si="15"/>
        <v>21</v>
      </c>
      <c r="BI36" s="18">
        <f aca="true" t="shared" si="16" ref="BI36:BN36">MAX(BI3:BI33)</f>
        <v>12.3</v>
      </c>
      <c r="BJ36" s="18">
        <f t="shared" si="16"/>
        <v>15.4</v>
      </c>
      <c r="BK36" s="18">
        <f t="shared" si="16"/>
        <v>17.3</v>
      </c>
      <c r="BL36" s="18">
        <f t="shared" si="16"/>
        <v>12.5</v>
      </c>
      <c r="BM36" s="18">
        <f t="shared" si="16"/>
        <v>21.9</v>
      </c>
      <c r="BN36" s="18">
        <f t="shared" si="16"/>
        <v>19.6</v>
      </c>
      <c r="BO36" s="18">
        <f aca="true" t="shared" si="17" ref="BO36:BT36">MAX(BO3:BO33)</f>
        <v>12.5</v>
      </c>
      <c r="BP36" s="18">
        <f t="shared" si="17"/>
        <v>18.3</v>
      </c>
      <c r="BQ36" s="18">
        <f t="shared" si="17"/>
        <v>16.2</v>
      </c>
      <c r="BR36" s="18">
        <f t="shared" si="17"/>
        <v>21.5</v>
      </c>
      <c r="BS36" s="18">
        <f t="shared" si="17"/>
        <v>15.3</v>
      </c>
      <c r="BT36" s="18">
        <f t="shared" si="17"/>
        <v>17.7</v>
      </c>
      <c r="BU36" s="18"/>
      <c r="BV36" s="18"/>
      <c r="BW36" s="18"/>
      <c r="BY36" s="8" t="s">
        <v>13</v>
      </c>
    </row>
    <row r="37" spans="1:80" ht="12">
      <c r="A37" s="19" t="s">
        <v>5</v>
      </c>
      <c r="B37" s="22">
        <f aca="true" t="shared" si="18" ref="B37:J37">MIN(B3:B33)</f>
        <v>1.4</v>
      </c>
      <c r="C37" s="20">
        <f t="shared" si="18"/>
        <v>5.4</v>
      </c>
      <c r="D37" s="20">
        <f t="shared" si="18"/>
        <v>4.4</v>
      </c>
      <c r="E37" s="20">
        <f t="shared" si="18"/>
        <v>3.1</v>
      </c>
      <c r="F37" s="20">
        <f t="shared" si="18"/>
        <v>5.2</v>
      </c>
      <c r="G37" s="20">
        <f t="shared" si="18"/>
        <v>5</v>
      </c>
      <c r="H37" s="20">
        <f t="shared" si="18"/>
        <v>3</v>
      </c>
      <c r="I37" s="20">
        <f t="shared" si="18"/>
        <v>5.7</v>
      </c>
      <c r="J37" s="20">
        <f t="shared" si="18"/>
        <v>4.3</v>
      </c>
      <c r="K37" s="20">
        <f aca="true" t="shared" si="19" ref="K37:Z37">MIN(K3:K33)</f>
        <v>5.9</v>
      </c>
      <c r="L37" s="20">
        <f t="shared" si="19"/>
        <v>3.9</v>
      </c>
      <c r="M37" s="20">
        <f t="shared" si="19"/>
        <v>3.1</v>
      </c>
      <c r="N37" s="20">
        <f t="shared" si="19"/>
        <v>3.3</v>
      </c>
      <c r="O37" s="20">
        <f t="shared" si="19"/>
        <v>5.2</v>
      </c>
      <c r="P37" s="20">
        <f t="shared" si="19"/>
        <v>0.1</v>
      </c>
      <c r="Q37" s="20">
        <f t="shared" si="19"/>
        <v>3</v>
      </c>
      <c r="R37" s="20">
        <f t="shared" si="19"/>
        <v>1.6</v>
      </c>
      <c r="S37" s="20">
        <f t="shared" si="19"/>
        <v>2.5</v>
      </c>
      <c r="T37" s="20">
        <f t="shared" si="19"/>
        <v>4.6</v>
      </c>
      <c r="U37" s="20">
        <f t="shared" si="19"/>
        <v>3.8</v>
      </c>
      <c r="V37" s="20">
        <f t="shared" si="19"/>
        <v>5.6</v>
      </c>
      <c r="W37" s="20">
        <f t="shared" si="19"/>
        <v>3.7</v>
      </c>
      <c r="X37" s="20">
        <f t="shared" si="19"/>
        <v>4.4</v>
      </c>
      <c r="Y37" s="20">
        <f t="shared" si="19"/>
        <v>3.3</v>
      </c>
      <c r="Z37" s="20">
        <f t="shared" si="19"/>
        <v>3.7</v>
      </c>
      <c r="AA37" s="20">
        <f aca="true" t="shared" si="20" ref="AA37:AP37">MIN(AA3:AA33)</f>
        <v>3.1</v>
      </c>
      <c r="AB37" s="20">
        <f t="shared" si="20"/>
        <v>5</v>
      </c>
      <c r="AC37" s="20">
        <f t="shared" si="20"/>
        <v>4.3</v>
      </c>
      <c r="AD37" s="20">
        <f t="shared" si="20"/>
        <v>3.6</v>
      </c>
      <c r="AE37" s="20">
        <f t="shared" si="20"/>
        <v>3.3</v>
      </c>
      <c r="AF37" s="20">
        <f t="shared" si="20"/>
        <v>4.4</v>
      </c>
      <c r="AG37" s="20">
        <f t="shared" si="20"/>
        <v>1.6</v>
      </c>
      <c r="AH37" s="20">
        <f t="shared" si="20"/>
        <v>3.5</v>
      </c>
      <c r="AI37" s="20">
        <f t="shared" si="20"/>
        <v>3</v>
      </c>
      <c r="AJ37" s="20">
        <f t="shared" si="20"/>
        <v>2.6</v>
      </c>
      <c r="AK37" s="20">
        <f t="shared" si="20"/>
        <v>3.5</v>
      </c>
      <c r="AL37" s="20">
        <f t="shared" si="20"/>
        <v>4.9</v>
      </c>
      <c r="AM37" s="20">
        <f t="shared" si="20"/>
        <v>1.3</v>
      </c>
      <c r="AN37" s="20">
        <f t="shared" si="20"/>
        <v>5.6</v>
      </c>
      <c r="AO37" s="20">
        <f t="shared" si="20"/>
        <v>5.5</v>
      </c>
      <c r="AP37" s="20">
        <f t="shared" si="20"/>
        <v>7.5</v>
      </c>
      <c r="AQ37" s="20">
        <f aca="true" t="shared" si="21" ref="AQ37:AV37">MIN(AQ3:AQ33)</f>
        <v>2.8</v>
      </c>
      <c r="AR37" s="20">
        <f t="shared" si="21"/>
        <v>7</v>
      </c>
      <c r="AS37" s="20">
        <f t="shared" si="21"/>
        <v>2.4</v>
      </c>
      <c r="AT37" s="20">
        <f t="shared" si="21"/>
        <v>6.4</v>
      </c>
      <c r="AU37" s="20">
        <f t="shared" si="21"/>
        <v>5</v>
      </c>
      <c r="AV37" s="20">
        <f t="shared" si="21"/>
        <v>5.5</v>
      </c>
      <c r="AW37" s="20">
        <f aca="true" t="shared" si="22" ref="AW37:BB37">MIN(AW3:AW33)</f>
        <v>4.6</v>
      </c>
      <c r="AX37" s="20">
        <f t="shared" si="22"/>
        <v>4.6</v>
      </c>
      <c r="AY37" s="20">
        <f t="shared" si="22"/>
        <v>6.2</v>
      </c>
      <c r="AZ37" s="20">
        <f t="shared" si="22"/>
        <v>3.6</v>
      </c>
      <c r="BA37" s="20">
        <f t="shared" si="22"/>
        <v>6.1</v>
      </c>
      <c r="BB37" s="20">
        <f t="shared" si="22"/>
        <v>4.8</v>
      </c>
      <c r="BC37" s="20">
        <f aca="true" t="shared" si="23" ref="BC37:BH37">MIN(BC3:BC33)</f>
        <v>3.8</v>
      </c>
      <c r="BD37" s="20">
        <f t="shared" si="23"/>
        <v>6.7</v>
      </c>
      <c r="BE37" s="20">
        <f t="shared" si="23"/>
        <v>4.2</v>
      </c>
      <c r="BF37" s="20">
        <f t="shared" si="23"/>
        <v>4.4</v>
      </c>
      <c r="BG37" s="20">
        <f t="shared" si="23"/>
        <v>1.1</v>
      </c>
      <c r="BH37" s="20">
        <f t="shared" si="23"/>
        <v>3.2</v>
      </c>
      <c r="BI37" s="20">
        <f aca="true" t="shared" si="24" ref="BI37:BN37">MIN(BI3:BI33)</f>
        <v>4.2</v>
      </c>
      <c r="BJ37" s="20">
        <f t="shared" si="24"/>
        <v>4.4</v>
      </c>
      <c r="BK37" s="20">
        <f t="shared" si="24"/>
        <v>0.7</v>
      </c>
      <c r="BL37" s="20">
        <f t="shared" si="24"/>
        <v>4</v>
      </c>
      <c r="BM37" s="20">
        <f t="shared" si="24"/>
        <v>5</v>
      </c>
      <c r="BN37" s="20">
        <f t="shared" si="24"/>
        <v>3.9</v>
      </c>
      <c r="BO37" s="20">
        <f aca="true" t="shared" si="25" ref="BO37:BT37">MIN(BO3:BO33)</f>
        <v>2.5</v>
      </c>
      <c r="BP37" s="20">
        <f t="shared" si="25"/>
        <v>1.6</v>
      </c>
      <c r="BQ37" s="20">
        <f t="shared" si="25"/>
        <v>5</v>
      </c>
      <c r="BR37" s="20">
        <f t="shared" si="25"/>
        <v>6.9</v>
      </c>
      <c r="BS37" s="20">
        <f t="shared" si="25"/>
        <v>4.7</v>
      </c>
      <c r="BT37" s="20">
        <f t="shared" si="25"/>
        <v>6.2</v>
      </c>
      <c r="BU37" s="20"/>
      <c r="BV37" s="20"/>
      <c r="BW37" s="20"/>
      <c r="BY37" s="52">
        <f>STDEV(J3:AM33)</f>
        <v>3.2058254821674304</v>
      </c>
      <c r="BZ37" s="52">
        <f>STDEV(T3:AW33)</f>
        <v>3.1848936024482946</v>
      </c>
      <c r="CA37" s="52">
        <f>STDEV(AD3:BG33)</f>
        <v>3.305061479740266</v>
      </c>
      <c r="CB37" s="52">
        <f>STDEV(AN3:BQ33)</f>
        <v>3.2581949341654424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41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1">
        <f>AVERAGE(J42:AM42)</f>
        <v>0</v>
      </c>
      <c r="BZ42" s="91">
        <f>AVERAGE(T42:AW42)</f>
        <v>0</v>
      </c>
      <c r="CA42" s="91">
        <f>AVERAGE(AD42:BG42)</f>
        <v>0</v>
      </c>
      <c r="CB42" s="95">
        <f>AVERAGE(AN42:BQ42)</f>
        <v>0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24.1</v>
      </c>
    </row>
    <row r="46" spans="1:2" ht="11.25">
      <c r="A46" s="82">
        <v>2</v>
      </c>
      <c r="B46" s="83">
        <f>LARGE($B$3:$BW$33,2)</f>
        <v>23.5</v>
      </c>
    </row>
    <row r="47" spans="1:2" ht="11.25">
      <c r="A47" s="82">
        <v>3</v>
      </c>
      <c r="B47" s="83">
        <f>LARGE($B$3:$BW$33,3)</f>
        <v>23.3</v>
      </c>
    </row>
    <row r="48" spans="1:2" ht="11.25">
      <c r="A48" s="82">
        <v>4</v>
      </c>
      <c r="B48" s="83">
        <f>LARGE($B$3:$BW$33,4)</f>
        <v>22</v>
      </c>
    </row>
    <row r="49" spans="1:2" ht="11.25">
      <c r="A49" s="82">
        <v>5</v>
      </c>
      <c r="B49" s="83">
        <f>LARGE($B$3:$BW$33,5)</f>
        <v>21.9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0.1</v>
      </c>
    </row>
    <row r="53" spans="1:2" ht="11.25">
      <c r="A53" s="82">
        <v>2</v>
      </c>
      <c r="B53" s="83">
        <f>SMALL($B$3:$BW$33,2)</f>
        <v>0.7</v>
      </c>
    </row>
    <row r="54" spans="1:2" ht="11.25">
      <c r="A54" s="82">
        <v>3</v>
      </c>
      <c r="B54" s="83">
        <f>SMALL($B$3:$BW$33,3)</f>
        <v>0.8</v>
      </c>
    </row>
    <row r="55" spans="1:2" ht="11.25">
      <c r="A55" s="82">
        <v>4</v>
      </c>
      <c r="B55" s="83">
        <f>SMALL($B$3:$BW$33,4)</f>
        <v>1.1</v>
      </c>
    </row>
    <row r="56" spans="1:2" ht="11.25">
      <c r="A56" s="82">
        <v>5</v>
      </c>
      <c r="B56" s="83">
        <f>SMALL($B$3:$BW$33,5)</f>
        <v>1.3</v>
      </c>
    </row>
    <row r="57" spans="1:2" ht="11.25">
      <c r="A57" s="82">
        <v>6</v>
      </c>
      <c r="B57" s="83">
        <f>SMALL($B$3:$BW$33,6)</f>
        <v>1.4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Q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51</v>
      </c>
    </row>
    <row r="3" spans="1:80" ht="11.25">
      <c r="A3" s="5">
        <v>1</v>
      </c>
      <c r="B3" s="24">
        <v>17.1</v>
      </c>
      <c r="C3" s="15">
        <v>11.4</v>
      </c>
      <c r="D3" s="15">
        <v>11.1</v>
      </c>
      <c r="E3" s="15">
        <v>10.8</v>
      </c>
      <c r="F3" s="15">
        <v>5.2</v>
      </c>
      <c r="G3" s="15">
        <v>4.5</v>
      </c>
      <c r="H3" s="15">
        <v>8.3</v>
      </c>
      <c r="I3" s="15">
        <v>13.7</v>
      </c>
      <c r="J3" s="15">
        <v>12.4</v>
      </c>
      <c r="K3" s="4">
        <v>8</v>
      </c>
      <c r="L3" s="4">
        <v>14.4</v>
      </c>
      <c r="M3" s="4">
        <v>9.5</v>
      </c>
      <c r="N3" s="4">
        <v>7.5</v>
      </c>
      <c r="O3" s="4">
        <v>15.9</v>
      </c>
      <c r="P3" s="4">
        <v>9.8</v>
      </c>
      <c r="Q3" s="4">
        <v>10.8</v>
      </c>
      <c r="R3" s="4">
        <v>5.1</v>
      </c>
      <c r="S3" s="4">
        <v>6.8</v>
      </c>
      <c r="T3" s="4">
        <v>8.2</v>
      </c>
      <c r="U3" s="4">
        <v>7.8</v>
      </c>
      <c r="V3" s="4">
        <v>7.7</v>
      </c>
      <c r="W3" s="4">
        <v>9.3</v>
      </c>
      <c r="X3" s="4">
        <v>5.8</v>
      </c>
      <c r="Y3" s="4">
        <v>8.9</v>
      </c>
      <c r="Z3" s="4">
        <v>16.4</v>
      </c>
      <c r="AA3" s="4">
        <v>7.3</v>
      </c>
      <c r="AB3" s="4">
        <v>8.8</v>
      </c>
      <c r="AC3" s="4">
        <v>11.2</v>
      </c>
      <c r="AD3" s="4">
        <v>9.8</v>
      </c>
      <c r="AE3" s="4">
        <v>8.1</v>
      </c>
      <c r="AF3" s="4">
        <v>13</v>
      </c>
      <c r="AG3" s="4">
        <v>5.5</v>
      </c>
      <c r="AH3" s="4">
        <v>8.8</v>
      </c>
      <c r="AI3" s="4">
        <v>7.4</v>
      </c>
      <c r="AJ3" s="4">
        <v>8.5</v>
      </c>
      <c r="AK3" s="4">
        <v>6.8</v>
      </c>
      <c r="AL3" s="4">
        <v>16.5</v>
      </c>
      <c r="AM3" s="4">
        <v>11.8</v>
      </c>
      <c r="AN3" s="4">
        <v>8.9</v>
      </c>
      <c r="AO3" s="4">
        <v>16.9</v>
      </c>
      <c r="AP3" s="4">
        <v>10.9</v>
      </c>
      <c r="AQ3" s="4">
        <v>10.1</v>
      </c>
      <c r="AR3" s="4">
        <v>11.5</v>
      </c>
      <c r="AS3" s="4">
        <v>14</v>
      </c>
      <c r="AT3" s="4">
        <v>20.3</v>
      </c>
      <c r="AU3" s="4">
        <v>5.8</v>
      </c>
      <c r="AV3" s="4">
        <v>12.9</v>
      </c>
      <c r="AW3" s="4">
        <v>7.6</v>
      </c>
      <c r="AX3" s="4">
        <v>11</v>
      </c>
      <c r="AY3" s="4">
        <v>12.9</v>
      </c>
      <c r="AZ3" s="4">
        <v>11.8</v>
      </c>
      <c r="BA3" s="4">
        <v>9.1</v>
      </c>
      <c r="BB3" s="4">
        <v>7.9</v>
      </c>
      <c r="BC3" s="4">
        <v>9.9</v>
      </c>
      <c r="BD3" s="4">
        <v>12.7</v>
      </c>
      <c r="BE3" s="4">
        <v>14</v>
      </c>
      <c r="BF3" s="4">
        <v>8.9</v>
      </c>
      <c r="BG3" s="4">
        <v>9.3</v>
      </c>
      <c r="BH3" s="4">
        <v>7.6</v>
      </c>
      <c r="BI3" s="4">
        <v>11</v>
      </c>
      <c r="BJ3" s="4">
        <v>16.2</v>
      </c>
      <c r="BK3" s="4">
        <v>7.5</v>
      </c>
      <c r="BL3" s="4">
        <v>10.5</v>
      </c>
      <c r="BM3" s="4">
        <v>7.9</v>
      </c>
      <c r="BN3" s="4">
        <v>10.2</v>
      </c>
      <c r="BO3" s="4">
        <v>18.6</v>
      </c>
      <c r="BP3" s="4">
        <v>12.1</v>
      </c>
      <c r="BQ3" s="4">
        <v>13.8</v>
      </c>
      <c r="BR3" s="4">
        <v>15.5</v>
      </c>
      <c r="BS3" s="4">
        <v>12.5</v>
      </c>
      <c r="BT3" s="4">
        <v>16.5</v>
      </c>
      <c r="BU3" s="4"/>
      <c r="BV3" s="4"/>
      <c r="BW3" s="4"/>
      <c r="BY3" s="10">
        <f aca="true" t="shared" si="0" ref="BY3:BY33">AVERAGE(B3:AM3)</f>
        <v>9.734210526315794</v>
      </c>
      <c r="BZ3" s="10">
        <f>AVERAGE(T3:AW3)</f>
        <v>10.216666666666669</v>
      </c>
      <c r="CA3" s="10">
        <f>AVERAGE(AD3:BG3)</f>
        <v>10.753333333333332</v>
      </c>
      <c r="CB3" s="10">
        <f>AVERAGE(AN3:BQ3)</f>
        <v>11.393333333333334</v>
      </c>
    </row>
    <row r="4" spans="1:80" ht="11.25">
      <c r="A4" s="5">
        <v>2</v>
      </c>
      <c r="B4" s="24">
        <v>12.6</v>
      </c>
      <c r="C4" s="15">
        <v>13.4</v>
      </c>
      <c r="D4" s="15">
        <v>13.4</v>
      </c>
      <c r="E4" s="15">
        <v>9.8</v>
      </c>
      <c r="F4" s="15">
        <v>6.9</v>
      </c>
      <c r="G4" s="15">
        <v>9.4</v>
      </c>
      <c r="H4" s="15">
        <v>10.7</v>
      </c>
      <c r="I4" s="15">
        <v>15.6</v>
      </c>
      <c r="J4" s="15">
        <v>19</v>
      </c>
      <c r="K4" s="4">
        <v>11.3</v>
      </c>
      <c r="L4" s="4">
        <v>10.3</v>
      </c>
      <c r="M4" s="4">
        <v>11</v>
      </c>
      <c r="N4" s="4">
        <v>5.3</v>
      </c>
      <c r="O4" s="4">
        <v>17.3</v>
      </c>
      <c r="P4" s="4">
        <v>13</v>
      </c>
      <c r="Q4" s="4">
        <v>11.5</v>
      </c>
      <c r="R4" s="4">
        <v>4.5</v>
      </c>
      <c r="S4" s="4">
        <v>4.2</v>
      </c>
      <c r="T4" s="4">
        <v>9.2</v>
      </c>
      <c r="U4" s="4">
        <v>11.8</v>
      </c>
      <c r="V4" s="4">
        <v>7.8</v>
      </c>
      <c r="W4" s="4">
        <v>11.2</v>
      </c>
      <c r="X4" s="4">
        <v>7.5</v>
      </c>
      <c r="Y4" s="4">
        <v>5</v>
      </c>
      <c r="Z4" s="4">
        <v>7.6</v>
      </c>
      <c r="AA4" s="4">
        <v>9.6</v>
      </c>
      <c r="AB4" s="4">
        <v>8.5</v>
      </c>
      <c r="AC4" s="4">
        <v>11.2</v>
      </c>
      <c r="AD4" s="4">
        <v>5.6</v>
      </c>
      <c r="AE4" s="4">
        <v>9.7</v>
      </c>
      <c r="AF4" s="4">
        <v>8.1</v>
      </c>
      <c r="AG4" s="4">
        <v>6.6</v>
      </c>
      <c r="AH4" s="4">
        <v>8.5</v>
      </c>
      <c r="AI4" s="4">
        <v>9.4</v>
      </c>
      <c r="AJ4" s="4">
        <v>8.3</v>
      </c>
      <c r="AK4" s="4">
        <v>6.9</v>
      </c>
      <c r="AL4" s="4">
        <v>8.4</v>
      </c>
      <c r="AM4" s="4">
        <v>10.1</v>
      </c>
      <c r="AN4" s="4">
        <v>8.1</v>
      </c>
      <c r="AO4" s="4">
        <v>12.7</v>
      </c>
      <c r="AP4" s="4">
        <v>8.8</v>
      </c>
      <c r="AQ4" s="4">
        <v>8.1</v>
      </c>
      <c r="AR4" s="4">
        <v>12</v>
      </c>
      <c r="AS4" s="4">
        <v>10.9</v>
      </c>
      <c r="AT4" s="4">
        <v>8</v>
      </c>
      <c r="AU4" s="4">
        <v>12.1</v>
      </c>
      <c r="AV4" s="4">
        <v>17.1</v>
      </c>
      <c r="AW4" s="4">
        <v>10.7</v>
      </c>
      <c r="AX4" s="4">
        <v>9.1</v>
      </c>
      <c r="AY4" s="4">
        <v>16</v>
      </c>
      <c r="AZ4" s="4">
        <v>14.9</v>
      </c>
      <c r="BA4" s="4">
        <v>6.2</v>
      </c>
      <c r="BB4" s="4">
        <v>7.1</v>
      </c>
      <c r="BC4" s="4">
        <v>8.6</v>
      </c>
      <c r="BD4" s="4">
        <v>11.6</v>
      </c>
      <c r="BE4" s="4">
        <v>10.9</v>
      </c>
      <c r="BF4" s="4">
        <v>9.9</v>
      </c>
      <c r="BG4" s="4">
        <v>4</v>
      </c>
      <c r="BH4" s="4">
        <v>8.7</v>
      </c>
      <c r="BI4" s="4">
        <v>8</v>
      </c>
      <c r="BJ4" s="4">
        <v>11.5</v>
      </c>
      <c r="BK4" s="4">
        <v>5.3</v>
      </c>
      <c r="BL4" s="4">
        <v>11.2</v>
      </c>
      <c r="BM4" s="4">
        <v>9.7</v>
      </c>
      <c r="BN4" s="4">
        <v>8.2</v>
      </c>
      <c r="BO4" s="4">
        <v>11.3</v>
      </c>
      <c r="BP4" s="4">
        <v>14</v>
      </c>
      <c r="BQ4" s="4">
        <v>7.2</v>
      </c>
      <c r="BR4" s="4">
        <v>17.8</v>
      </c>
      <c r="BS4" s="4">
        <v>12.2</v>
      </c>
      <c r="BT4" s="4">
        <v>15.1</v>
      </c>
      <c r="BU4" s="4"/>
      <c r="BV4" s="4"/>
      <c r="BW4" s="4"/>
      <c r="BY4" s="10">
        <f t="shared" si="0"/>
        <v>9.742105263157896</v>
      </c>
      <c r="BZ4" s="10">
        <f aca="true" t="shared" si="1" ref="BZ4:BZ33">AVERAGE(T4:AW4)</f>
        <v>9.316666666666666</v>
      </c>
      <c r="CA4" s="10">
        <f aca="true" t="shared" si="2" ref="CA4:CA33">AVERAGE(AD4:BG4)</f>
        <v>9.613333333333332</v>
      </c>
      <c r="CB4" s="10">
        <f aca="true" t="shared" si="3" ref="CB4:CB33">AVERAGE(AN4:BQ4)</f>
        <v>10.06333333333333</v>
      </c>
    </row>
    <row r="5" spans="1:80" ht="11.25">
      <c r="A5" s="5">
        <v>3</v>
      </c>
      <c r="B5" s="24">
        <v>14.9</v>
      </c>
      <c r="C5" s="15">
        <v>12.2</v>
      </c>
      <c r="D5" s="15">
        <v>14.5</v>
      </c>
      <c r="E5" s="15">
        <v>6.2</v>
      </c>
      <c r="F5" s="15">
        <v>9.8</v>
      </c>
      <c r="G5" s="15">
        <v>4.8</v>
      </c>
      <c r="H5" s="15">
        <v>9.5</v>
      </c>
      <c r="I5" s="15">
        <v>11.9</v>
      </c>
      <c r="J5" s="15">
        <v>13.8</v>
      </c>
      <c r="K5" s="4">
        <v>10.2</v>
      </c>
      <c r="L5" s="4">
        <v>6.2</v>
      </c>
      <c r="M5" s="4">
        <v>7.8</v>
      </c>
      <c r="N5" s="4">
        <v>6.6</v>
      </c>
      <c r="O5" s="4">
        <v>20.6</v>
      </c>
      <c r="P5" s="4">
        <v>15.2</v>
      </c>
      <c r="Q5" s="4">
        <v>7.5</v>
      </c>
      <c r="R5" s="4">
        <v>7.3</v>
      </c>
      <c r="S5" s="4">
        <v>3</v>
      </c>
      <c r="T5" s="4">
        <v>9.2</v>
      </c>
      <c r="U5" s="4">
        <v>9.9</v>
      </c>
      <c r="V5" s="4">
        <v>8.3</v>
      </c>
      <c r="W5" s="4">
        <v>11</v>
      </c>
      <c r="X5" s="4">
        <v>4.8</v>
      </c>
      <c r="Y5" s="4">
        <v>6.9</v>
      </c>
      <c r="Z5" s="4">
        <v>8.6</v>
      </c>
      <c r="AA5" s="4">
        <v>9.7</v>
      </c>
      <c r="AB5" s="4">
        <v>9.6</v>
      </c>
      <c r="AC5" s="4">
        <v>6.5</v>
      </c>
      <c r="AD5" s="4">
        <v>7.9</v>
      </c>
      <c r="AE5" s="4">
        <v>10.1</v>
      </c>
      <c r="AF5" s="4">
        <v>15.7</v>
      </c>
      <c r="AG5" s="4">
        <v>10.5</v>
      </c>
      <c r="AH5" s="4">
        <v>11.2</v>
      </c>
      <c r="AI5" s="4">
        <v>10.4</v>
      </c>
      <c r="AJ5" s="4">
        <v>10.9</v>
      </c>
      <c r="AK5" s="4">
        <v>10.4</v>
      </c>
      <c r="AL5" s="4">
        <v>12.2</v>
      </c>
      <c r="AM5" s="4">
        <v>10.7</v>
      </c>
      <c r="AN5" s="4">
        <v>11.5</v>
      </c>
      <c r="AO5" s="4">
        <v>8.1</v>
      </c>
      <c r="AP5" s="4">
        <v>11.2</v>
      </c>
      <c r="AQ5" s="4">
        <v>8.6</v>
      </c>
      <c r="AR5" s="4">
        <v>8.1</v>
      </c>
      <c r="AS5" s="4">
        <v>9.8</v>
      </c>
      <c r="AT5" s="4">
        <v>7.6</v>
      </c>
      <c r="AU5" s="4">
        <v>12.9</v>
      </c>
      <c r="AV5" s="4">
        <v>10.7</v>
      </c>
      <c r="AW5" s="4">
        <v>15.7</v>
      </c>
      <c r="AX5" s="4">
        <v>9.8</v>
      </c>
      <c r="AY5" s="4">
        <v>6.8</v>
      </c>
      <c r="AZ5" s="4">
        <v>12.4</v>
      </c>
      <c r="BA5" s="4">
        <v>6.3</v>
      </c>
      <c r="BB5" s="4">
        <v>7.8</v>
      </c>
      <c r="BC5" s="4">
        <v>8.5</v>
      </c>
      <c r="BD5" s="4">
        <v>14.4</v>
      </c>
      <c r="BE5" s="4">
        <v>12.3</v>
      </c>
      <c r="BF5" s="4">
        <v>5</v>
      </c>
      <c r="BG5" s="4">
        <v>10.1</v>
      </c>
      <c r="BH5" s="4">
        <v>6.3</v>
      </c>
      <c r="BI5" s="4">
        <v>9.6</v>
      </c>
      <c r="BJ5" s="4">
        <v>9.5</v>
      </c>
      <c r="BK5" s="4">
        <v>7.4</v>
      </c>
      <c r="BL5" s="4">
        <v>6.2</v>
      </c>
      <c r="BM5" s="4">
        <v>16.5</v>
      </c>
      <c r="BN5" s="4">
        <v>13.6</v>
      </c>
      <c r="BO5" s="4">
        <v>12.1</v>
      </c>
      <c r="BP5" s="4">
        <v>10.3</v>
      </c>
      <c r="BQ5" s="4">
        <v>15.7</v>
      </c>
      <c r="BR5" s="4">
        <v>9.4</v>
      </c>
      <c r="BS5" s="4">
        <v>14.8</v>
      </c>
      <c r="BT5" s="4">
        <v>10.6</v>
      </c>
      <c r="BU5" s="4"/>
      <c r="BV5" s="4"/>
      <c r="BW5" s="4"/>
      <c r="BY5" s="10">
        <f t="shared" si="0"/>
        <v>9.907894736842103</v>
      </c>
      <c r="BZ5" s="10">
        <f t="shared" si="1"/>
        <v>9.956666666666665</v>
      </c>
      <c r="CA5" s="10">
        <f t="shared" si="2"/>
        <v>10.253333333333334</v>
      </c>
      <c r="CB5" s="10">
        <f t="shared" si="3"/>
        <v>10.160000000000002</v>
      </c>
    </row>
    <row r="6" spans="1:80" ht="11.25">
      <c r="A6" s="5">
        <v>4</v>
      </c>
      <c r="B6" s="24">
        <v>9.2</v>
      </c>
      <c r="C6" s="15">
        <v>4.5</v>
      </c>
      <c r="D6" s="15">
        <v>7.5</v>
      </c>
      <c r="E6" s="15">
        <v>3.8</v>
      </c>
      <c r="F6" s="15">
        <v>20.4</v>
      </c>
      <c r="G6" s="15">
        <v>8.6</v>
      </c>
      <c r="H6" s="15">
        <v>10.3</v>
      </c>
      <c r="I6" s="15">
        <v>4.3</v>
      </c>
      <c r="J6" s="15">
        <v>6.8</v>
      </c>
      <c r="K6" s="4">
        <v>13.9</v>
      </c>
      <c r="L6" s="4">
        <v>8.9</v>
      </c>
      <c r="M6" s="4">
        <v>9.7</v>
      </c>
      <c r="N6" s="4">
        <v>6.8</v>
      </c>
      <c r="O6" s="4">
        <v>19.2</v>
      </c>
      <c r="P6" s="4">
        <v>17.5</v>
      </c>
      <c r="Q6" s="4">
        <v>8.8</v>
      </c>
      <c r="R6" s="4">
        <v>5.9</v>
      </c>
      <c r="S6" s="4">
        <v>3</v>
      </c>
      <c r="T6" s="4">
        <v>8.9</v>
      </c>
      <c r="U6" s="4">
        <v>9.1</v>
      </c>
      <c r="V6" s="4">
        <v>10.3</v>
      </c>
      <c r="W6" s="4">
        <v>13.1</v>
      </c>
      <c r="X6" s="4">
        <v>8.6</v>
      </c>
      <c r="Y6" s="4">
        <v>8.8</v>
      </c>
      <c r="Z6" s="4">
        <v>2</v>
      </c>
      <c r="AA6" s="4">
        <v>19.5</v>
      </c>
      <c r="AB6" s="4">
        <v>4.4</v>
      </c>
      <c r="AC6" s="4">
        <v>13.1</v>
      </c>
      <c r="AD6" s="4">
        <v>8</v>
      </c>
      <c r="AE6" s="4">
        <v>13.1</v>
      </c>
      <c r="AF6" s="4">
        <v>8.2</v>
      </c>
      <c r="AG6" s="4">
        <v>5.7</v>
      </c>
      <c r="AH6" s="4">
        <v>9.3</v>
      </c>
      <c r="AI6" s="4">
        <v>3.9</v>
      </c>
      <c r="AJ6" s="4">
        <v>14.6</v>
      </c>
      <c r="AK6" s="4">
        <v>8.4</v>
      </c>
      <c r="AL6" s="4">
        <v>19.8</v>
      </c>
      <c r="AM6" s="4">
        <v>15</v>
      </c>
      <c r="AN6" s="4">
        <v>12.2</v>
      </c>
      <c r="AO6" s="4">
        <v>9.9</v>
      </c>
      <c r="AP6" s="4">
        <v>10.8</v>
      </c>
      <c r="AQ6" s="4">
        <v>8.2</v>
      </c>
      <c r="AR6" s="4">
        <v>4.7</v>
      </c>
      <c r="AS6" s="4">
        <v>11.5</v>
      </c>
      <c r="AT6" s="4">
        <v>13.4</v>
      </c>
      <c r="AU6" s="4">
        <v>14.8</v>
      </c>
      <c r="AV6" s="4">
        <v>17.8</v>
      </c>
      <c r="AW6" s="4">
        <v>16</v>
      </c>
      <c r="AX6" s="4">
        <v>12.5</v>
      </c>
      <c r="AY6" s="4">
        <v>11</v>
      </c>
      <c r="AZ6" s="4">
        <v>6.5</v>
      </c>
      <c r="BA6" s="4">
        <v>8.8</v>
      </c>
      <c r="BB6" s="4">
        <v>3.5</v>
      </c>
      <c r="BC6" s="4">
        <v>9</v>
      </c>
      <c r="BD6" s="4">
        <v>17.4</v>
      </c>
      <c r="BE6" s="4">
        <v>10.6</v>
      </c>
      <c r="BF6" s="4">
        <v>8.8</v>
      </c>
      <c r="BG6" s="4">
        <v>8</v>
      </c>
      <c r="BH6" s="4">
        <v>6.1</v>
      </c>
      <c r="BI6" s="4">
        <v>4.9</v>
      </c>
      <c r="BJ6" s="4">
        <v>6.3</v>
      </c>
      <c r="BK6" s="4">
        <v>6.9</v>
      </c>
      <c r="BL6" s="4">
        <v>11.3</v>
      </c>
      <c r="BM6" s="4">
        <v>8.6</v>
      </c>
      <c r="BN6" s="4">
        <v>13.1</v>
      </c>
      <c r="BO6" s="4">
        <v>19.8</v>
      </c>
      <c r="BP6" s="4">
        <v>9.2</v>
      </c>
      <c r="BQ6" s="4">
        <v>9.1</v>
      </c>
      <c r="BR6" s="4">
        <v>10.8</v>
      </c>
      <c r="BS6" s="4">
        <v>9.4</v>
      </c>
      <c r="BT6" s="4">
        <v>15.1</v>
      </c>
      <c r="BU6" s="4"/>
      <c r="BV6" s="4"/>
      <c r="BW6" s="4"/>
      <c r="BY6" s="10">
        <f t="shared" si="0"/>
        <v>9.813157894736843</v>
      </c>
      <c r="BZ6" s="10">
        <f t="shared" si="1"/>
        <v>10.770000000000001</v>
      </c>
      <c r="CA6" s="10">
        <f t="shared" si="2"/>
        <v>10.713333333333335</v>
      </c>
      <c r="CB6" s="10">
        <f t="shared" si="3"/>
        <v>10.356666666666671</v>
      </c>
    </row>
    <row r="7" spans="1:80" ht="11.25">
      <c r="A7" s="5">
        <v>5</v>
      </c>
      <c r="B7" s="24">
        <v>7.8</v>
      </c>
      <c r="C7" s="15">
        <v>6.6</v>
      </c>
      <c r="D7" s="15">
        <v>3.5</v>
      </c>
      <c r="E7" s="15">
        <v>5.3</v>
      </c>
      <c r="F7" s="15">
        <v>8.6</v>
      </c>
      <c r="G7" s="15">
        <v>9.4</v>
      </c>
      <c r="H7" s="15">
        <v>15.2</v>
      </c>
      <c r="I7" s="15">
        <v>7.1</v>
      </c>
      <c r="J7" s="15">
        <v>11.3</v>
      </c>
      <c r="K7" s="4">
        <v>14.5</v>
      </c>
      <c r="L7" s="4">
        <v>8.3</v>
      </c>
      <c r="M7" s="4">
        <v>9.1</v>
      </c>
      <c r="N7" s="4">
        <v>6.4</v>
      </c>
      <c r="O7" s="4">
        <v>20.3</v>
      </c>
      <c r="P7" s="4">
        <v>18</v>
      </c>
      <c r="Q7" s="4">
        <v>13.3</v>
      </c>
      <c r="R7" s="4">
        <v>8.6</v>
      </c>
      <c r="S7" s="4">
        <v>3.4</v>
      </c>
      <c r="T7" s="4">
        <v>8.2</v>
      </c>
      <c r="U7" s="4">
        <v>9.4</v>
      </c>
      <c r="V7" s="4">
        <v>9.6</v>
      </c>
      <c r="W7" s="4">
        <v>14.3</v>
      </c>
      <c r="X7" s="4">
        <v>5.4</v>
      </c>
      <c r="Y7" s="4">
        <v>9.1</v>
      </c>
      <c r="Z7" s="4">
        <v>5.1</v>
      </c>
      <c r="AA7" s="4">
        <v>10</v>
      </c>
      <c r="AB7" s="4">
        <v>8.4</v>
      </c>
      <c r="AC7" s="4">
        <v>7.5</v>
      </c>
      <c r="AD7" s="4">
        <v>11.1</v>
      </c>
      <c r="AE7" s="4">
        <v>14.5</v>
      </c>
      <c r="AF7" s="4">
        <v>8</v>
      </c>
      <c r="AG7" s="4">
        <v>6.4</v>
      </c>
      <c r="AH7" s="4">
        <v>8.8</v>
      </c>
      <c r="AI7" s="4">
        <v>5.7</v>
      </c>
      <c r="AJ7" s="4">
        <v>18.9</v>
      </c>
      <c r="AK7" s="4">
        <v>6.2</v>
      </c>
      <c r="AL7" s="4">
        <v>10.8</v>
      </c>
      <c r="AM7" s="4">
        <v>11.6</v>
      </c>
      <c r="AN7" s="4">
        <v>15.4</v>
      </c>
      <c r="AO7" s="4">
        <v>6.1</v>
      </c>
      <c r="AP7" s="4">
        <v>11.1</v>
      </c>
      <c r="AQ7" s="4">
        <v>8</v>
      </c>
      <c r="AR7" s="4">
        <v>10</v>
      </c>
      <c r="AS7" s="4">
        <v>7.9</v>
      </c>
      <c r="AT7" s="4">
        <v>14.8</v>
      </c>
      <c r="AU7" s="4">
        <v>5.8</v>
      </c>
      <c r="AV7" s="4">
        <v>17</v>
      </c>
      <c r="AW7" s="4">
        <v>15.2</v>
      </c>
      <c r="AX7" s="4">
        <v>10.7</v>
      </c>
      <c r="AY7" s="4">
        <v>12.3</v>
      </c>
      <c r="AZ7" s="4">
        <v>8.2</v>
      </c>
      <c r="BA7" s="4">
        <v>10.7</v>
      </c>
      <c r="BB7" s="4">
        <v>6.7</v>
      </c>
      <c r="BC7" s="4">
        <v>13</v>
      </c>
      <c r="BD7" s="4">
        <v>19.6</v>
      </c>
      <c r="BE7" s="4">
        <v>10</v>
      </c>
      <c r="BF7" s="4">
        <v>8.6</v>
      </c>
      <c r="BG7" s="4">
        <v>16.9</v>
      </c>
      <c r="BH7" s="4">
        <v>7.8</v>
      </c>
      <c r="BI7" s="4">
        <v>10.4</v>
      </c>
      <c r="BJ7" s="4">
        <v>12.5</v>
      </c>
      <c r="BK7" s="4">
        <v>10.6</v>
      </c>
      <c r="BL7" s="4">
        <v>12.7</v>
      </c>
      <c r="BM7" s="4">
        <v>8.6</v>
      </c>
      <c r="BN7" s="4">
        <v>10.2</v>
      </c>
      <c r="BO7" s="4">
        <v>12.7</v>
      </c>
      <c r="BP7" s="4">
        <v>11</v>
      </c>
      <c r="BQ7" s="4">
        <v>13.2</v>
      </c>
      <c r="BR7" s="4">
        <v>15.1</v>
      </c>
      <c r="BS7" s="4">
        <v>15.8</v>
      </c>
      <c r="BT7" s="4">
        <v>10.1</v>
      </c>
      <c r="BU7" s="4"/>
      <c r="BV7" s="4"/>
      <c r="BW7" s="4"/>
      <c r="BY7" s="10">
        <f t="shared" si="0"/>
        <v>9.623684210526315</v>
      </c>
      <c r="BZ7" s="10">
        <f t="shared" si="1"/>
        <v>10.01</v>
      </c>
      <c r="CA7" s="10">
        <f t="shared" si="2"/>
        <v>11</v>
      </c>
      <c r="CB7" s="10">
        <f t="shared" si="3"/>
        <v>11.256666666666666</v>
      </c>
    </row>
    <row r="8" spans="1:80" ht="11.25">
      <c r="A8" s="5">
        <v>6</v>
      </c>
      <c r="B8" s="24">
        <v>11.4</v>
      </c>
      <c r="C8" s="15">
        <v>4.7</v>
      </c>
      <c r="D8" s="15">
        <v>8.8</v>
      </c>
      <c r="E8" s="15">
        <v>6.9</v>
      </c>
      <c r="F8" s="15">
        <v>6.7</v>
      </c>
      <c r="G8" s="15">
        <v>6</v>
      </c>
      <c r="H8" s="15">
        <v>13.5</v>
      </c>
      <c r="I8" s="15">
        <v>13.9</v>
      </c>
      <c r="J8" s="15">
        <v>8.4</v>
      </c>
      <c r="K8" s="4">
        <v>14.3</v>
      </c>
      <c r="L8" s="4">
        <v>6.8</v>
      </c>
      <c r="M8" s="4">
        <v>13.8</v>
      </c>
      <c r="N8" s="4">
        <v>6.4</v>
      </c>
      <c r="O8" s="4">
        <v>6.8</v>
      </c>
      <c r="P8" s="4">
        <v>5.3</v>
      </c>
      <c r="Q8" s="4">
        <v>12.8</v>
      </c>
      <c r="R8" s="4">
        <v>6.3</v>
      </c>
      <c r="S8" s="4">
        <v>5.8</v>
      </c>
      <c r="T8" s="4">
        <v>7.2</v>
      </c>
      <c r="U8" s="4">
        <v>9.8</v>
      </c>
      <c r="V8" s="4">
        <v>8</v>
      </c>
      <c r="W8" s="4">
        <v>8.9</v>
      </c>
      <c r="X8" s="4">
        <v>8.6</v>
      </c>
      <c r="Y8" s="4">
        <v>12.4</v>
      </c>
      <c r="Z8" s="4">
        <v>6.7</v>
      </c>
      <c r="AA8" s="4">
        <v>9.5</v>
      </c>
      <c r="AB8" s="4">
        <v>13.8</v>
      </c>
      <c r="AC8" s="4">
        <v>7.3</v>
      </c>
      <c r="AD8" s="4">
        <v>12.2</v>
      </c>
      <c r="AE8" s="4">
        <v>11.6</v>
      </c>
      <c r="AF8" s="4">
        <v>10.9</v>
      </c>
      <c r="AG8" s="4">
        <v>8.1</v>
      </c>
      <c r="AH8" s="4">
        <v>6.3</v>
      </c>
      <c r="AI8" s="4">
        <v>4.1</v>
      </c>
      <c r="AJ8" s="4">
        <v>13.2</v>
      </c>
      <c r="AK8" s="4">
        <v>8.9</v>
      </c>
      <c r="AL8" s="4">
        <v>8.9</v>
      </c>
      <c r="AM8" s="4">
        <v>10.9</v>
      </c>
      <c r="AN8" s="4">
        <v>17.6</v>
      </c>
      <c r="AO8" s="4">
        <v>9.2</v>
      </c>
      <c r="AP8" s="4">
        <v>15.3</v>
      </c>
      <c r="AQ8" s="4">
        <v>8.6</v>
      </c>
      <c r="AR8" s="4">
        <v>10</v>
      </c>
      <c r="AS8" s="4">
        <v>9.8</v>
      </c>
      <c r="AT8" s="4">
        <v>15.4</v>
      </c>
      <c r="AU8" s="4">
        <v>9.5</v>
      </c>
      <c r="AV8" s="4">
        <v>15.3</v>
      </c>
      <c r="AW8" s="4">
        <v>7.3</v>
      </c>
      <c r="AX8" s="4">
        <v>15.6</v>
      </c>
      <c r="AY8" s="4">
        <v>10.2</v>
      </c>
      <c r="AZ8" s="4">
        <v>8.3</v>
      </c>
      <c r="BA8" s="4">
        <v>12.1</v>
      </c>
      <c r="BB8" s="4">
        <v>5</v>
      </c>
      <c r="BC8" s="4">
        <v>15.8</v>
      </c>
      <c r="BD8" s="4">
        <v>17.4</v>
      </c>
      <c r="BE8" s="4">
        <v>9.5</v>
      </c>
      <c r="BF8" s="4">
        <v>13</v>
      </c>
      <c r="BG8" s="4">
        <v>13.2</v>
      </c>
      <c r="BH8" s="4">
        <v>13.8</v>
      </c>
      <c r="BI8" s="4">
        <v>11.4</v>
      </c>
      <c r="BJ8" s="4">
        <v>14.6</v>
      </c>
      <c r="BK8" s="4">
        <v>7.2</v>
      </c>
      <c r="BL8" s="4">
        <v>7.7</v>
      </c>
      <c r="BM8" s="4">
        <v>16</v>
      </c>
      <c r="BN8" s="4">
        <v>11.7</v>
      </c>
      <c r="BO8" s="4">
        <v>10.8</v>
      </c>
      <c r="BP8" s="4">
        <v>14.6</v>
      </c>
      <c r="BQ8" s="4">
        <v>11.1</v>
      </c>
      <c r="BR8" s="4">
        <v>18.2</v>
      </c>
      <c r="BS8" s="4">
        <v>10.5</v>
      </c>
      <c r="BT8" s="4">
        <v>12.9</v>
      </c>
      <c r="BU8" s="4"/>
      <c r="BV8" s="4"/>
      <c r="BW8" s="4"/>
      <c r="BY8" s="10">
        <f t="shared" si="0"/>
        <v>9.102631578947369</v>
      </c>
      <c r="BZ8" s="10">
        <f t="shared" si="1"/>
        <v>10.176666666666668</v>
      </c>
      <c r="CA8" s="10">
        <f t="shared" si="2"/>
        <v>11.106666666666667</v>
      </c>
      <c r="CB8" s="10">
        <f t="shared" si="3"/>
        <v>11.900000000000002</v>
      </c>
    </row>
    <row r="9" spans="1:80" ht="11.25">
      <c r="A9" s="5">
        <v>7</v>
      </c>
      <c r="B9" s="24">
        <v>15.1</v>
      </c>
      <c r="C9" s="15">
        <v>6.8</v>
      </c>
      <c r="D9" s="15">
        <v>9.7</v>
      </c>
      <c r="E9" s="15">
        <v>10.5</v>
      </c>
      <c r="F9" s="15">
        <v>8</v>
      </c>
      <c r="G9" s="15">
        <v>7.2</v>
      </c>
      <c r="H9" s="15">
        <v>8.9</v>
      </c>
      <c r="I9" s="15">
        <v>13.5</v>
      </c>
      <c r="J9" s="15">
        <v>12.7</v>
      </c>
      <c r="K9" s="4">
        <v>13.2</v>
      </c>
      <c r="L9" s="4">
        <v>7.7</v>
      </c>
      <c r="M9" s="4">
        <v>7.8</v>
      </c>
      <c r="N9" s="4">
        <v>7.1</v>
      </c>
      <c r="O9" s="4">
        <v>4.7</v>
      </c>
      <c r="P9" s="4">
        <v>6.8</v>
      </c>
      <c r="Q9" s="4">
        <v>16</v>
      </c>
      <c r="R9" s="4">
        <v>8.9</v>
      </c>
      <c r="S9" s="4">
        <v>5.7</v>
      </c>
      <c r="T9" s="4">
        <v>2.8</v>
      </c>
      <c r="U9" s="4">
        <v>11.4</v>
      </c>
      <c r="V9" s="4">
        <v>8.5</v>
      </c>
      <c r="W9" s="4">
        <v>5.8</v>
      </c>
      <c r="X9" s="4">
        <v>9.4</v>
      </c>
      <c r="Y9" s="4">
        <v>15.6</v>
      </c>
      <c r="Z9" s="4">
        <v>10.5</v>
      </c>
      <c r="AA9" s="4">
        <v>9.8</v>
      </c>
      <c r="AB9" s="4">
        <v>11.4</v>
      </c>
      <c r="AC9" s="4">
        <v>9.2</v>
      </c>
      <c r="AD9" s="4">
        <v>7.1</v>
      </c>
      <c r="AE9" s="4">
        <v>8.4</v>
      </c>
      <c r="AF9" s="4">
        <v>7.8</v>
      </c>
      <c r="AG9" s="4">
        <v>6.8</v>
      </c>
      <c r="AH9" s="4">
        <v>7.3</v>
      </c>
      <c r="AI9" s="4">
        <v>8.6</v>
      </c>
      <c r="AJ9" s="4">
        <v>5.7</v>
      </c>
      <c r="AK9" s="4">
        <v>10.6</v>
      </c>
      <c r="AL9" s="4">
        <v>7.1</v>
      </c>
      <c r="AM9" s="4">
        <v>14</v>
      </c>
      <c r="AN9" s="4">
        <v>16.8</v>
      </c>
      <c r="AO9" s="4">
        <v>11.2</v>
      </c>
      <c r="AP9" s="4">
        <v>9.9</v>
      </c>
      <c r="AQ9" s="4">
        <v>8.1</v>
      </c>
      <c r="AR9" s="4">
        <v>12.1</v>
      </c>
      <c r="AS9" s="4">
        <v>10.7</v>
      </c>
      <c r="AT9" s="4">
        <v>22.2</v>
      </c>
      <c r="AU9" s="4">
        <v>13.3</v>
      </c>
      <c r="AV9" s="4">
        <v>7.6</v>
      </c>
      <c r="AW9" s="4">
        <v>15.9</v>
      </c>
      <c r="AX9" s="4">
        <v>16.8</v>
      </c>
      <c r="AY9" s="4">
        <v>15.7</v>
      </c>
      <c r="AZ9" s="4">
        <v>9.6</v>
      </c>
      <c r="BA9" s="4">
        <v>9.9</v>
      </c>
      <c r="BB9" s="4">
        <v>8.7</v>
      </c>
      <c r="BC9" s="4">
        <v>10.6</v>
      </c>
      <c r="BD9" s="4">
        <v>11.1</v>
      </c>
      <c r="BE9" s="4">
        <v>8.3</v>
      </c>
      <c r="BF9" s="4">
        <v>13.3</v>
      </c>
      <c r="BG9" s="4">
        <v>6.8</v>
      </c>
      <c r="BH9" s="4">
        <v>5.4</v>
      </c>
      <c r="BI9" s="4">
        <v>14.8</v>
      </c>
      <c r="BJ9" s="4">
        <v>14.8</v>
      </c>
      <c r="BK9" s="4">
        <v>7.6</v>
      </c>
      <c r="BL9" s="4">
        <v>6.9</v>
      </c>
      <c r="BM9" s="4">
        <v>16.3</v>
      </c>
      <c r="BN9" s="4">
        <v>7.6</v>
      </c>
      <c r="BO9" s="4">
        <v>4.9</v>
      </c>
      <c r="BP9" s="4">
        <v>11.4</v>
      </c>
      <c r="BQ9" s="4">
        <v>8.2</v>
      </c>
      <c r="BR9" s="4">
        <v>6.4</v>
      </c>
      <c r="BS9" s="4">
        <v>10.1</v>
      </c>
      <c r="BT9" s="4">
        <v>17.9</v>
      </c>
      <c r="BU9" s="4"/>
      <c r="BV9" s="4"/>
      <c r="BW9" s="4"/>
      <c r="BY9" s="10">
        <f t="shared" si="0"/>
        <v>9.160526315789477</v>
      </c>
      <c r="BZ9" s="10">
        <f t="shared" si="1"/>
        <v>10.186666666666666</v>
      </c>
      <c r="CA9" s="10">
        <f t="shared" si="2"/>
        <v>10.733333333333336</v>
      </c>
      <c r="CB9" s="10">
        <f t="shared" si="3"/>
        <v>11.216666666666667</v>
      </c>
    </row>
    <row r="10" spans="1:80" ht="11.25">
      <c r="A10" s="5">
        <v>8</v>
      </c>
      <c r="B10" s="24">
        <v>15.3</v>
      </c>
      <c r="C10" s="15">
        <v>8.5</v>
      </c>
      <c r="D10" s="15">
        <v>6.9</v>
      </c>
      <c r="E10" s="15">
        <v>10</v>
      </c>
      <c r="F10" s="15">
        <v>10.8</v>
      </c>
      <c r="G10" s="15">
        <v>8.5</v>
      </c>
      <c r="H10" s="15">
        <v>11.5</v>
      </c>
      <c r="I10" s="15">
        <v>8.2</v>
      </c>
      <c r="J10" s="15">
        <v>7.6</v>
      </c>
      <c r="K10" s="4">
        <v>10.8</v>
      </c>
      <c r="L10" s="4">
        <v>7.4</v>
      </c>
      <c r="M10" s="4">
        <v>6</v>
      </c>
      <c r="N10" s="4">
        <v>9.2</v>
      </c>
      <c r="O10" s="4">
        <v>5</v>
      </c>
      <c r="P10" s="4">
        <v>8.4</v>
      </c>
      <c r="Q10" s="4">
        <v>17.4</v>
      </c>
      <c r="R10" s="4">
        <v>10.8</v>
      </c>
      <c r="S10" s="4">
        <v>8.5</v>
      </c>
      <c r="T10" s="4">
        <v>6.8</v>
      </c>
      <c r="U10" s="4">
        <v>10.9</v>
      </c>
      <c r="V10" s="4">
        <v>8.9</v>
      </c>
      <c r="W10" s="4">
        <v>7.2</v>
      </c>
      <c r="X10" s="4">
        <v>11.5</v>
      </c>
      <c r="Y10" s="4">
        <v>14.1</v>
      </c>
      <c r="Z10" s="4">
        <v>14.6</v>
      </c>
      <c r="AA10" s="4">
        <v>9.8</v>
      </c>
      <c r="AB10" s="4">
        <v>12</v>
      </c>
      <c r="AC10" s="4">
        <v>12.7</v>
      </c>
      <c r="AD10" s="4">
        <v>13.7</v>
      </c>
      <c r="AE10" s="4">
        <v>6.5</v>
      </c>
      <c r="AF10" s="4">
        <v>7.9</v>
      </c>
      <c r="AG10" s="4">
        <v>5.2</v>
      </c>
      <c r="AH10" s="4">
        <v>12</v>
      </c>
      <c r="AI10" s="4">
        <v>8.5</v>
      </c>
      <c r="AJ10" s="4">
        <v>7.6</v>
      </c>
      <c r="AK10" s="4">
        <v>7.1</v>
      </c>
      <c r="AL10" s="4">
        <v>6.7</v>
      </c>
      <c r="AM10" s="4">
        <v>10.1</v>
      </c>
      <c r="AN10" s="4">
        <v>6.7</v>
      </c>
      <c r="AO10" s="4">
        <v>10.9</v>
      </c>
      <c r="AP10" s="4">
        <v>6.9</v>
      </c>
      <c r="AQ10" s="4">
        <v>10.4</v>
      </c>
      <c r="AR10" s="4">
        <v>14.7</v>
      </c>
      <c r="AS10" s="4">
        <v>9</v>
      </c>
      <c r="AT10" s="4">
        <v>14.1</v>
      </c>
      <c r="AU10" s="4">
        <v>11</v>
      </c>
      <c r="AV10" s="4">
        <v>13</v>
      </c>
      <c r="AW10" s="4">
        <v>12.4</v>
      </c>
      <c r="AX10" s="4">
        <v>11.2</v>
      </c>
      <c r="AY10" s="4">
        <v>11.4</v>
      </c>
      <c r="AZ10" s="4">
        <v>12.6</v>
      </c>
      <c r="BA10" s="4">
        <v>11.2</v>
      </c>
      <c r="BB10" s="4">
        <v>16</v>
      </c>
      <c r="BC10" s="4">
        <v>18.2</v>
      </c>
      <c r="BD10" s="4">
        <v>10.7</v>
      </c>
      <c r="BE10" s="4">
        <v>11.4</v>
      </c>
      <c r="BF10" s="4">
        <v>9.1</v>
      </c>
      <c r="BG10" s="4">
        <v>6</v>
      </c>
      <c r="BH10" s="4">
        <v>7.2</v>
      </c>
      <c r="BI10" s="4">
        <v>9.4</v>
      </c>
      <c r="BJ10" s="4">
        <v>19.7</v>
      </c>
      <c r="BK10" s="4">
        <v>9.3</v>
      </c>
      <c r="BL10" s="4">
        <v>10</v>
      </c>
      <c r="BM10" s="4">
        <v>19.6</v>
      </c>
      <c r="BN10" s="4">
        <v>10.2</v>
      </c>
      <c r="BO10" s="4">
        <v>14.7</v>
      </c>
      <c r="BP10" s="4">
        <v>10.3</v>
      </c>
      <c r="BQ10" s="4">
        <v>9.9</v>
      </c>
      <c r="BR10" s="4">
        <v>6.4</v>
      </c>
      <c r="BS10" s="4">
        <v>8.2</v>
      </c>
      <c r="BT10" s="4">
        <v>19.8</v>
      </c>
      <c r="BU10" s="4"/>
      <c r="BV10" s="4"/>
      <c r="BW10" s="4"/>
      <c r="BY10" s="10">
        <f t="shared" si="0"/>
        <v>9.594736842105263</v>
      </c>
      <c r="BZ10" s="10">
        <f t="shared" si="1"/>
        <v>10.096666666666664</v>
      </c>
      <c r="CA10" s="10">
        <f t="shared" si="2"/>
        <v>10.406666666666665</v>
      </c>
      <c r="CB10" s="10">
        <f t="shared" si="3"/>
        <v>11.57333333333333</v>
      </c>
    </row>
    <row r="11" spans="1:80" ht="11.25">
      <c r="A11" s="5">
        <v>9</v>
      </c>
      <c r="B11" s="24">
        <v>10.8</v>
      </c>
      <c r="C11" s="15">
        <v>9.3</v>
      </c>
      <c r="D11" s="15">
        <v>7.5</v>
      </c>
      <c r="E11" s="15">
        <v>7.8</v>
      </c>
      <c r="F11" s="15">
        <v>12</v>
      </c>
      <c r="G11" s="15">
        <v>14.9</v>
      </c>
      <c r="H11" s="15">
        <v>14.8</v>
      </c>
      <c r="I11" s="15">
        <v>7.2</v>
      </c>
      <c r="J11" s="15">
        <v>7.3</v>
      </c>
      <c r="K11" s="4">
        <v>11.9</v>
      </c>
      <c r="L11" s="4">
        <v>4.9</v>
      </c>
      <c r="M11" s="4">
        <v>10.3</v>
      </c>
      <c r="N11" s="4">
        <v>10.4</v>
      </c>
      <c r="O11" s="4">
        <v>6.6</v>
      </c>
      <c r="P11" s="4">
        <v>8.3</v>
      </c>
      <c r="Q11" s="4">
        <v>8</v>
      </c>
      <c r="R11" s="4">
        <v>11.9</v>
      </c>
      <c r="S11" s="4">
        <v>10.1</v>
      </c>
      <c r="T11" s="4">
        <v>5.7</v>
      </c>
      <c r="U11" s="4">
        <v>7</v>
      </c>
      <c r="V11" s="4">
        <v>9.2</v>
      </c>
      <c r="W11" s="4">
        <v>11.8</v>
      </c>
      <c r="X11" s="4">
        <v>17.1</v>
      </c>
      <c r="Y11" s="4">
        <v>15</v>
      </c>
      <c r="Z11" s="4">
        <v>21.1</v>
      </c>
      <c r="AA11" s="4">
        <v>6.7</v>
      </c>
      <c r="AB11" s="4">
        <v>13.2</v>
      </c>
      <c r="AC11" s="4">
        <v>11.9</v>
      </c>
      <c r="AD11" s="4">
        <v>5.4</v>
      </c>
      <c r="AE11" s="4">
        <v>10.4</v>
      </c>
      <c r="AF11" s="4">
        <v>7.9</v>
      </c>
      <c r="AG11" s="4">
        <v>5.5</v>
      </c>
      <c r="AH11" s="4">
        <v>14.4</v>
      </c>
      <c r="AI11" s="4">
        <v>15.1</v>
      </c>
      <c r="AJ11" s="4">
        <v>9.6</v>
      </c>
      <c r="AK11" s="4">
        <v>8.1</v>
      </c>
      <c r="AL11" s="4">
        <v>6.5</v>
      </c>
      <c r="AM11" s="4">
        <v>14.1</v>
      </c>
      <c r="AN11" s="4">
        <v>10.4</v>
      </c>
      <c r="AO11" s="4">
        <v>14.4</v>
      </c>
      <c r="AP11" s="4">
        <v>8</v>
      </c>
      <c r="AQ11" s="4">
        <v>15.9</v>
      </c>
      <c r="AR11" s="4">
        <v>14.2</v>
      </c>
      <c r="AS11" s="4">
        <v>12.1</v>
      </c>
      <c r="AT11" s="4">
        <v>14.5</v>
      </c>
      <c r="AU11" s="4">
        <v>12</v>
      </c>
      <c r="AV11" s="4">
        <v>5.6</v>
      </c>
      <c r="AW11" s="4">
        <v>8.4</v>
      </c>
      <c r="AX11" s="4">
        <v>5.9</v>
      </c>
      <c r="AY11" s="4">
        <v>15.1</v>
      </c>
      <c r="AZ11" s="4">
        <v>11.4</v>
      </c>
      <c r="BA11" s="4">
        <v>13.1</v>
      </c>
      <c r="BB11" s="4">
        <v>11.6</v>
      </c>
      <c r="BC11" s="4">
        <v>9.6</v>
      </c>
      <c r="BD11" s="4">
        <v>11.7</v>
      </c>
      <c r="BE11" s="4">
        <v>15</v>
      </c>
      <c r="BF11" s="4">
        <v>10.9</v>
      </c>
      <c r="BG11" s="4">
        <v>3.8</v>
      </c>
      <c r="BH11" s="4">
        <v>7.4</v>
      </c>
      <c r="BI11" s="4">
        <v>6.9</v>
      </c>
      <c r="BJ11" s="4">
        <v>17.8</v>
      </c>
      <c r="BK11" s="4">
        <v>7.1</v>
      </c>
      <c r="BL11" s="4">
        <v>11.6</v>
      </c>
      <c r="BM11" s="4">
        <v>12.9</v>
      </c>
      <c r="BN11" s="4">
        <v>13.1</v>
      </c>
      <c r="BO11" s="4">
        <v>16.5</v>
      </c>
      <c r="BP11" s="4">
        <v>15.1</v>
      </c>
      <c r="BQ11" s="4">
        <v>17</v>
      </c>
      <c r="BR11" s="4">
        <v>11.5</v>
      </c>
      <c r="BS11" s="4">
        <v>10</v>
      </c>
      <c r="BT11" s="4">
        <v>20</v>
      </c>
      <c r="BU11" s="4"/>
      <c r="BV11" s="4"/>
      <c r="BW11" s="4"/>
      <c r="BY11" s="10">
        <f t="shared" si="0"/>
        <v>10.255263157894735</v>
      </c>
      <c r="BZ11" s="10">
        <f t="shared" si="1"/>
        <v>11.040000000000001</v>
      </c>
      <c r="CA11" s="10">
        <f t="shared" si="2"/>
        <v>10.686666666666667</v>
      </c>
      <c r="CB11" s="10">
        <f t="shared" si="3"/>
        <v>11.633333333333335</v>
      </c>
    </row>
    <row r="12" spans="1:80" ht="11.25">
      <c r="A12" s="5">
        <v>10</v>
      </c>
      <c r="B12" s="24">
        <v>13.6</v>
      </c>
      <c r="C12" s="15">
        <v>8.3</v>
      </c>
      <c r="D12" s="15">
        <v>11.2</v>
      </c>
      <c r="E12" s="15">
        <v>7.8</v>
      </c>
      <c r="F12" s="15">
        <v>9</v>
      </c>
      <c r="G12" s="15">
        <v>16.1</v>
      </c>
      <c r="H12" s="15">
        <v>9.4</v>
      </c>
      <c r="I12" s="15">
        <v>12</v>
      </c>
      <c r="J12" s="15">
        <v>8.9</v>
      </c>
      <c r="K12" s="4">
        <v>14.2</v>
      </c>
      <c r="L12" s="4">
        <v>3.3</v>
      </c>
      <c r="M12" s="4">
        <v>10</v>
      </c>
      <c r="N12" s="4">
        <v>8.6</v>
      </c>
      <c r="O12" s="4">
        <v>11.3</v>
      </c>
      <c r="P12" s="4">
        <v>10.4</v>
      </c>
      <c r="Q12" s="4">
        <v>10.5</v>
      </c>
      <c r="R12" s="4">
        <v>9.8</v>
      </c>
      <c r="S12" s="4">
        <v>10.6</v>
      </c>
      <c r="T12" s="4">
        <v>4.1</v>
      </c>
      <c r="U12" s="4">
        <v>10.2</v>
      </c>
      <c r="V12" s="4">
        <v>8.8</v>
      </c>
      <c r="W12" s="4">
        <v>14</v>
      </c>
      <c r="X12" s="4">
        <v>10.2</v>
      </c>
      <c r="Y12" s="4">
        <v>9.5</v>
      </c>
      <c r="Z12" s="4">
        <v>8.3</v>
      </c>
      <c r="AA12" s="4">
        <v>13.4</v>
      </c>
      <c r="AB12" s="4">
        <v>14.1</v>
      </c>
      <c r="AC12" s="4">
        <v>17.2</v>
      </c>
      <c r="AD12" s="4">
        <v>6.6</v>
      </c>
      <c r="AE12" s="4">
        <v>9.9</v>
      </c>
      <c r="AF12" s="4">
        <v>7.6</v>
      </c>
      <c r="AG12" s="4">
        <v>4.5</v>
      </c>
      <c r="AH12" s="4">
        <v>8.9</v>
      </c>
      <c r="AI12" s="4">
        <v>15.7</v>
      </c>
      <c r="AJ12" s="4">
        <v>7.5</v>
      </c>
      <c r="AK12" s="4">
        <v>12.1</v>
      </c>
      <c r="AL12" s="4">
        <v>10.4</v>
      </c>
      <c r="AM12" s="4">
        <v>13.4</v>
      </c>
      <c r="AN12" s="4">
        <v>13.6</v>
      </c>
      <c r="AO12" s="4">
        <v>12.1</v>
      </c>
      <c r="AP12" s="4">
        <v>4.7</v>
      </c>
      <c r="AQ12" s="4">
        <v>5.9</v>
      </c>
      <c r="AR12" s="4">
        <v>10.4</v>
      </c>
      <c r="AS12" s="4">
        <v>10</v>
      </c>
      <c r="AT12" s="4">
        <v>11.4</v>
      </c>
      <c r="AU12" s="4">
        <v>8.6</v>
      </c>
      <c r="AV12" s="4">
        <v>8.4</v>
      </c>
      <c r="AW12" s="4">
        <v>9.4</v>
      </c>
      <c r="AX12" s="4">
        <v>9.1</v>
      </c>
      <c r="AY12" s="4">
        <v>16.9</v>
      </c>
      <c r="AZ12" s="4">
        <v>11.1</v>
      </c>
      <c r="BA12" s="4">
        <v>14.8</v>
      </c>
      <c r="BB12" s="4">
        <v>8.1</v>
      </c>
      <c r="BC12" s="4">
        <v>10.8</v>
      </c>
      <c r="BD12" s="4">
        <v>12.4</v>
      </c>
      <c r="BE12" s="4">
        <v>9.4</v>
      </c>
      <c r="BF12" s="4">
        <v>16.4</v>
      </c>
      <c r="BG12" s="4">
        <v>8.8</v>
      </c>
      <c r="BH12" s="4">
        <v>7.1</v>
      </c>
      <c r="BI12" s="4">
        <v>5.2</v>
      </c>
      <c r="BJ12" s="4">
        <v>24.9</v>
      </c>
      <c r="BK12" s="4">
        <v>7.9</v>
      </c>
      <c r="BL12" s="4">
        <v>13.3</v>
      </c>
      <c r="BM12" s="4">
        <v>7.2</v>
      </c>
      <c r="BN12" s="4">
        <v>12.4</v>
      </c>
      <c r="BO12" s="4">
        <v>8.5</v>
      </c>
      <c r="BP12" s="4">
        <v>16.3</v>
      </c>
      <c r="BQ12" s="4">
        <v>17.5</v>
      </c>
      <c r="BR12" s="4">
        <v>17.8</v>
      </c>
      <c r="BS12" s="4">
        <v>10.9</v>
      </c>
      <c r="BT12" s="4">
        <v>19</v>
      </c>
      <c r="BU12" s="4"/>
      <c r="BV12" s="4"/>
      <c r="BW12" s="4"/>
      <c r="BY12" s="10">
        <f t="shared" si="0"/>
        <v>10.299999999999999</v>
      </c>
      <c r="BZ12" s="10">
        <f t="shared" si="1"/>
        <v>10.03</v>
      </c>
      <c r="CA12" s="10">
        <f t="shared" si="2"/>
        <v>10.296666666666665</v>
      </c>
      <c r="CB12" s="10">
        <f t="shared" si="3"/>
        <v>11.086666666666668</v>
      </c>
    </row>
    <row r="13" spans="1:80" ht="11.25">
      <c r="A13" s="6">
        <v>11</v>
      </c>
      <c r="B13" s="25">
        <v>16.8</v>
      </c>
      <c r="C13" s="7">
        <v>11.2</v>
      </c>
      <c r="D13" s="7">
        <v>11.1</v>
      </c>
      <c r="E13" s="7">
        <v>6.7</v>
      </c>
      <c r="F13" s="7">
        <v>7.2</v>
      </c>
      <c r="G13" s="7">
        <v>12.6</v>
      </c>
      <c r="H13" s="7">
        <v>14.3</v>
      </c>
      <c r="I13" s="7">
        <v>17</v>
      </c>
      <c r="J13" s="7">
        <v>11.1</v>
      </c>
      <c r="K13" s="7">
        <v>10.3</v>
      </c>
      <c r="L13" s="7">
        <v>4.9</v>
      </c>
      <c r="M13" s="7">
        <v>9.1</v>
      </c>
      <c r="N13" s="7">
        <v>10.9</v>
      </c>
      <c r="O13" s="7">
        <v>11.2</v>
      </c>
      <c r="P13" s="7">
        <v>10.2</v>
      </c>
      <c r="Q13" s="7">
        <v>10.4</v>
      </c>
      <c r="R13" s="7">
        <v>4.2</v>
      </c>
      <c r="S13" s="7">
        <v>5.8</v>
      </c>
      <c r="T13" s="7">
        <v>6.2</v>
      </c>
      <c r="U13" s="7">
        <v>9.2</v>
      </c>
      <c r="V13" s="7">
        <v>9</v>
      </c>
      <c r="W13" s="7">
        <v>9.6</v>
      </c>
      <c r="X13" s="7">
        <v>12</v>
      </c>
      <c r="Y13" s="7">
        <v>12.8</v>
      </c>
      <c r="Z13" s="7">
        <v>8.4</v>
      </c>
      <c r="AA13" s="7">
        <v>11.7</v>
      </c>
      <c r="AB13" s="7">
        <v>11.1</v>
      </c>
      <c r="AC13" s="7">
        <v>8.7</v>
      </c>
      <c r="AD13" s="7">
        <v>5.8</v>
      </c>
      <c r="AE13" s="7">
        <v>15.1</v>
      </c>
      <c r="AF13" s="7">
        <v>14.8</v>
      </c>
      <c r="AG13" s="7">
        <v>6.1</v>
      </c>
      <c r="AH13" s="7">
        <v>3.1</v>
      </c>
      <c r="AI13" s="7">
        <v>10.3</v>
      </c>
      <c r="AJ13" s="7">
        <v>5.4</v>
      </c>
      <c r="AK13" s="7">
        <v>15.6</v>
      </c>
      <c r="AL13" s="7">
        <v>12</v>
      </c>
      <c r="AM13" s="7">
        <v>15</v>
      </c>
      <c r="AN13" s="7">
        <v>6.5</v>
      </c>
      <c r="AO13" s="7">
        <v>12.7</v>
      </c>
      <c r="AP13" s="7">
        <v>11.9</v>
      </c>
      <c r="AQ13" s="7">
        <v>9.2</v>
      </c>
      <c r="AR13" s="7">
        <v>10.3</v>
      </c>
      <c r="AS13" s="7">
        <v>7</v>
      </c>
      <c r="AT13" s="7">
        <v>19.6</v>
      </c>
      <c r="AU13" s="7">
        <v>9.4</v>
      </c>
      <c r="AV13" s="7">
        <v>7.8</v>
      </c>
      <c r="AW13" s="7">
        <v>11.4</v>
      </c>
      <c r="AX13" s="7">
        <v>9.2</v>
      </c>
      <c r="AY13" s="7">
        <v>13.9</v>
      </c>
      <c r="AZ13" s="7">
        <v>8.2</v>
      </c>
      <c r="BA13" s="7">
        <v>22.8</v>
      </c>
      <c r="BB13" s="7">
        <v>14.9</v>
      </c>
      <c r="BC13" s="7">
        <v>15.1</v>
      </c>
      <c r="BD13" s="7">
        <v>12.2</v>
      </c>
      <c r="BE13" s="7">
        <v>17.2</v>
      </c>
      <c r="BF13" s="7">
        <v>10.8</v>
      </c>
      <c r="BG13" s="7">
        <v>12.6</v>
      </c>
      <c r="BH13" s="7">
        <v>9.6</v>
      </c>
      <c r="BI13" s="7">
        <v>6.8</v>
      </c>
      <c r="BJ13" s="7">
        <v>8.6</v>
      </c>
      <c r="BK13" s="7">
        <v>10</v>
      </c>
      <c r="BL13" s="7">
        <v>9.5</v>
      </c>
      <c r="BM13" s="7">
        <v>5.2</v>
      </c>
      <c r="BN13" s="7">
        <v>10.9</v>
      </c>
      <c r="BO13" s="7">
        <v>9.5</v>
      </c>
      <c r="BP13" s="7">
        <v>13.4</v>
      </c>
      <c r="BQ13" s="7">
        <v>20</v>
      </c>
      <c r="BR13" s="7">
        <v>11.9</v>
      </c>
      <c r="BS13" s="7">
        <v>15.9</v>
      </c>
      <c r="BT13" s="7">
        <v>15.9</v>
      </c>
      <c r="BU13" s="7"/>
      <c r="BV13" s="7"/>
      <c r="BW13" s="7"/>
      <c r="BY13" s="11">
        <f t="shared" si="0"/>
        <v>10.181578947368424</v>
      </c>
      <c r="BZ13" s="11">
        <f t="shared" si="1"/>
        <v>10.256666666666666</v>
      </c>
      <c r="CA13" s="11">
        <f t="shared" si="2"/>
        <v>11.530000000000001</v>
      </c>
      <c r="CB13" s="10">
        <f t="shared" si="3"/>
        <v>11.539999999999997</v>
      </c>
    </row>
    <row r="14" spans="1:80" ht="11.25">
      <c r="A14" s="5">
        <v>12</v>
      </c>
      <c r="B14" s="24">
        <v>15.3</v>
      </c>
      <c r="C14" s="15">
        <v>14</v>
      </c>
      <c r="D14" s="15">
        <v>15.2</v>
      </c>
      <c r="E14" s="15">
        <v>7.9</v>
      </c>
      <c r="F14" s="15">
        <v>7.8</v>
      </c>
      <c r="G14" s="15">
        <v>13.7</v>
      </c>
      <c r="H14" s="15">
        <v>13.4</v>
      </c>
      <c r="I14" s="15">
        <v>16</v>
      </c>
      <c r="J14" s="15">
        <v>12.5</v>
      </c>
      <c r="K14" s="4">
        <v>14.4</v>
      </c>
      <c r="L14" s="4">
        <v>4.3</v>
      </c>
      <c r="M14" s="4">
        <v>9.9</v>
      </c>
      <c r="N14" s="4">
        <v>15.2</v>
      </c>
      <c r="O14" s="4">
        <v>13.9</v>
      </c>
      <c r="P14" s="4">
        <v>10.8</v>
      </c>
      <c r="Q14" s="4">
        <v>14.2</v>
      </c>
      <c r="R14" s="4">
        <v>5.4</v>
      </c>
      <c r="S14" s="4">
        <v>5</v>
      </c>
      <c r="T14" s="4">
        <v>6.4</v>
      </c>
      <c r="U14" s="4">
        <v>6.1</v>
      </c>
      <c r="V14" s="4">
        <v>8.4</v>
      </c>
      <c r="W14" s="4">
        <v>8</v>
      </c>
      <c r="X14" s="4">
        <v>10.2</v>
      </c>
      <c r="Y14" s="4">
        <v>14.2</v>
      </c>
      <c r="Z14" s="4">
        <v>9.2</v>
      </c>
      <c r="AA14" s="4">
        <v>7.5</v>
      </c>
      <c r="AB14" s="4">
        <v>7.2</v>
      </c>
      <c r="AC14" s="4">
        <v>8.9</v>
      </c>
      <c r="AD14" s="4">
        <v>9.4</v>
      </c>
      <c r="AE14" s="4">
        <v>13.4</v>
      </c>
      <c r="AF14" s="4">
        <v>10.9</v>
      </c>
      <c r="AG14" s="4">
        <v>10.9</v>
      </c>
      <c r="AH14" s="4">
        <v>6.7</v>
      </c>
      <c r="AI14" s="4">
        <v>8.5</v>
      </c>
      <c r="AJ14" s="4">
        <v>8.9</v>
      </c>
      <c r="AK14" s="4">
        <v>20.2</v>
      </c>
      <c r="AL14" s="4">
        <v>12.1</v>
      </c>
      <c r="AM14" s="4">
        <v>14.9</v>
      </c>
      <c r="AN14" s="4">
        <v>9.4</v>
      </c>
      <c r="AO14" s="4">
        <v>9.1</v>
      </c>
      <c r="AP14" s="4">
        <v>6.8</v>
      </c>
      <c r="AQ14" s="4">
        <v>11.2</v>
      </c>
      <c r="AR14" s="4">
        <v>8.4</v>
      </c>
      <c r="AS14" s="4">
        <v>8.8</v>
      </c>
      <c r="AT14" s="4">
        <v>13.7</v>
      </c>
      <c r="AU14" s="4">
        <v>11.3</v>
      </c>
      <c r="AV14" s="4">
        <v>9.5</v>
      </c>
      <c r="AW14" s="4">
        <v>10.3</v>
      </c>
      <c r="AX14" s="4">
        <v>6.9</v>
      </c>
      <c r="AY14" s="4">
        <v>17.7</v>
      </c>
      <c r="AZ14" s="4">
        <v>11.8</v>
      </c>
      <c r="BA14" s="4">
        <v>9.4</v>
      </c>
      <c r="BB14" s="4">
        <v>11.4</v>
      </c>
      <c r="BC14" s="4">
        <v>15.3</v>
      </c>
      <c r="BD14" s="4">
        <v>10.8</v>
      </c>
      <c r="BE14" s="4">
        <v>9.9</v>
      </c>
      <c r="BF14" s="4">
        <v>11.1</v>
      </c>
      <c r="BG14" s="4">
        <v>12.4</v>
      </c>
      <c r="BH14" s="4" t="s">
        <v>44</v>
      </c>
      <c r="BI14" s="4">
        <v>10.5</v>
      </c>
      <c r="BJ14" s="4">
        <v>13.4</v>
      </c>
      <c r="BK14" s="4">
        <v>11.6</v>
      </c>
      <c r="BL14" s="4">
        <v>11.4</v>
      </c>
      <c r="BM14" s="4">
        <v>6.3</v>
      </c>
      <c r="BN14" s="4">
        <v>8.1</v>
      </c>
      <c r="BO14" s="4">
        <v>10.6</v>
      </c>
      <c r="BP14" s="4">
        <v>14.4</v>
      </c>
      <c r="BQ14" s="4">
        <v>13.2</v>
      </c>
      <c r="BR14" s="4">
        <v>15.5</v>
      </c>
      <c r="BS14" s="4">
        <v>18.3</v>
      </c>
      <c r="BT14" s="4">
        <v>16.9</v>
      </c>
      <c r="BU14" s="4"/>
      <c r="BV14" s="4"/>
      <c r="BW14" s="4"/>
      <c r="BY14" s="10">
        <f t="shared" si="0"/>
        <v>10.813157894736838</v>
      </c>
      <c r="BZ14" s="10">
        <f t="shared" si="1"/>
        <v>10.01666666666667</v>
      </c>
      <c r="CA14" s="10">
        <f t="shared" si="2"/>
        <v>11.036666666666667</v>
      </c>
      <c r="CB14" s="10">
        <f t="shared" si="3"/>
        <v>10.851724137931036</v>
      </c>
    </row>
    <row r="15" spans="1:80" ht="11.25">
      <c r="A15" s="5">
        <v>13</v>
      </c>
      <c r="B15" s="24">
        <v>10.2</v>
      </c>
      <c r="C15" s="15">
        <v>6.3</v>
      </c>
      <c r="D15" s="15">
        <v>21.5</v>
      </c>
      <c r="E15" s="15">
        <v>8.9</v>
      </c>
      <c r="F15" s="15">
        <v>8.2</v>
      </c>
      <c r="G15" s="15">
        <v>13.5</v>
      </c>
      <c r="H15" s="15">
        <v>7.5</v>
      </c>
      <c r="I15" s="15">
        <v>15.3</v>
      </c>
      <c r="J15" s="15">
        <v>11</v>
      </c>
      <c r="K15" s="4">
        <v>13.7</v>
      </c>
      <c r="L15" s="4">
        <v>3.7</v>
      </c>
      <c r="M15" s="4">
        <v>8.3</v>
      </c>
      <c r="N15" s="4">
        <v>10.6</v>
      </c>
      <c r="O15" s="4">
        <v>17.4</v>
      </c>
      <c r="P15" s="4">
        <v>15.2</v>
      </c>
      <c r="Q15" s="4">
        <v>11.6</v>
      </c>
      <c r="R15" s="4">
        <v>8.9</v>
      </c>
      <c r="S15" s="4">
        <v>5</v>
      </c>
      <c r="T15" s="4">
        <v>7.8</v>
      </c>
      <c r="U15" s="4">
        <v>8.6</v>
      </c>
      <c r="V15" s="4">
        <v>12.7</v>
      </c>
      <c r="W15" s="4">
        <v>5.7</v>
      </c>
      <c r="X15" s="4">
        <v>7.9</v>
      </c>
      <c r="Y15" s="4">
        <v>10.1</v>
      </c>
      <c r="Z15" s="4">
        <v>12.8</v>
      </c>
      <c r="AA15" s="4">
        <v>8.3</v>
      </c>
      <c r="AB15" s="4">
        <v>7.8</v>
      </c>
      <c r="AC15" s="4">
        <v>9.9</v>
      </c>
      <c r="AD15" s="4">
        <v>14</v>
      </c>
      <c r="AE15" s="4">
        <v>14.3</v>
      </c>
      <c r="AF15" s="4">
        <v>10.7</v>
      </c>
      <c r="AG15" s="4">
        <v>6</v>
      </c>
      <c r="AH15" s="4">
        <v>7.3</v>
      </c>
      <c r="AI15" s="4">
        <v>13.7</v>
      </c>
      <c r="AJ15" s="4">
        <v>11.5</v>
      </c>
      <c r="AK15" s="4">
        <v>17.1</v>
      </c>
      <c r="AL15" s="4">
        <v>16.2</v>
      </c>
      <c r="AM15" s="4">
        <v>9.4</v>
      </c>
      <c r="AN15" s="4">
        <v>7.9</v>
      </c>
      <c r="AO15" s="4">
        <v>15</v>
      </c>
      <c r="AP15" s="4">
        <v>9.3</v>
      </c>
      <c r="AQ15" s="4">
        <v>9.4</v>
      </c>
      <c r="AR15" s="4">
        <v>9.2</v>
      </c>
      <c r="AS15" s="4">
        <v>8.1</v>
      </c>
      <c r="AT15" s="4">
        <v>12.1</v>
      </c>
      <c r="AU15" s="4">
        <v>13.5</v>
      </c>
      <c r="AV15" s="4">
        <v>10.6</v>
      </c>
      <c r="AW15" s="4">
        <v>15.2</v>
      </c>
      <c r="AX15" s="4">
        <v>9.7</v>
      </c>
      <c r="AY15" s="4">
        <v>15.6</v>
      </c>
      <c r="AZ15" s="4">
        <v>7.7</v>
      </c>
      <c r="BA15" s="4">
        <v>11.6</v>
      </c>
      <c r="BB15" s="4">
        <v>9.2</v>
      </c>
      <c r="BC15" s="4">
        <v>9.2</v>
      </c>
      <c r="BD15" s="4">
        <v>12.8</v>
      </c>
      <c r="BE15" s="4">
        <v>10.7</v>
      </c>
      <c r="BF15" s="4">
        <v>12.7</v>
      </c>
      <c r="BG15" s="4">
        <v>20.8</v>
      </c>
      <c r="BH15" s="4" t="s">
        <v>44</v>
      </c>
      <c r="BI15" s="4">
        <v>8.2</v>
      </c>
      <c r="BJ15" s="4">
        <v>20.4</v>
      </c>
      <c r="BK15" s="4">
        <v>15.3</v>
      </c>
      <c r="BL15" s="4">
        <v>12.4</v>
      </c>
      <c r="BM15" s="4">
        <v>6.9</v>
      </c>
      <c r="BN15" s="4">
        <v>7.9</v>
      </c>
      <c r="BO15" s="4">
        <v>15.4</v>
      </c>
      <c r="BP15" s="4">
        <v>14.9</v>
      </c>
      <c r="BQ15" s="4">
        <v>16.8</v>
      </c>
      <c r="BR15" s="4">
        <v>13.3</v>
      </c>
      <c r="BS15" s="4">
        <v>15.7</v>
      </c>
      <c r="BT15" s="4">
        <v>16.6</v>
      </c>
      <c r="BU15" s="4"/>
      <c r="BV15" s="4"/>
      <c r="BW15" s="4"/>
      <c r="BY15" s="10">
        <f t="shared" si="0"/>
        <v>10.752631578947367</v>
      </c>
      <c r="BZ15" s="10">
        <f t="shared" si="1"/>
        <v>10.73666666666667</v>
      </c>
      <c r="CA15" s="10">
        <f t="shared" si="2"/>
        <v>11.683333333333332</v>
      </c>
      <c r="CB15" s="10">
        <f t="shared" si="3"/>
        <v>12.017241379310338</v>
      </c>
    </row>
    <row r="16" spans="1:80" ht="11.25">
      <c r="A16" s="5">
        <v>14</v>
      </c>
      <c r="B16" s="24">
        <v>7.4</v>
      </c>
      <c r="C16" s="15">
        <v>9.4</v>
      </c>
      <c r="D16" s="15">
        <v>10.2</v>
      </c>
      <c r="E16" s="15">
        <v>13.7</v>
      </c>
      <c r="F16" s="15">
        <v>7.4</v>
      </c>
      <c r="G16" s="15">
        <v>19.1</v>
      </c>
      <c r="H16" s="15">
        <v>10.2</v>
      </c>
      <c r="I16" s="15">
        <v>9.2</v>
      </c>
      <c r="J16" s="15">
        <v>6.5</v>
      </c>
      <c r="K16" s="4">
        <v>13.7</v>
      </c>
      <c r="L16" s="4">
        <v>5.5</v>
      </c>
      <c r="M16" s="4">
        <v>7</v>
      </c>
      <c r="N16" s="4">
        <v>11.1</v>
      </c>
      <c r="O16" s="4">
        <v>15.3</v>
      </c>
      <c r="P16" s="4">
        <v>9.4</v>
      </c>
      <c r="Q16" s="4">
        <v>13.4</v>
      </c>
      <c r="R16" s="4">
        <v>7.8</v>
      </c>
      <c r="S16" s="4">
        <v>8</v>
      </c>
      <c r="T16" s="4">
        <v>8.9</v>
      </c>
      <c r="U16" s="4">
        <v>9.6</v>
      </c>
      <c r="V16" s="4">
        <v>8</v>
      </c>
      <c r="W16" s="4">
        <v>9.6</v>
      </c>
      <c r="X16" s="4">
        <v>7</v>
      </c>
      <c r="Y16" s="4">
        <v>11.8</v>
      </c>
      <c r="Z16" s="4">
        <v>14.3</v>
      </c>
      <c r="AA16" s="4">
        <v>7.9</v>
      </c>
      <c r="AB16" s="4">
        <v>9.4</v>
      </c>
      <c r="AC16" s="4">
        <v>8.1</v>
      </c>
      <c r="AD16" s="4">
        <v>11.5</v>
      </c>
      <c r="AE16" s="4">
        <v>8.9</v>
      </c>
      <c r="AF16" s="4">
        <v>9.8</v>
      </c>
      <c r="AG16" s="4">
        <v>3.7</v>
      </c>
      <c r="AH16" s="4">
        <v>7.1</v>
      </c>
      <c r="AI16" s="4">
        <v>5.6</v>
      </c>
      <c r="AJ16" s="4">
        <v>15.5</v>
      </c>
      <c r="AK16" s="4">
        <v>15.1</v>
      </c>
      <c r="AL16" s="4">
        <v>17.2</v>
      </c>
      <c r="AM16" s="4">
        <v>11.1</v>
      </c>
      <c r="AN16" s="4">
        <v>9.1</v>
      </c>
      <c r="AO16" s="4">
        <v>16.4</v>
      </c>
      <c r="AP16" s="4">
        <v>13.1</v>
      </c>
      <c r="AQ16" s="4">
        <v>8</v>
      </c>
      <c r="AR16" s="4">
        <v>10.5</v>
      </c>
      <c r="AS16" s="4">
        <v>12.5</v>
      </c>
      <c r="AT16" s="4">
        <v>17.3</v>
      </c>
      <c r="AU16" s="4">
        <v>12.8</v>
      </c>
      <c r="AV16" s="4">
        <v>18</v>
      </c>
      <c r="AW16" s="4">
        <v>13</v>
      </c>
      <c r="AX16" s="4">
        <v>13.6</v>
      </c>
      <c r="AY16" s="4">
        <v>18.4</v>
      </c>
      <c r="AZ16" s="4">
        <v>10</v>
      </c>
      <c r="BA16" s="4">
        <v>12.9</v>
      </c>
      <c r="BB16" s="4">
        <v>9.4</v>
      </c>
      <c r="BC16" s="4">
        <v>9.7</v>
      </c>
      <c r="BD16" s="4">
        <v>12.3</v>
      </c>
      <c r="BE16" s="4">
        <v>14.6</v>
      </c>
      <c r="BF16" s="4">
        <v>15.6</v>
      </c>
      <c r="BG16" s="4">
        <v>9.9</v>
      </c>
      <c r="BH16" s="4">
        <v>18.8</v>
      </c>
      <c r="BI16" s="4">
        <v>6.4</v>
      </c>
      <c r="BJ16" s="4">
        <v>11.6</v>
      </c>
      <c r="BK16" s="4">
        <v>12.4</v>
      </c>
      <c r="BL16" s="4">
        <v>8.4</v>
      </c>
      <c r="BM16" s="4">
        <v>7</v>
      </c>
      <c r="BN16" s="4">
        <v>9</v>
      </c>
      <c r="BO16" s="4">
        <v>19.8</v>
      </c>
      <c r="BP16" s="4">
        <v>12.9</v>
      </c>
      <c r="BQ16" s="4">
        <v>8.1</v>
      </c>
      <c r="BR16" s="4">
        <v>17.2</v>
      </c>
      <c r="BS16" s="4">
        <v>18.5</v>
      </c>
      <c r="BT16" s="4">
        <v>10.8</v>
      </c>
      <c r="BU16" s="4"/>
      <c r="BV16" s="4"/>
      <c r="BW16" s="4"/>
      <c r="BY16" s="10">
        <f t="shared" si="0"/>
        <v>10.115789473684213</v>
      </c>
      <c r="BZ16" s="10">
        <f t="shared" si="1"/>
        <v>11.026666666666666</v>
      </c>
      <c r="CA16" s="10">
        <f t="shared" si="2"/>
        <v>12.086666666666666</v>
      </c>
      <c r="CB16" s="10">
        <f t="shared" si="3"/>
        <v>12.383333333333331</v>
      </c>
    </row>
    <row r="17" spans="1:80" ht="11.25">
      <c r="A17" s="5">
        <v>15</v>
      </c>
      <c r="B17" s="24">
        <v>7.3</v>
      </c>
      <c r="C17" s="15">
        <v>10.6</v>
      </c>
      <c r="D17" s="15">
        <v>9.8</v>
      </c>
      <c r="E17" s="15">
        <v>15.9</v>
      </c>
      <c r="F17" s="15">
        <v>9.2</v>
      </c>
      <c r="G17" s="15">
        <v>10.4</v>
      </c>
      <c r="H17" s="15">
        <v>10.7</v>
      </c>
      <c r="I17" s="15">
        <v>6</v>
      </c>
      <c r="J17" s="15">
        <v>9.2</v>
      </c>
      <c r="K17" s="4">
        <v>12.9</v>
      </c>
      <c r="L17" s="4">
        <v>9.7</v>
      </c>
      <c r="M17" s="4">
        <v>9.3</v>
      </c>
      <c r="N17" s="4">
        <v>9.1</v>
      </c>
      <c r="O17" s="4">
        <v>12.8</v>
      </c>
      <c r="P17" s="4">
        <v>12.5</v>
      </c>
      <c r="Q17" s="4">
        <v>13</v>
      </c>
      <c r="R17" s="4">
        <v>11</v>
      </c>
      <c r="S17" s="4">
        <v>11</v>
      </c>
      <c r="T17" s="4">
        <v>8.4</v>
      </c>
      <c r="U17" s="4">
        <v>8.9</v>
      </c>
      <c r="V17" s="4">
        <v>5.7</v>
      </c>
      <c r="W17" s="4">
        <v>12.8</v>
      </c>
      <c r="X17" s="4">
        <v>6.3</v>
      </c>
      <c r="Y17" s="4">
        <v>13.4</v>
      </c>
      <c r="Z17" s="4">
        <v>15.2</v>
      </c>
      <c r="AA17" s="4">
        <v>9.7</v>
      </c>
      <c r="AB17" s="4">
        <v>10.4</v>
      </c>
      <c r="AC17" s="4">
        <v>11</v>
      </c>
      <c r="AD17" s="4">
        <v>15.1</v>
      </c>
      <c r="AE17" s="4">
        <v>14.1</v>
      </c>
      <c r="AF17" s="4">
        <v>8.5</v>
      </c>
      <c r="AG17" s="4">
        <v>5</v>
      </c>
      <c r="AH17" s="4">
        <v>6.9</v>
      </c>
      <c r="AI17" s="4">
        <v>7.5</v>
      </c>
      <c r="AJ17" s="4">
        <v>9.8</v>
      </c>
      <c r="AK17" s="4">
        <v>14.6</v>
      </c>
      <c r="AL17" s="4">
        <v>14.9</v>
      </c>
      <c r="AM17" s="4">
        <v>20.9</v>
      </c>
      <c r="AN17" s="4">
        <v>9.8</v>
      </c>
      <c r="AO17" s="4">
        <v>19.2</v>
      </c>
      <c r="AP17" s="4">
        <v>6.7</v>
      </c>
      <c r="AQ17" s="4">
        <v>9.2</v>
      </c>
      <c r="AR17" s="4">
        <v>11.3</v>
      </c>
      <c r="AS17" s="4">
        <v>9.8</v>
      </c>
      <c r="AT17" s="4">
        <v>8.5</v>
      </c>
      <c r="AU17" s="4">
        <v>9.9</v>
      </c>
      <c r="AV17" s="4">
        <v>15.5</v>
      </c>
      <c r="AW17" s="4">
        <v>11</v>
      </c>
      <c r="AX17" s="4">
        <v>20.3</v>
      </c>
      <c r="AY17" s="4">
        <v>19.6</v>
      </c>
      <c r="AZ17" s="4">
        <v>9.2</v>
      </c>
      <c r="BA17" s="4">
        <v>12.4</v>
      </c>
      <c r="BB17" s="4">
        <v>10.7</v>
      </c>
      <c r="BC17" s="4">
        <v>13.4</v>
      </c>
      <c r="BD17" s="4">
        <v>11.7</v>
      </c>
      <c r="BE17" s="4">
        <v>14.7</v>
      </c>
      <c r="BF17" s="4">
        <v>12.5</v>
      </c>
      <c r="BG17" s="4">
        <v>15.9</v>
      </c>
      <c r="BH17" s="4">
        <v>10.8</v>
      </c>
      <c r="BI17" s="4">
        <v>11.4</v>
      </c>
      <c r="BJ17" s="4">
        <v>10.4</v>
      </c>
      <c r="BK17" s="4">
        <v>8.5</v>
      </c>
      <c r="BL17" s="4">
        <v>8.3</v>
      </c>
      <c r="BM17" s="4">
        <v>12</v>
      </c>
      <c r="BN17" s="4">
        <v>4.8</v>
      </c>
      <c r="BO17" s="4">
        <v>21.2</v>
      </c>
      <c r="BP17" s="4">
        <v>11.6</v>
      </c>
      <c r="BQ17" s="4">
        <v>10.6</v>
      </c>
      <c r="BR17" s="4">
        <v>17.2</v>
      </c>
      <c r="BS17" s="4">
        <v>12.9</v>
      </c>
      <c r="BT17" s="4">
        <v>14.2</v>
      </c>
      <c r="BU17" s="4"/>
      <c r="BV17" s="4"/>
      <c r="BW17" s="4"/>
      <c r="BY17" s="10">
        <f t="shared" si="0"/>
        <v>10.776315789473685</v>
      </c>
      <c r="BZ17" s="10">
        <f t="shared" si="1"/>
        <v>11</v>
      </c>
      <c r="CA17" s="10">
        <f t="shared" si="2"/>
        <v>12.286666666666664</v>
      </c>
      <c r="CB17" s="10">
        <f t="shared" si="3"/>
        <v>12.03</v>
      </c>
    </row>
    <row r="18" spans="1:80" ht="11.25">
      <c r="A18" s="5">
        <v>16</v>
      </c>
      <c r="B18" s="24">
        <v>6.6</v>
      </c>
      <c r="C18" s="15">
        <v>10.1</v>
      </c>
      <c r="D18" s="15">
        <v>13.9</v>
      </c>
      <c r="E18" s="15">
        <v>19.1</v>
      </c>
      <c r="F18" s="15">
        <v>11.5</v>
      </c>
      <c r="G18" s="15">
        <v>12.3</v>
      </c>
      <c r="H18" s="15">
        <v>9.1</v>
      </c>
      <c r="I18" s="15">
        <v>7.6</v>
      </c>
      <c r="J18" s="15">
        <v>6.8</v>
      </c>
      <c r="K18" s="4">
        <v>13</v>
      </c>
      <c r="L18" s="4">
        <v>8.9</v>
      </c>
      <c r="M18" s="4">
        <v>15.2</v>
      </c>
      <c r="N18" s="4">
        <v>6.8</v>
      </c>
      <c r="O18" s="4">
        <v>18.8</v>
      </c>
      <c r="P18" s="4">
        <v>14.3</v>
      </c>
      <c r="Q18" s="4">
        <v>12.4</v>
      </c>
      <c r="R18" s="4">
        <v>8.8</v>
      </c>
      <c r="S18" s="4">
        <v>13.8</v>
      </c>
      <c r="T18" s="4">
        <v>10</v>
      </c>
      <c r="U18" s="4">
        <v>9.1</v>
      </c>
      <c r="V18" s="4">
        <v>6.3</v>
      </c>
      <c r="W18" s="4">
        <v>9.6</v>
      </c>
      <c r="X18" s="4">
        <v>8.1</v>
      </c>
      <c r="Y18" s="4">
        <v>11.3</v>
      </c>
      <c r="Z18" s="4">
        <v>9.9</v>
      </c>
      <c r="AA18" s="4">
        <v>6.4</v>
      </c>
      <c r="AB18" s="4">
        <v>12.4</v>
      </c>
      <c r="AC18" s="4">
        <v>8.7</v>
      </c>
      <c r="AD18" s="4">
        <v>11.8</v>
      </c>
      <c r="AE18" s="4">
        <v>16.8</v>
      </c>
      <c r="AF18" s="4">
        <v>8.3</v>
      </c>
      <c r="AG18" s="4">
        <v>6.1</v>
      </c>
      <c r="AH18" s="4">
        <v>6.6</v>
      </c>
      <c r="AI18" s="4">
        <v>12.6</v>
      </c>
      <c r="AJ18" s="4">
        <v>11.8</v>
      </c>
      <c r="AK18" s="4">
        <v>9.3</v>
      </c>
      <c r="AL18" s="4">
        <v>12.7</v>
      </c>
      <c r="AM18" s="4">
        <v>12.7</v>
      </c>
      <c r="AN18" s="4">
        <v>3.8</v>
      </c>
      <c r="AO18" s="4">
        <v>14.7</v>
      </c>
      <c r="AP18" s="4">
        <v>10.8</v>
      </c>
      <c r="AQ18" s="4">
        <v>9.9</v>
      </c>
      <c r="AR18" s="4">
        <v>12.2</v>
      </c>
      <c r="AS18" s="4">
        <v>15</v>
      </c>
      <c r="AT18" s="4">
        <v>5.8</v>
      </c>
      <c r="AU18" s="4">
        <v>9.1</v>
      </c>
      <c r="AV18" s="4">
        <v>13.2</v>
      </c>
      <c r="AW18" s="4">
        <v>9</v>
      </c>
      <c r="AX18" s="4">
        <v>10.2</v>
      </c>
      <c r="AY18" s="4">
        <v>13.9</v>
      </c>
      <c r="AZ18" s="4">
        <v>10.4</v>
      </c>
      <c r="BA18" s="4">
        <v>13</v>
      </c>
      <c r="BB18" s="4">
        <v>15.3</v>
      </c>
      <c r="BC18" s="4">
        <v>13.2</v>
      </c>
      <c r="BD18" s="4">
        <v>10.7</v>
      </c>
      <c r="BE18" s="4">
        <v>15.2</v>
      </c>
      <c r="BF18" s="4">
        <v>12.3</v>
      </c>
      <c r="BG18" s="4">
        <v>19.1</v>
      </c>
      <c r="BH18" s="4">
        <v>10.5</v>
      </c>
      <c r="BI18" s="4">
        <v>6.8</v>
      </c>
      <c r="BJ18" s="4">
        <v>18.9</v>
      </c>
      <c r="BK18" s="4">
        <v>14.9</v>
      </c>
      <c r="BL18" s="4">
        <v>14.9</v>
      </c>
      <c r="BM18" s="4">
        <v>11.3</v>
      </c>
      <c r="BN18" s="4">
        <v>11.5</v>
      </c>
      <c r="BO18" s="4">
        <v>16.5</v>
      </c>
      <c r="BP18" s="4">
        <v>11.5</v>
      </c>
      <c r="BQ18" s="4">
        <v>11.4</v>
      </c>
      <c r="BR18" s="4">
        <v>19.2</v>
      </c>
      <c r="BS18" s="4">
        <v>12</v>
      </c>
      <c r="BT18" s="4">
        <v>17.6</v>
      </c>
      <c r="BU18" s="4"/>
      <c r="BV18" s="4"/>
      <c r="BW18" s="4"/>
      <c r="BY18" s="10">
        <f t="shared" si="0"/>
        <v>10.776315789473685</v>
      </c>
      <c r="BZ18" s="10">
        <f t="shared" si="1"/>
        <v>10.133333333333333</v>
      </c>
      <c r="CA18" s="10">
        <f t="shared" si="2"/>
        <v>11.51666666666667</v>
      </c>
      <c r="CB18" s="10">
        <f t="shared" si="3"/>
        <v>12.166666666666664</v>
      </c>
    </row>
    <row r="19" spans="1:80" ht="11.25">
      <c r="A19" s="5">
        <v>17</v>
      </c>
      <c r="B19" s="24">
        <v>5.2</v>
      </c>
      <c r="C19" s="15">
        <v>11.1</v>
      </c>
      <c r="D19" s="15">
        <v>18</v>
      </c>
      <c r="E19" s="15">
        <v>20.8</v>
      </c>
      <c r="F19" s="15">
        <v>13.9</v>
      </c>
      <c r="G19" s="15">
        <v>14.9</v>
      </c>
      <c r="H19" s="15">
        <v>6.6</v>
      </c>
      <c r="I19" s="15">
        <v>11.7</v>
      </c>
      <c r="J19" s="15">
        <v>11.9</v>
      </c>
      <c r="K19" s="4">
        <v>11.2</v>
      </c>
      <c r="L19" s="4">
        <v>13.3</v>
      </c>
      <c r="M19" s="4">
        <v>10.4</v>
      </c>
      <c r="N19" s="4">
        <v>7.4</v>
      </c>
      <c r="O19" s="4">
        <v>14.5</v>
      </c>
      <c r="P19" s="4">
        <v>13.3</v>
      </c>
      <c r="Q19" s="4">
        <v>8.6</v>
      </c>
      <c r="R19" s="4">
        <v>9.2</v>
      </c>
      <c r="S19" s="4">
        <v>8.2</v>
      </c>
      <c r="T19" s="4">
        <v>13.2</v>
      </c>
      <c r="U19" s="4">
        <v>13.8</v>
      </c>
      <c r="V19" s="4">
        <v>8.2</v>
      </c>
      <c r="W19" s="4">
        <v>7.7</v>
      </c>
      <c r="X19" s="4">
        <v>6.2</v>
      </c>
      <c r="Y19" s="4">
        <v>14.4</v>
      </c>
      <c r="Z19" s="4">
        <v>9.9</v>
      </c>
      <c r="AA19" s="4">
        <v>10</v>
      </c>
      <c r="AB19" s="4">
        <v>15.4</v>
      </c>
      <c r="AC19" s="4">
        <v>11.1</v>
      </c>
      <c r="AD19" s="4">
        <v>10.8</v>
      </c>
      <c r="AE19" s="4">
        <v>12.1</v>
      </c>
      <c r="AF19" s="4">
        <v>10.4</v>
      </c>
      <c r="AG19" s="4">
        <v>8.6</v>
      </c>
      <c r="AH19" s="4">
        <v>10</v>
      </c>
      <c r="AI19" s="4">
        <v>10.5</v>
      </c>
      <c r="AJ19" s="4">
        <v>8.5</v>
      </c>
      <c r="AK19" s="4">
        <v>7.4</v>
      </c>
      <c r="AL19" s="4">
        <v>9.7</v>
      </c>
      <c r="AM19" s="4">
        <v>12.4</v>
      </c>
      <c r="AN19" s="4">
        <v>10.8</v>
      </c>
      <c r="AO19" s="4">
        <v>5.4</v>
      </c>
      <c r="AP19" s="4">
        <v>11</v>
      </c>
      <c r="AQ19" s="4">
        <v>14.5</v>
      </c>
      <c r="AR19" s="4">
        <v>16.2</v>
      </c>
      <c r="AS19" s="4">
        <v>15</v>
      </c>
      <c r="AT19" s="4">
        <v>12.3</v>
      </c>
      <c r="AU19" s="4">
        <v>8.3</v>
      </c>
      <c r="AV19" s="4">
        <v>16.4</v>
      </c>
      <c r="AW19" s="4">
        <v>13.2</v>
      </c>
      <c r="AX19" s="4">
        <v>12.3</v>
      </c>
      <c r="AY19" s="4">
        <v>20.4</v>
      </c>
      <c r="AZ19" s="4">
        <v>6.2</v>
      </c>
      <c r="BA19" s="4">
        <v>23</v>
      </c>
      <c r="BB19" s="4">
        <v>14.5</v>
      </c>
      <c r="BC19" s="4">
        <v>13.6</v>
      </c>
      <c r="BD19" s="4">
        <v>9.7</v>
      </c>
      <c r="BE19" s="4">
        <v>13.4</v>
      </c>
      <c r="BF19" s="4">
        <v>16.8</v>
      </c>
      <c r="BG19" s="4">
        <v>10.2</v>
      </c>
      <c r="BH19" s="4">
        <v>6.3</v>
      </c>
      <c r="BI19" s="4">
        <v>11.6</v>
      </c>
      <c r="BJ19" s="4">
        <v>13.3</v>
      </c>
      <c r="BK19" s="4">
        <v>12.2</v>
      </c>
      <c r="BL19" s="4">
        <v>17.5</v>
      </c>
      <c r="BM19" s="4">
        <v>15.7</v>
      </c>
      <c r="BN19" s="4">
        <v>13</v>
      </c>
      <c r="BO19" s="4">
        <v>8.2</v>
      </c>
      <c r="BP19" s="4">
        <v>10.7</v>
      </c>
      <c r="BQ19" s="4">
        <v>11.3</v>
      </c>
      <c r="BR19" s="4">
        <v>15.6</v>
      </c>
      <c r="BS19" s="4">
        <v>14</v>
      </c>
      <c r="BT19" s="4">
        <v>12.6</v>
      </c>
      <c r="BU19" s="4"/>
      <c r="BV19" s="4"/>
      <c r="BW19" s="4"/>
      <c r="BY19" s="10">
        <f t="shared" si="0"/>
        <v>11.065789473684209</v>
      </c>
      <c r="BZ19" s="10">
        <f t="shared" si="1"/>
        <v>11.113333333333335</v>
      </c>
      <c r="CA19" s="10">
        <f t="shared" si="2"/>
        <v>12.120000000000001</v>
      </c>
      <c r="CB19" s="10">
        <f t="shared" si="3"/>
        <v>12.766666666666667</v>
      </c>
    </row>
    <row r="20" spans="1:80" ht="11.25">
      <c r="A20" s="5">
        <v>18</v>
      </c>
      <c r="B20" s="24">
        <v>10.4</v>
      </c>
      <c r="C20" s="15">
        <v>14</v>
      </c>
      <c r="D20" s="15">
        <v>19.4</v>
      </c>
      <c r="E20" s="15">
        <v>15.3</v>
      </c>
      <c r="F20" s="15">
        <v>11.5</v>
      </c>
      <c r="G20" s="15">
        <v>15.3</v>
      </c>
      <c r="H20" s="15">
        <v>5.9</v>
      </c>
      <c r="I20" s="15">
        <v>9.8</v>
      </c>
      <c r="J20" s="15">
        <v>18.4</v>
      </c>
      <c r="K20" s="4">
        <v>13</v>
      </c>
      <c r="L20" s="4">
        <v>10.4</v>
      </c>
      <c r="M20" s="4">
        <v>8.4</v>
      </c>
      <c r="N20" s="4">
        <v>8.4</v>
      </c>
      <c r="O20" s="4">
        <v>14.6</v>
      </c>
      <c r="P20" s="4">
        <v>10.6</v>
      </c>
      <c r="Q20" s="4">
        <v>11.6</v>
      </c>
      <c r="R20" s="4">
        <v>11.2</v>
      </c>
      <c r="S20" s="4">
        <v>8.8</v>
      </c>
      <c r="T20" s="4">
        <v>10.3</v>
      </c>
      <c r="U20" s="4">
        <v>13.8</v>
      </c>
      <c r="V20" s="4">
        <v>8</v>
      </c>
      <c r="W20" s="4">
        <v>5.4</v>
      </c>
      <c r="X20" s="4">
        <v>5</v>
      </c>
      <c r="Y20" s="4">
        <v>19.3</v>
      </c>
      <c r="Z20" s="4">
        <v>10.7</v>
      </c>
      <c r="AA20" s="4">
        <v>10.4</v>
      </c>
      <c r="AB20" s="4">
        <v>11.5</v>
      </c>
      <c r="AC20" s="4">
        <v>9.7</v>
      </c>
      <c r="AD20" s="4">
        <v>11.2</v>
      </c>
      <c r="AE20" s="4">
        <v>14</v>
      </c>
      <c r="AF20" s="4">
        <v>9.3</v>
      </c>
      <c r="AG20" s="4">
        <v>10.9</v>
      </c>
      <c r="AH20" s="4">
        <v>11.7</v>
      </c>
      <c r="AI20" s="4">
        <v>7.9</v>
      </c>
      <c r="AJ20" s="4">
        <v>13.9</v>
      </c>
      <c r="AK20" s="4">
        <v>9.3</v>
      </c>
      <c r="AL20" s="4">
        <v>11.4</v>
      </c>
      <c r="AM20" s="4">
        <v>10.1</v>
      </c>
      <c r="AN20" s="4">
        <v>10.3</v>
      </c>
      <c r="AO20" s="4">
        <v>7.1</v>
      </c>
      <c r="AP20" s="4">
        <v>10.8</v>
      </c>
      <c r="AQ20" s="4">
        <v>8.6</v>
      </c>
      <c r="AR20" s="4">
        <v>9.4</v>
      </c>
      <c r="AS20" s="4">
        <v>14.8</v>
      </c>
      <c r="AT20" s="4">
        <v>9.1</v>
      </c>
      <c r="AU20" s="4">
        <v>11.6</v>
      </c>
      <c r="AV20" s="4">
        <v>20.5</v>
      </c>
      <c r="AW20" s="4">
        <v>13.1</v>
      </c>
      <c r="AX20" s="4">
        <v>12.1</v>
      </c>
      <c r="AY20" s="4">
        <v>16.9</v>
      </c>
      <c r="AZ20" s="4">
        <v>9.1</v>
      </c>
      <c r="BA20" s="4">
        <v>17.7</v>
      </c>
      <c r="BB20" s="4">
        <v>17.3</v>
      </c>
      <c r="BC20" s="4">
        <v>14.1</v>
      </c>
      <c r="BD20" s="4">
        <v>10.6</v>
      </c>
      <c r="BE20" s="4">
        <v>13.1</v>
      </c>
      <c r="BF20" s="4">
        <v>19.1</v>
      </c>
      <c r="BG20" s="4">
        <v>8</v>
      </c>
      <c r="BH20" s="4">
        <v>7.8</v>
      </c>
      <c r="BI20" s="4">
        <v>10.6</v>
      </c>
      <c r="BJ20" s="4">
        <v>20.7</v>
      </c>
      <c r="BK20" s="4">
        <v>19.5</v>
      </c>
      <c r="BL20" s="4">
        <v>15</v>
      </c>
      <c r="BM20" s="4">
        <v>20.7</v>
      </c>
      <c r="BN20" s="4">
        <v>12.7</v>
      </c>
      <c r="BO20" s="4">
        <v>14.6</v>
      </c>
      <c r="BP20" s="4">
        <v>10.6</v>
      </c>
      <c r="BQ20" s="4">
        <v>18.5</v>
      </c>
      <c r="BR20" s="4">
        <v>15.7</v>
      </c>
      <c r="BS20" s="4">
        <v>6</v>
      </c>
      <c r="BT20" s="4">
        <v>8.3</v>
      </c>
      <c r="BU20" s="4"/>
      <c r="BV20" s="4"/>
      <c r="BW20" s="4"/>
      <c r="BY20" s="10">
        <f t="shared" si="0"/>
        <v>11.336842105263155</v>
      </c>
      <c r="BZ20" s="10">
        <f t="shared" si="1"/>
        <v>10.970000000000004</v>
      </c>
      <c r="CA20" s="10">
        <f t="shared" si="2"/>
        <v>12.100000000000003</v>
      </c>
      <c r="CB20" s="10">
        <f t="shared" si="3"/>
        <v>13.466666666666667</v>
      </c>
    </row>
    <row r="21" spans="1:80" ht="11.25">
      <c r="A21" s="5">
        <v>19</v>
      </c>
      <c r="B21" s="24">
        <v>13</v>
      </c>
      <c r="C21" s="15">
        <v>17.1</v>
      </c>
      <c r="D21" s="15">
        <v>12.3</v>
      </c>
      <c r="E21" s="15">
        <v>16.7</v>
      </c>
      <c r="F21" s="15">
        <v>14.8</v>
      </c>
      <c r="G21" s="15">
        <v>12.1</v>
      </c>
      <c r="H21" s="15">
        <v>12.5</v>
      </c>
      <c r="I21" s="15">
        <v>9</v>
      </c>
      <c r="J21" s="15">
        <v>10.4</v>
      </c>
      <c r="K21" s="4">
        <v>13.3</v>
      </c>
      <c r="L21" s="4">
        <v>13</v>
      </c>
      <c r="M21" s="4">
        <v>9.6</v>
      </c>
      <c r="N21" s="4">
        <v>10.3</v>
      </c>
      <c r="O21" s="4">
        <v>13</v>
      </c>
      <c r="P21" s="4">
        <v>11.6</v>
      </c>
      <c r="Q21" s="4">
        <v>13.7</v>
      </c>
      <c r="R21" s="4">
        <v>13.3</v>
      </c>
      <c r="S21" s="4">
        <v>8.8</v>
      </c>
      <c r="T21" s="4">
        <v>12.5</v>
      </c>
      <c r="U21" s="4">
        <v>17.6</v>
      </c>
      <c r="V21" s="4">
        <v>9.2</v>
      </c>
      <c r="W21" s="4">
        <v>6.7</v>
      </c>
      <c r="X21" s="4">
        <v>6.4</v>
      </c>
      <c r="Y21" s="4">
        <v>6.1</v>
      </c>
      <c r="Z21" s="4">
        <v>9.7</v>
      </c>
      <c r="AA21" s="4">
        <v>9.8</v>
      </c>
      <c r="AB21" s="4">
        <v>9.9</v>
      </c>
      <c r="AC21" s="4">
        <v>5.5</v>
      </c>
      <c r="AD21" s="4">
        <v>16.8</v>
      </c>
      <c r="AE21" s="4">
        <v>11.7</v>
      </c>
      <c r="AF21" s="4">
        <v>8.7</v>
      </c>
      <c r="AG21" s="4">
        <v>5.1</v>
      </c>
      <c r="AH21" s="4">
        <v>8.1</v>
      </c>
      <c r="AI21" s="4">
        <v>10.1</v>
      </c>
      <c r="AJ21" s="4">
        <v>10.2</v>
      </c>
      <c r="AK21" s="4">
        <v>12.9</v>
      </c>
      <c r="AL21" s="4">
        <v>12.5</v>
      </c>
      <c r="AM21" s="4">
        <v>15.3</v>
      </c>
      <c r="AN21" s="4">
        <v>15.5</v>
      </c>
      <c r="AO21" s="4">
        <v>11.1</v>
      </c>
      <c r="AP21" s="4">
        <v>9.6</v>
      </c>
      <c r="AQ21" s="4">
        <v>11.8</v>
      </c>
      <c r="AR21" s="4">
        <v>11</v>
      </c>
      <c r="AS21" s="4">
        <v>9.4</v>
      </c>
      <c r="AT21" s="4">
        <v>9.8</v>
      </c>
      <c r="AU21" s="4">
        <v>15.7</v>
      </c>
      <c r="AV21" s="4">
        <v>19</v>
      </c>
      <c r="AW21" s="4">
        <v>17.7</v>
      </c>
      <c r="AX21" s="4">
        <v>17.9</v>
      </c>
      <c r="AY21" s="4">
        <v>14.3</v>
      </c>
      <c r="AZ21" s="4">
        <v>11.4</v>
      </c>
      <c r="BA21" s="4">
        <v>8.5</v>
      </c>
      <c r="BB21" s="4">
        <v>13.6</v>
      </c>
      <c r="BC21" s="4">
        <v>16.3</v>
      </c>
      <c r="BD21" s="4">
        <v>12.8</v>
      </c>
      <c r="BE21" s="4">
        <v>12.7</v>
      </c>
      <c r="BF21" s="4">
        <v>21.6</v>
      </c>
      <c r="BG21" s="4">
        <v>8.2</v>
      </c>
      <c r="BH21" s="4">
        <v>18</v>
      </c>
      <c r="BI21" s="4">
        <v>9.7</v>
      </c>
      <c r="BJ21" s="4">
        <v>19.6</v>
      </c>
      <c r="BK21" s="4">
        <v>11.9</v>
      </c>
      <c r="BL21" s="4">
        <v>11.6</v>
      </c>
      <c r="BM21" s="4">
        <v>17</v>
      </c>
      <c r="BN21" s="4">
        <v>12.7</v>
      </c>
      <c r="BO21" s="4">
        <v>14.6</v>
      </c>
      <c r="BP21" s="4">
        <v>17.3</v>
      </c>
      <c r="BQ21" s="4">
        <v>20.2</v>
      </c>
      <c r="BR21" s="4">
        <v>11.1</v>
      </c>
      <c r="BS21" s="4">
        <v>12.8</v>
      </c>
      <c r="BT21" s="4">
        <v>12.4</v>
      </c>
      <c r="BU21" s="4"/>
      <c r="BV21" s="4"/>
      <c r="BW21" s="4"/>
      <c r="BY21" s="10">
        <f t="shared" si="0"/>
        <v>11.297368421052632</v>
      </c>
      <c r="BZ21" s="10">
        <f t="shared" si="1"/>
        <v>11.179999999999998</v>
      </c>
      <c r="CA21" s="10">
        <f t="shared" si="2"/>
        <v>12.643333333333334</v>
      </c>
      <c r="CB21" s="10">
        <f t="shared" si="3"/>
        <v>14.01666666666667</v>
      </c>
    </row>
    <row r="22" spans="1:80" ht="11.25">
      <c r="A22" s="5">
        <v>20</v>
      </c>
      <c r="B22" s="24">
        <v>16.8</v>
      </c>
      <c r="C22" s="15">
        <v>17.9</v>
      </c>
      <c r="D22" s="15">
        <v>14.3</v>
      </c>
      <c r="E22" s="15">
        <v>7.2</v>
      </c>
      <c r="F22" s="15">
        <v>12.7</v>
      </c>
      <c r="G22" s="15">
        <v>8</v>
      </c>
      <c r="H22" s="15">
        <v>13.9</v>
      </c>
      <c r="I22" s="15">
        <v>17.3</v>
      </c>
      <c r="J22" s="15">
        <v>9</v>
      </c>
      <c r="K22" s="4">
        <v>6.9</v>
      </c>
      <c r="L22" s="4">
        <v>14.8</v>
      </c>
      <c r="M22" s="4">
        <v>10.4</v>
      </c>
      <c r="N22" s="4">
        <v>9.9</v>
      </c>
      <c r="O22" s="4">
        <v>10.4</v>
      </c>
      <c r="P22" s="4">
        <v>12.2</v>
      </c>
      <c r="Q22" s="4">
        <v>18.4</v>
      </c>
      <c r="R22" s="4">
        <v>16.5</v>
      </c>
      <c r="S22" s="4">
        <v>6</v>
      </c>
      <c r="T22" s="4">
        <v>13.9</v>
      </c>
      <c r="U22" s="4">
        <v>20.5</v>
      </c>
      <c r="V22" s="4">
        <v>12</v>
      </c>
      <c r="W22" s="4">
        <v>10</v>
      </c>
      <c r="X22" s="4">
        <v>11.2</v>
      </c>
      <c r="Y22" s="4">
        <v>8.6</v>
      </c>
      <c r="Z22" s="4">
        <v>13.1</v>
      </c>
      <c r="AA22" s="4">
        <v>13.1</v>
      </c>
      <c r="AB22" s="4">
        <v>14.3</v>
      </c>
      <c r="AC22" s="4">
        <v>13.2</v>
      </c>
      <c r="AD22" s="4">
        <v>16.2</v>
      </c>
      <c r="AE22" s="4">
        <v>9.3</v>
      </c>
      <c r="AF22" s="4">
        <v>10.4</v>
      </c>
      <c r="AG22" s="4">
        <v>4.5</v>
      </c>
      <c r="AH22" s="4">
        <v>7.9</v>
      </c>
      <c r="AI22" s="4">
        <v>12.5</v>
      </c>
      <c r="AJ22" s="4">
        <v>17.4</v>
      </c>
      <c r="AK22" s="4">
        <v>10.5</v>
      </c>
      <c r="AL22" s="4">
        <v>14.5</v>
      </c>
      <c r="AM22" s="4">
        <v>18</v>
      </c>
      <c r="AN22" s="4">
        <v>22.7</v>
      </c>
      <c r="AO22" s="4">
        <v>15.8</v>
      </c>
      <c r="AP22" s="4">
        <v>8.8</v>
      </c>
      <c r="AQ22" s="4">
        <v>11.4</v>
      </c>
      <c r="AR22" s="4">
        <v>11.8</v>
      </c>
      <c r="AS22" s="4">
        <v>8.6</v>
      </c>
      <c r="AT22" s="4">
        <v>13.7</v>
      </c>
      <c r="AU22" s="4">
        <v>18.8</v>
      </c>
      <c r="AV22" s="4">
        <v>7.3</v>
      </c>
      <c r="AW22" s="4">
        <v>13.8</v>
      </c>
      <c r="AX22" s="4">
        <v>18.5</v>
      </c>
      <c r="AY22" s="4">
        <v>15.8</v>
      </c>
      <c r="AZ22" s="4">
        <v>11.9</v>
      </c>
      <c r="BA22" s="4">
        <v>6.7</v>
      </c>
      <c r="BB22" s="4">
        <v>9.6</v>
      </c>
      <c r="BC22" s="4">
        <v>12.8</v>
      </c>
      <c r="BD22" s="4">
        <v>12.3</v>
      </c>
      <c r="BE22" s="4">
        <v>10.6</v>
      </c>
      <c r="BF22" s="4">
        <v>16.7</v>
      </c>
      <c r="BG22" s="4">
        <v>19.5</v>
      </c>
      <c r="BH22" s="4">
        <v>14</v>
      </c>
      <c r="BI22" s="4">
        <v>10.4</v>
      </c>
      <c r="BJ22" s="4">
        <v>17.7</v>
      </c>
      <c r="BK22" s="4">
        <v>10.9</v>
      </c>
      <c r="BL22" s="4">
        <v>9.6</v>
      </c>
      <c r="BM22" s="4">
        <v>15.9</v>
      </c>
      <c r="BN22" s="4">
        <v>13.2</v>
      </c>
      <c r="BO22" s="4">
        <v>9.9</v>
      </c>
      <c r="BP22" s="4">
        <v>16.3</v>
      </c>
      <c r="BQ22" s="4">
        <v>17</v>
      </c>
      <c r="BR22" s="4">
        <v>13.2</v>
      </c>
      <c r="BS22" s="4">
        <v>10.8</v>
      </c>
      <c r="BT22" s="4">
        <v>16.7</v>
      </c>
      <c r="BU22" s="4"/>
      <c r="BV22" s="4"/>
      <c r="BW22" s="4"/>
      <c r="BY22" s="10">
        <f t="shared" si="0"/>
        <v>12.465789473684211</v>
      </c>
      <c r="BZ22" s="10">
        <f t="shared" si="1"/>
        <v>12.793333333333335</v>
      </c>
      <c r="CA22" s="10">
        <f t="shared" si="2"/>
        <v>12.943333333333335</v>
      </c>
      <c r="CB22" s="10">
        <f t="shared" si="3"/>
        <v>13.399999999999999</v>
      </c>
    </row>
    <row r="23" spans="1:80" ht="11.25">
      <c r="A23" s="6">
        <v>21</v>
      </c>
      <c r="B23" s="25">
        <v>17.5</v>
      </c>
      <c r="C23" s="7">
        <v>14.6</v>
      </c>
      <c r="D23" s="7">
        <v>17.8</v>
      </c>
      <c r="E23" s="7">
        <v>14.5</v>
      </c>
      <c r="F23" s="7">
        <v>12.8</v>
      </c>
      <c r="G23" s="7">
        <v>16.5</v>
      </c>
      <c r="H23" s="7">
        <v>10.1</v>
      </c>
      <c r="I23" s="7">
        <v>17.7</v>
      </c>
      <c r="J23" s="7">
        <v>9</v>
      </c>
      <c r="K23" s="7">
        <v>9.6</v>
      </c>
      <c r="L23" s="7">
        <v>16.7</v>
      </c>
      <c r="M23" s="7">
        <v>10.8</v>
      </c>
      <c r="N23" s="7">
        <v>10.6</v>
      </c>
      <c r="O23" s="7">
        <v>11</v>
      </c>
      <c r="P23" s="7">
        <v>11.6</v>
      </c>
      <c r="Q23" s="7">
        <v>16.7</v>
      </c>
      <c r="R23" s="7">
        <v>18</v>
      </c>
      <c r="S23" s="7">
        <v>7.4</v>
      </c>
      <c r="T23" s="7">
        <v>15.3</v>
      </c>
      <c r="U23" s="7">
        <v>12.4</v>
      </c>
      <c r="V23" s="7">
        <v>15</v>
      </c>
      <c r="W23" s="7">
        <v>10.5</v>
      </c>
      <c r="X23" s="7">
        <v>15.1</v>
      </c>
      <c r="Y23" s="7">
        <v>8.7</v>
      </c>
      <c r="Z23" s="7">
        <v>9.4</v>
      </c>
      <c r="AA23" s="7">
        <v>7.4</v>
      </c>
      <c r="AB23" s="7">
        <v>8.9</v>
      </c>
      <c r="AC23" s="7">
        <v>10.4</v>
      </c>
      <c r="AD23" s="7">
        <v>11.7</v>
      </c>
      <c r="AE23" s="7">
        <v>13</v>
      </c>
      <c r="AF23" s="7">
        <v>12.1</v>
      </c>
      <c r="AG23" s="7">
        <v>7.8</v>
      </c>
      <c r="AH23" s="7">
        <v>9.3</v>
      </c>
      <c r="AI23" s="7">
        <v>11.3</v>
      </c>
      <c r="AJ23" s="7">
        <v>9.7</v>
      </c>
      <c r="AK23" s="7">
        <v>7.1</v>
      </c>
      <c r="AL23" s="7">
        <v>10.1</v>
      </c>
      <c r="AM23" s="7">
        <v>15.3</v>
      </c>
      <c r="AN23" s="4">
        <v>14.9</v>
      </c>
      <c r="AO23" s="4">
        <v>6.5</v>
      </c>
      <c r="AP23" s="4">
        <v>9.1</v>
      </c>
      <c r="AQ23" s="4">
        <v>12.7</v>
      </c>
      <c r="AR23" s="4">
        <v>15.7</v>
      </c>
      <c r="AS23" s="4">
        <v>13.1</v>
      </c>
      <c r="AT23" s="4">
        <v>14.1</v>
      </c>
      <c r="AU23" s="4">
        <v>9.5</v>
      </c>
      <c r="AV23" s="4">
        <v>7.5</v>
      </c>
      <c r="AW23" s="4">
        <v>10.1</v>
      </c>
      <c r="AX23" s="4">
        <v>20.8</v>
      </c>
      <c r="AY23" s="4">
        <v>21.2</v>
      </c>
      <c r="AZ23" s="4">
        <v>9.3</v>
      </c>
      <c r="BA23" s="4">
        <v>10.6</v>
      </c>
      <c r="BB23" s="4">
        <v>15.7</v>
      </c>
      <c r="BC23" s="4">
        <v>17.4</v>
      </c>
      <c r="BD23" s="4">
        <v>11.5</v>
      </c>
      <c r="BE23" s="4">
        <v>13</v>
      </c>
      <c r="BF23" s="4">
        <v>10.7</v>
      </c>
      <c r="BG23" s="4">
        <v>18.4</v>
      </c>
      <c r="BH23" s="4">
        <v>9.5</v>
      </c>
      <c r="BI23" s="4">
        <v>10.6</v>
      </c>
      <c r="BJ23" s="4">
        <v>15.1</v>
      </c>
      <c r="BK23" s="4">
        <v>13.6</v>
      </c>
      <c r="BL23" s="4">
        <v>11.1</v>
      </c>
      <c r="BM23" s="4">
        <v>9</v>
      </c>
      <c r="BN23" s="4">
        <v>9.8</v>
      </c>
      <c r="BO23" s="4">
        <v>9.2</v>
      </c>
      <c r="BP23" s="4">
        <v>20.8</v>
      </c>
      <c r="BQ23" s="4">
        <v>16.3</v>
      </c>
      <c r="BR23" s="4">
        <v>18.5</v>
      </c>
      <c r="BS23" s="4">
        <v>9.7</v>
      </c>
      <c r="BT23" s="4">
        <v>17.3</v>
      </c>
      <c r="BU23" s="4"/>
      <c r="BV23" s="4"/>
      <c r="BW23" s="4"/>
      <c r="BY23" s="11">
        <f t="shared" si="0"/>
        <v>12.194736842105263</v>
      </c>
      <c r="BZ23" s="11">
        <f t="shared" si="1"/>
        <v>11.123333333333337</v>
      </c>
      <c r="CA23" s="11">
        <f t="shared" si="2"/>
        <v>12.306666666666665</v>
      </c>
      <c r="CB23" s="10">
        <f t="shared" si="3"/>
        <v>12.893333333333336</v>
      </c>
    </row>
    <row r="24" spans="1:80" ht="11.25">
      <c r="A24" s="5">
        <v>22</v>
      </c>
      <c r="B24" s="24">
        <v>12.9</v>
      </c>
      <c r="C24" s="15">
        <v>13.5</v>
      </c>
      <c r="D24" s="15">
        <v>12.9</v>
      </c>
      <c r="E24" s="15">
        <v>15.3</v>
      </c>
      <c r="F24" s="15">
        <v>8.2</v>
      </c>
      <c r="G24" s="15">
        <v>12.9</v>
      </c>
      <c r="H24" s="15">
        <v>12</v>
      </c>
      <c r="I24" s="15">
        <v>7.7</v>
      </c>
      <c r="J24" s="15">
        <v>9.3</v>
      </c>
      <c r="K24" s="4">
        <v>11.3</v>
      </c>
      <c r="L24" s="4">
        <v>5.6</v>
      </c>
      <c r="M24" s="4">
        <v>12.6</v>
      </c>
      <c r="N24" s="4">
        <v>11.3</v>
      </c>
      <c r="O24" s="4">
        <v>15</v>
      </c>
      <c r="P24" s="4">
        <v>14.6</v>
      </c>
      <c r="Q24" s="4">
        <v>13</v>
      </c>
      <c r="R24" s="4">
        <v>8.8</v>
      </c>
      <c r="S24" s="4">
        <v>6.4</v>
      </c>
      <c r="T24" s="4">
        <v>14.1</v>
      </c>
      <c r="U24" s="4">
        <v>12.4</v>
      </c>
      <c r="V24" s="4">
        <v>13.3</v>
      </c>
      <c r="W24" s="4">
        <v>10.4</v>
      </c>
      <c r="X24" s="4">
        <v>16.1</v>
      </c>
      <c r="Y24" s="4">
        <v>10.3</v>
      </c>
      <c r="Z24" s="4">
        <v>11.1</v>
      </c>
      <c r="AA24" s="4">
        <v>8.3</v>
      </c>
      <c r="AB24" s="4">
        <v>13.9</v>
      </c>
      <c r="AC24" s="4">
        <v>6</v>
      </c>
      <c r="AD24" s="4">
        <v>11.4</v>
      </c>
      <c r="AE24" s="4">
        <v>14.9</v>
      </c>
      <c r="AF24" s="4">
        <v>15.3</v>
      </c>
      <c r="AG24" s="4">
        <v>8.2</v>
      </c>
      <c r="AH24" s="4">
        <v>9.5</v>
      </c>
      <c r="AI24" s="4">
        <v>6.5</v>
      </c>
      <c r="AJ24" s="4">
        <v>10.9</v>
      </c>
      <c r="AK24" s="4">
        <v>11.8</v>
      </c>
      <c r="AL24" s="4">
        <v>7.4</v>
      </c>
      <c r="AM24" s="4">
        <v>13.9</v>
      </c>
      <c r="AN24" s="4">
        <v>8.8</v>
      </c>
      <c r="AO24" s="4">
        <v>11.1</v>
      </c>
      <c r="AP24" s="4">
        <v>10.9</v>
      </c>
      <c r="AQ24" s="4">
        <v>8.7</v>
      </c>
      <c r="AR24" s="4">
        <v>17.8</v>
      </c>
      <c r="AS24" s="4">
        <v>13.4</v>
      </c>
      <c r="AT24" s="4">
        <v>10.8</v>
      </c>
      <c r="AU24" s="4">
        <v>7.3</v>
      </c>
      <c r="AV24" s="4">
        <v>9.8</v>
      </c>
      <c r="AW24" s="4">
        <v>14.3</v>
      </c>
      <c r="AX24" s="4">
        <v>15.6</v>
      </c>
      <c r="AY24" s="4">
        <v>16.1</v>
      </c>
      <c r="AZ24" s="4">
        <v>7.9</v>
      </c>
      <c r="BA24" s="4">
        <v>9.6</v>
      </c>
      <c r="BB24" s="4">
        <v>15.5</v>
      </c>
      <c r="BC24" s="4">
        <v>11.2</v>
      </c>
      <c r="BD24" s="4">
        <v>14.2</v>
      </c>
      <c r="BE24" s="4">
        <v>13.4</v>
      </c>
      <c r="BF24" s="4">
        <v>16.1</v>
      </c>
      <c r="BG24" s="4">
        <v>9.5</v>
      </c>
      <c r="BH24" s="4">
        <v>7.3</v>
      </c>
      <c r="BI24" s="4" t="s">
        <v>44</v>
      </c>
      <c r="BJ24" s="4">
        <v>13.7</v>
      </c>
      <c r="BK24" s="4">
        <v>11.9</v>
      </c>
      <c r="BL24" s="4">
        <v>15.3</v>
      </c>
      <c r="BM24" s="4">
        <v>14</v>
      </c>
      <c r="BN24" s="4">
        <v>12.8</v>
      </c>
      <c r="BO24" s="4">
        <v>14.4</v>
      </c>
      <c r="BP24" s="4">
        <v>22.3</v>
      </c>
      <c r="BQ24" s="4">
        <v>23.6</v>
      </c>
      <c r="BR24" s="4">
        <v>12.5</v>
      </c>
      <c r="BS24" s="4">
        <v>5.8</v>
      </c>
      <c r="BT24" s="4">
        <v>19.1</v>
      </c>
      <c r="BU24" s="4"/>
      <c r="BV24" s="4"/>
      <c r="BW24" s="4"/>
      <c r="BY24" s="10">
        <f t="shared" si="0"/>
        <v>11.289473684210526</v>
      </c>
      <c r="BZ24" s="10">
        <f t="shared" si="1"/>
        <v>11.286666666666667</v>
      </c>
      <c r="CA24" s="10">
        <f t="shared" si="2"/>
        <v>11.726666666666668</v>
      </c>
      <c r="CB24" s="10">
        <f t="shared" si="3"/>
        <v>13.010344827586207</v>
      </c>
    </row>
    <row r="25" spans="1:80" ht="11.25">
      <c r="A25" s="5">
        <v>23</v>
      </c>
      <c r="B25" s="24">
        <v>13.5</v>
      </c>
      <c r="C25" s="15">
        <v>14.1</v>
      </c>
      <c r="D25" s="15">
        <v>8</v>
      </c>
      <c r="E25" s="15">
        <v>14.1</v>
      </c>
      <c r="F25" s="15">
        <v>7.1</v>
      </c>
      <c r="G25" s="15">
        <v>13.7</v>
      </c>
      <c r="H25" s="15">
        <v>14.5</v>
      </c>
      <c r="I25" s="15">
        <v>11.6</v>
      </c>
      <c r="J25" s="15">
        <v>11.4</v>
      </c>
      <c r="K25" s="4">
        <v>7</v>
      </c>
      <c r="L25" s="4">
        <v>7.5</v>
      </c>
      <c r="M25" s="4">
        <v>8.9</v>
      </c>
      <c r="N25" s="4">
        <v>9.5</v>
      </c>
      <c r="O25" s="4">
        <v>16.7</v>
      </c>
      <c r="P25" s="4">
        <v>12.1</v>
      </c>
      <c r="Q25" s="4">
        <v>10.2</v>
      </c>
      <c r="R25" s="4">
        <v>12</v>
      </c>
      <c r="S25" s="4">
        <v>7.3</v>
      </c>
      <c r="T25" s="4">
        <v>4</v>
      </c>
      <c r="U25" s="4">
        <v>17.5</v>
      </c>
      <c r="V25" s="4">
        <v>15.5</v>
      </c>
      <c r="W25" s="4">
        <v>9.4</v>
      </c>
      <c r="X25" s="4">
        <v>10.8</v>
      </c>
      <c r="Y25" s="4">
        <v>10.5</v>
      </c>
      <c r="Z25" s="4">
        <v>12.4</v>
      </c>
      <c r="AA25" s="4">
        <v>4.3</v>
      </c>
      <c r="AB25" s="4">
        <v>10.3</v>
      </c>
      <c r="AC25" s="4">
        <v>9.3</v>
      </c>
      <c r="AD25" s="4">
        <v>15</v>
      </c>
      <c r="AE25" s="4">
        <v>13</v>
      </c>
      <c r="AF25" s="4">
        <v>15.6</v>
      </c>
      <c r="AG25" s="4">
        <v>5.9</v>
      </c>
      <c r="AH25" s="4">
        <v>6.4</v>
      </c>
      <c r="AI25" s="4">
        <v>4.2</v>
      </c>
      <c r="AJ25" s="4">
        <v>11.9</v>
      </c>
      <c r="AK25" s="4">
        <v>17.7</v>
      </c>
      <c r="AL25" s="4">
        <v>8.9</v>
      </c>
      <c r="AM25" s="4">
        <v>13.3</v>
      </c>
      <c r="AN25" s="4">
        <v>16.2</v>
      </c>
      <c r="AO25" s="4">
        <v>6.9</v>
      </c>
      <c r="AP25" s="4">
        <v>13</v>
      </c>
      <c r="AQ25" s="4">
        <v>10.5</v>
      </c>
      <c r="AR25" s="4">
        <v>11.2</v>
      </c>
      <c r="AS25" s="4">
        <v>13.6</v>
      </c>
      <c r="AT25" s="4">
        <v>6.7</v>
      </c>
      <c r="AU25" s="4">
        <v>10</v>
      </c>
      <c r="AV25" s="4">
        <v>10.2</v>
      </c>
      <c r="AW25" s="4">
        <v>12.4</v>
      </c>
      <c r="AX25" s="4">
        <v>14.6</v>
      </c>
      <c r="AY25" s="4">
        <v>11.2</v>
      </c>
      <c r="AZ25" s="4">
        <v>12.5</v>
      </c>
      <c r="BA25" s="4">
        <v>8.6</v>
      </c>
      <c r="BB25" s="4">
        <v>13</v>
      </c>
      <c r="BC25" s="4">
        <v>14.1</v>
      </c>
      <c r="BD25" s="4">
        <v>14.3</v>
      </c>
      <c r="BE25" s="4">
        <v>12.2</v>
      </c>
      <c r="BF25" s="4">
        <v>15.2</v>
      </c>
      <c r="BG25" s="4">
        <v>8.9</v>
      </c>
      <c r="BH25" s="4">
        <v>7</v>
      </c>
      <c r="BI25" s="4">
        <v>10.1</v>
      </c>
      <c r="BJ25" s="4">
        <v>13.9</v>
      </c>
      <c r="BK25" s="4">
        <v>14.2</v>
      </c>
      <c r="BL25" s="4">
        <v>10.7</v>
      </c>
      <c r="BM25" s="4">
        <v>11.8</v>
      </c>
      <c r="BN25" s="4">
        <v>11.8</v>
      </c>
      <c r="BO25" s="4">
        <v>10.8</v>
      </c>
      <c r="BP25" s="4">
        <v>7.8</v>
      </c>
      <c r="BQ25" s="4">
        <v>13.1</v>
      </c>
      <c r="BR25" s="4">
        <v>12.7</v>
      </c>
      <c r="BS25" s="4">
        <v>8.3</v>
      </c>
      <c r="BT25" s="4">
        <v>19.6</v>
      </c>
      <c r="BU25" s="4"/>
      <c r="BV25" s="4"/>
      <c r="BW25" s="4"/>
      <c r="BY25" s="10">
        <f t="shared" si="0"/>
        <v>10.923684210526313</v>
      </c>
      <c r="BZ25" s="10">
        <f t="shared" si="1"/>
        <v>10.886666666666665</v>
      </c>
      <c r="CA25" s="10">
        <f t="shared" si="2"/>
        <v>11.573333333333332</v>
      </c>
      <c r="CB25" s="10">
        <f t="shared" si="3"/>
        <v>11.55</v>
      </c>
    </row>
    <row r="26" spans="1:80" ht="11.25">
      <c r="A26" s="5">
        <v>24</v>
      </c>
      <c r="B26" s="24">
        <v>12.1</v>
      </c>
      <c r="C26" s="15">
        <v>15.9</v>
      </c>
      <c r="D26" s="15">
        <v>8</v>
      </c>
      <c r="E26" s="15">
        <v>13.5</v>
      </c>
      <c r="F26" s="15">
        <v>11.8</v>
      </c>
      <c r="G26" s="15">
        <v>12.9</v>
      </c>
      <c r="H26" s="15">
        <v>9.5</v>
      </c>
      <c r="I26" s="15">
        <v>11</v>
      </c>
      <c r="J26" s="15">
        <v>12.4</v>
      </c>
      <c r="K26" s="4">
        <v>8.8</v>
      </c>
      <c r="L26" s="4">
        <v>10.4</v>
      </c>
      <c r="M26" s="4">
        <v>9.8</v>
      </c>
      <c r="N26" s="4">
        <v>9.3</v>
      </c>
      <c r="O26" s="4">
        <v>13.6</v>
      </c>
      <c r="P26" s="4">
        <v>10.5</v>
      </c>
      <c r="Q26" s="4">
        <v>9.4</v>
      </c>
      <c r="R26" s="4">
        <v>12.5</v>
      </c>
      <c r="S26" s="4">
        <v>12.5</v>
      </c>
      <c r="T26" s="4">
        <v>5.8</v>
      </c>
      <c r="U26" s="4">
        <v>17.9</v>
      </c>
      <c r="V26" s="4">
        <v>18.4</v>
      </c>
      <c r="W26" s="4">
        <v>8.6</v>
      </c>
      <c r="X26" s="4">
        <v>6.6</v>
      </c>
      <c r="Y26" s="4">
        <v>9.9</v>
      </c>
      <c r="Z26" s="4">
        <v>14.6</v>
      </c>
      <c r="AA26" s="4">
        <v>11.4</v>
      </c>
      <c r="AB26" s="4">
        <v>15</v>
      </c>
      <c r="AC26" s="4">
        <v>8.3</v>
      </c>
      <c r="AD26" s="4">
        <v>9.1</v>
      </c>
      <c r="AE26" s="4">
        <v>14.4</v>
      </c>
      <c r="AF26" s="4">
        <v>12.8</v>
      </c>
      <c r="AG26" s="4">
        <v>7</v>
      </c>
      <c r="AH26" s="4">
        <v>7.8</v>
      </c>
      <c r="AI26" s="4">
        <v>7.5</v>
      </c>
      <c r="AJ26" s="4">
        <v>17.6</v>
      </c>
      <c r="AK26" s="4">
        <v>10</v>
      </c>
      <c r="AL26" s="4">
        <v>8.8</v>
      </c>
      <c r="AM26" s="4">
        <v>20.2</v>
      </c>
      <c r="AN26" s="4">
        <v>17.7</v>
      </c>
      <c r="AO26" s="4">
        <v>14.2</v>
      </c>
      <c r="AP26" s="4">
        <v>14.9</v>
      </c>
      <c r="AQ26" s="4">
        <v>15.8</v>
      </c>
      <c r="AR26" s="4">
        <v>13.7</v>
      </c>
      <c r="AS26" s="4">
        <v>8.4</v>
      </c>
      <c r="AT26" s="4">
        <v>10.6</v>
      </c>
      <c r="AU26" s="4">
        <v>12.2</v>
      </c>
      <c r="AV26" s="4">
        <v>17</v>
      </c>
      <c r="AW26" s="4">
        <v>16.1</v>
      </c>
      <c r="AX26" s="4">
        <v>18.6</v>
      </c>
      <c r="AY26" s="4">
        <v>13.5</v>
      </c>
      <c r="AZ26" s="4">
        <v>15.9</v>
      </c>
      <c r="BA26" s="4">
        <v>10.4</v>
      </c>
      <c r="BB26" s="4">
        <v>12.3</v>
      </c>
      <c r="BC26" s="4">
        <v>15.5</v>
      </c>
      <c r="BD26" s="4">
        <v>16.9</v>
      </c>
      <c r="BE26" s="4">
        <v>9</v>
      </c>
      <c r="BF26" s="4">
        <v>8.3</v>
      </c>
      <c r="BG26" s="4">
        <v>8.9</v>
      </c>
      <c r="BH26" s="4">
        <v>7.3</v>
      </c>
      <c r="BI26" s="4">
        <v>8.1</v>
      </c>
      <c r="BJ26" s="4">
        <v>7.9</v>
      </c>
      <c r="BK26" s="4">
        <v>15.2</v>
      </c>
      <c r="BL26" s="4">
        <v>11.7</v>
      </c>
      <c r="BM26" s="4">
        <v>6.8</v>
      </c>
      <c r="BN26" s="4">
        <v>11.3</v>
      </c>
      <c r="BO26" s="4">
        <v>12.5</v>
      </c>
      <c r="BP26" s="4">
        <v>12.2</v>
      </c>
      <c r="BQ26" s="4">
        <v>11.5</v>
      </c>
      <c r="BR26" s="4">
        <v>18.2</v>
      </c>
      <c r="BS26" s="4">
        <v>8.7</v>
      </c>
      <c r="BT26" s="4">
        <v>23</v>
      </c>
      <c r="BU26" s="4"/>
      <c r="BV26" s="4"/>
      <c r="BW26" s="4"/>
      <c r="BY26" s="10">
        <f t="shared" si="0"/>
        <v>11.463157894736844</v>
      </c>
      <c r="BZ26" s="10">
        <f t="shared" si="1"/>
        <v>12.41</v>
      </c>
      <c r="CA26" s="10">
        <f t="shared" si="2"/>
        <v>12.836666666666664</v>
      </c>
      <c r="CB26" s="10">
        <f t="shared" si="3"/>
        <v>12.479999999999999</v>
      </c>
    </row>
    <row r="27" spans="1:80" ht="11.25">
      <c r="A27" s="5">
        <v>25</v>
      </c>
      <c r="B27" s="24">
        <v>14.4</v>
      </c>
      <c r="C27" s="15">
        <v>12.9</v>
      </c>
      <c r="D27" s="15">
        <v>10.3</v>
      </c>
      <c r="E27" s="15">
        <v>19.3</v>
      </c>
      <c r="F27" s="15">
        <v>8.7</v>
      </c>
      <c r="G27" s="15">
        <v>19.6</v>
      </c>
      <c r="H27" s="15">
        <v>10.8</v>
      </c>
      <c r="I27" s="15">
        <v>6.3</v>
      </c>
      <c r="J27" s="15">
        <v>17</v>
      </c>
      <c r="K27" s="4">
        <v>9.9</v>
      </c>
      <c r="L27" s="4">
        <v>14</v>
      </c>
      <c r="M27" s="4">
        <v>7.4</v>
      </c>
      <c r="N27" s="4">
        <v>10.6</v>
      </c>
      <c r="O27" s="4">
        <v>11.5</v>
      </c>
      <c r="P27" s="4">
        <v>13.9</v>
      </c>
      <c r="Q27" s="4">
        <v>7.4</v>
      </c>
      <c r="R27" s="4">
        <v>16.2</v>
      </c>
      <c r="S27" s="4">
        <v>9</v>
      </c>
      <c r="T27" s="4">
        <v>10.5</v>
      </c>
      <c r="U27" s="4">
        <v>11.3</v>
      </c>
      <c r="V27" s="4">
        <v>10.1</v>
      </c>
      <c r="W27" s="4">
        <v>7.8</v>
      </c>
      <c r="X27" s="4">
        <v>6.1</v>
      </c>
      <c r="Y27" s="4">
        <v>10.9</v>
      </c>
      <c r="Z27" s="4">
        <v>10.7</v>
      </c>
      <c r="AA27" s="4">
        <v>13.9</v>
      </c>
      <c r="AB27" s="4">
        <v>15.1</v>
      </c>
      <c r="AC27" s="4">
        <v>7.9</v>
      </c>
      <c r="AD27" s="4">
        <v>14</v>
      </c>
      <c r="AE27" s="4">
        <v>10.4</v>
      </c>
      <c r="AF27" s="4">
        <v>7.8</v>
      </c>
      <c r="AG27" s="4">
        <v>11.8</v>
      </c>
      <c r="AH27" s="4">
        <v>12.9</v>
      </c>
      <c r="AI27" s="4">
        <v>10.1</v>
      </c>
      <c r="AJ27" s="4">
        <v>15.1</v>
      </c>
      <c r="AK27" s="4">
        <v>8.1</v>
      </c>
      <c r="AL27" s="4">
        <v>16.9</v>
      </c>
      <c r="AM27" s="4">
        <v>12.9</v>
      </c>
      <c r="AN27" s="4">
        <v>11.6</v>
      </c>
      <c r="AO27" s="4">
        <v>12.3</v>
      </c>
      <c r="AP27" s="4">
        <v>18.3</v>
      </c>
      <c r="AQ27" s="4">
        <v>13.2</v>
      </c>
      <c r="AR27" s="4">
        <v>8.4</v>
      </c>
      <c r="AS27" s="4">
        <v>10.5</v>
      </c>
      <c r="AT27" s="4">
        <v>16.8</v>
      </c>
      <c r="AU27" s="4">
        <v>12.9</v>
      </c>
      <c r="AV27" s="4">
        <v>13.6</v>
      </c>
      <c r="AW27" s="4">
        <v>13.5</v>
      </c>
      <c r="AX27" s="4">
        <v>16.5</v>
      </c>
      <c r="AY27" s="4">
        <v>11.4</v>
      </c>
      <c r="AZ27" s="4">
        <v>10.2</v>
      </c>
      <c r="BA27" s="4">
        <v>11.9</v>
      </c>
      <c r="BB27" s="4">
        <v>9.5</v>
      </c>
      <c r="BC27" s="4">
        <v>10.7</v>
      </c>
      <c r="BD27" s="4">
        <v>18</v>
      </c>
      <c r="BE27" s="4">
        <v>14.3</v>
      </c>
      <c r="BF27" s="4">
        <v>7.3</v>
      </c>
      <c r="BG27" s="4">
        <v>6.7</v>
      </c>
      <c r="BH27" s="4">
        <v>9.6</v>
      </c>
      <c r="BI27" s="4">
        <v>9.7</v>
      </c>
      <c r="BJ27" s="4">
        <v>8.4</v>
      </c>
      <c r="BK27" s="4">
        <v>19.5</v>
      </c>
      <c r="BL27" s="4">
        <v>12.1</v>
      </c>
      <c r="BM27" s="4">
        <v>10.9</v>
      </c>
      <c r="BN27" s="4">
        <v>10.6</v>
      </c>
      <c r="BO27" s="4">
        <v>16.6</v>
      </c>
      <c r="BP27" s="4">
        <v>11.7</v>
      </c>
      <c r="BQ27" s="4">
        <v>14</v>
      </c>
      <c r="BR27" s="4">
        <v>16.6</v>
      </c>
      <c r="BS27" s="4">
        <v>12.9</v>
      </c>
      <c r="BT27" s="4">
        <v>12.1</v>
      </c>
      <c r="BU27" s="4"/>
      <c r="BV27" s="4"/>
      <c r="BW27" s="4"/>
      <c r="BY27" s="10">
        <f t="shared" si="0"/>
        <v>11.671052631578947</v>
      </c>
      <c r="BZ27" s="10">
        <f t="shared" si="1"/>
        <v>11.846666666666666</v>
      </c>
      <c r="CA27" s="10">
        <f t="shared" si="2"/>
        <v>12.253333333333332</v>
      </c>
      <c r="CB27" s="10">
        <f t="shared" si="3"/>
        <v>12.356666666666667</v>
      </c>
    </row>
    <row r="28" spans="1:80" ht="11.25">
      <c r="A28" s="5">
        <v>26</v>
      </c>
      <c r="B28" s="24">
        <v>12.3</v>
      </c>
      <c r="C28" s="15">
        <v>15.6</v>
      </c>
      <c r="D28" s="15">
        <v>13.1</v>
      </c>
      <c r="E28" s="15">
        <v>6.6</v>
      </c>
      <c r="F28" s="15">
        <v>10.9</v>
      </c>
      <c r="G28" s="15">
        <v>17</v>
      </c>
      <c r="H28" s="15">
        <v>7.9</v>
      </c>
      <c r="I28" s="15">
        <v>13.7</v>
      </c>
      <c r="J28" s="15">
        <v>8.7</v>
      </c>
      <c r="K28" s="4">
        <v>12.1</v>
      </c>
      <c r="L28" s="4">
        <v>18.3</v>
      </c>
      <c r="M28" s="4">
        <v>10.5</v>
      </c>
      <c r="N28" s="4">
        <v>9.8</v>
      </c>
      <c r="O28" s="4">
        <v>13</v>
      </c>
      <c r="P28" s="4">
        <v>16.1</v>
      </c>
      <c r="Q28" s="4">
        <v>8</v>
      </c>
      <c r="R28" s="4">
        <v>18.4</v>
      </c>
      <c r="S28" s="4">
        <v>8.7</v>
      </c>
      <c r="T28" s="4">
        <v>14.8</v>
      </c>
      <c r="U28" s="4">
        <v>10.5</v>
      </c>
      <c r="V28" s="4">
        <v>8.8</v>
      </c>
      <c r="W28" s="4">
        <v>7</v>
      </c>
      <c r="X28" s="4">
        <v>6.8</v>
      </c>
      <c r="Y28" s="4">
        <v>8.7</v>
      </c>
      <c r="Z28" s="4">
        <v>13</v>
      </c>
      <c r="AA28" s="4">
        <v>15.3</v>
      </c>
      <c r="AB28" s="4">
        <v>13.5</v>
      </c>
      <c r="AC28" s="4">
        <v>10.3</v>
      </c>
      <c r="AD28" s="4">
        <v>13.1</v>
      </c>
      <c r="AE28" s="4">
        <v>10.2</v>
      </c>
      <c r="AF28" s="4">
        <v>9.6</v>
      </c>
      <c r="AG28" s="4">
        <v>10.7</v>
      </c>
      <c r="AH28" s="4">
        <v>16.9</v>
      </c>
      <c r="AI28" s="4">
        <v>8.7</v>
      </c>
      <c r="AJ28" s="4">
        <v>9.1</v>
      </c>
      <c r="AK28" s="4">
        <v>7.1</v>
      </c>
      <c r="AL28" s="4">
        <v>11.4</v>
      </c>
      <c r="AM28" s="4">
        <v>10.6</v>
      </c>
      <c r="AN28" s="4">
        <v>15.5</v>
      </c>
      <c r="AO28" s="4">
        <v>13.9</v>
      </c>
      <c r="AP28" s="4">
        <v>14.9</v>
      </c>
      <c r="AQ28" s="4">
        <v>10.9</v>
      </c>
      <c r="AR28" s="4">
        <v>5.9</v>
      </c>
      <c r="AS28" s="4">
        <v>13.7</v>
      </c>
      <c r="AT28" s="4">
        <v>14.2</v>
      </c>
      <c r="AU28" s="4">
        <v>15.3</v>
      </c>
      <c r="AV28" s="4">
        <v>17.4</v>
      </c>
      <c r="AW28" s="4">
        <v>12.5</v>
      </c>
      <c r="AX28" s="4">
        <v>15.2</v>
      </c>
      <c r="AY28" s="4">
        <v>13.2</v>
      </c>
      <c r="AZ28" s="4">
        <v>19.2</v>
      </c>
      <c r="BA28" s="4">
        <v>16.1</v>
      </c>
      <c r="BB28" s="4">
        <v>11.8</v>
      </c>
      <c r="BC28" s="4">
        <v>15</v>
      </c>
      <c r="BD28" s="4">
        <v>16.7</v>
      </c>
      <c r="BE28" s="4">
        <v>15.4</v>
      </c>
      <c r="BF28" s="4">
        <v>11.6</v>
      </c>
      <c r="BG28" s="4">
        <v>7.5</v>
      </c>
      <c r="BH28" s="4">
        <v>10.4</v>
      </c>
      <c r="BI28" s="4">
        <v>10.4</v>
      </c>
      <c r="BJ28" s="4">
        <v>9.7</v>
      </c>
      <c r="BK28" s="4">
        <v>17.7</v>
      </c>
      <c r="BL28" s="4">
        <v>12</v>
      </c>
      <c r="BM28" s="4">
        <v>9.2</v>
      </c>
      <c r="BN28" s="4">
        <v>9.1</v>
      </c>
      <c r="BO28" s="4">
        <v>19.8</v>
      </c>
      <c r="BP28" s="4">
        <v>14.8</v>
      </c>
      <c r="BQ28" s="4">
        <v>17.6</v>
      </c>
      <c r="BR28" s="4">
        <v>16.1</v>
      </c>
      <c r="BS28" s="4">
        <v>16.7</v>
      </c>
      <c r="BT28" s="4">
        <v>15.4</v>
      </c>
      <c r="BU28" s="4"/>
      <c r="BV28" s="4"/>
      <c r="BW28" s="4"/>
      <c r="BY28" s="10">
        <f t="shared" si="0"/>
        <v>11.494736842105267</v>
      </c>
      <c r="BZ28" s="10">
        <f t="shared" si="1"/>
        <v>11.67666666666666</v>
      </c>
      <c r="CA28" s="10">
        <f t="shared" si="2"/>
        <v>12.776666666666667</v>
      </c>
      <c r="CB28" s="10">
        <f t="shared" si="3"/>
        <v>13.553333333333333</v>
      </c>
    </row>
    <row r="29" spans="1:80" ht="11.25">
      <c r="A29" s="5">
        <v>27</v>
      </c>
      <c r="B29" s="24">
        <v>15.7</v>
      </c>
      <c r="C29" s="15">
        <v>20.9</v>
      </c>
      <c r="D29" s="15">
        <v>9.3</v>
      </c>
      <c r="E29" s="15">
        <v>9</v>
      </c>
      <c r="F29" s="15">
        <v>9.6</v>
      </c>
      <c r="G29" s="15">
        <v>10</v>
      </c>
      <c r="H29" s="15">
        <v>9.9</v>
      </c>
      <c r="I29" s="15">
        <v>14.6</v>
      </c>
      <c r="J29" s="15">
        <v>3.8</v>
      </c>
      <c r="K29" s="4">
        <v>12.7</v>
      </c>
      <c r="L29" s="4">
        <v>20.4</v>
      </c>
      <c r="M29" s="4">
        <v>12.8</v>
      </c>
      <c r="N29" s="4">
        <v>9.9</v>
      </c>
      <c r="O29" s="4">
        <v>11.1</v>
      </c>
      <c r="P29" s="4">
        <v>19.2</v>
      </c>
      <c r="Q29" s="4">
        <v>9.8</v>
      </c>
      <c r="R29" s="4">
        <v>21</v>
      </c>
      <c r="S29" s="4">
        <v>12</v>
      </c>
      <c r="T29" s="4">
        <v>17.8</v>
      </c>
      <c r="U29" s="4">
        <v>12.2</v>
      </c>
      <c r="V29" s="4">
        <v>12.1</v>
      </c>
      <c r="W29" s="4">
        <v>4.2</v>
      </c>
      <c r="X29" s="4">
        <v>8.4</v>
      </c>
      <c r="Y29" s="4">
        <v>13.1</v>
      </c>
      <c r="Z29" s="4">
        <v>10</v>
      </c>
      <c r="AA29" s="4">
        <v>15.3</v>
      </c>
      <c r="AB29" s="4">
        <v>14</v>
      </c>
      <c r="AC29" s="4">
        <v>14.6</v>
      </c>
      <c r="AD29" s="4">
        <v>13</v>
      </c>
      <c r="AE29" s="4">
        <v>8.9</v>
      </c>
      <c r="AF29" s="4">
        <v>7.2</v>
      </c>
      <c r="AG29" s="4">
        <v>7.1</v>
      </c>
      <c r="AH29" s="4">
        <v>7.8</v>
      </c>
      <c r="AI29" s="4">
        <v>13.2</v>
      </c>
      <c r="AJ29" s="4">
        <v>10.3</v>
      </c>
      <c r="AK29" s="4">
        <v>8.9</v>
      </c>
      <c r="AL29" s="4">
        <v>11.9</v>
      </c>
      <c r="AM29" s="4">
        <v>12.6</v>
      </c>
      <c r="AN29" s="4">
        <v>9.9</v>
      </c>
      <c r="AO29" s="4">
        <v>10.3</v>
      </c>
      <c r="AP29" s="4">
        <v>17</v>
      </c>
      <c r="AQ29" s="4">
        <v>10.6</v>
      </c>
      <c r="AR29" s="4">
        <v>11.6</v>
      </c>
      <c r="AS29" s="4">
        <v>10.7</v>
      </c>
      <c r="AT29" s="4">
        <v>12</v>
      </c>
      <c r="AU29" s="4">
        <v>14.4</v>
      </c>
      <c r="AV29" s="4">
        <v>13.7</v>
      </c>
      <c r="AW29" s="4">
        <v>14</v>
      </c>
      <c r="AX29" s="4">
        <v>16.4</v>
      </c>
      <c r="AY29" s="4">
        <v>13.7</v>
      </c>
      <c r="AZ29" s="4">
        <v>20</v>
      </c>
      <c r="BA29" s="4">
        <v>16.7</v>
      </c>
      <c r="BB29" s="4">
        <v>15.2</v>
      </c>
      <c r="BC29" s="4">
        <v>13</v>
      </c>
      <c r="BD29" s="4">
        <v>17.7</v>
      </c>
      <c r="BE29" s="4">
        <v>14.3</v>
      </c>
      <c r="BF29" s="4">
        <v>9.1</v>
      </c>
      <c r="BG29" s="4">
        <v>7.1</v>
      </c>
      <c r="BH29" s="4">
        <v>8.4</v>
      </c>
      <c r="BI29" s="4">
        <v>11.3</v>
      </c>
      <c r="BJ29" s="4">
        <v>9.5</v>
      </c>
      <c r="BK29" s="4">
        <v>13.2</v>
      </c>
      <c r="BL29" s="4">
        <v>19.3</v>
      </c>
      <c r="BM29" s="4">
        <v>11.4</v>
      </c>
      <c r="BN29" s="4">
        <v>5.8</v>
      </c>
      <c r="BO29" s="4">
        <v>18.6</v>
      </c>
      <c r="BP29" s="4">
        <v>18.7</v>
      </c>
      <c r="BQ29" s="4">
        <v>21.7</v>
      </c>
      <c r="BR29" s="4">
        <v>14.2</v>
      </c>
      <c r="BS29" s="4">
        <v>19.3</v>
      </c>
      <c r="BT29" s="4">
        <v>14.7</v>
      </c>
      <c r="BU29" s="4"/>
      <c r="BV29" s="4"/>
      <c r="BW29" s="4"/>
      <c r="BY29" s="10">
        <f t="shared" si="0"/>
        <v>11.955263157894738</v>
      </c>
      <c r="BZ29" s="10">
        <f t="shared" si="1"/>
        <v>11.56</v>
      </c>
      <c r="CA29" s="10">
        <f t="shared" si="2"/>
        <v>12.276666666666666</v>
      </c>
      <c r="CB29" s="10">
        <f t="shared" si="3"/>
        <v>13.51</v>
      </c>
    </row>
    <row r="30" spans="1:80" ht="11.25">
      <c r="A30" s="5">
        <v>28</v>
      </c>
      <c r="B30" s="24">
        <v>12.8</v>
      </c>
      <c r="C30" s="15">
        <v>18.9</v>
      </c>
      <c r="D30" s="15">
        <v>13.4</v>
      </c>
      <c r="E30" s="15">
        <v>8.2</v>
      </c>
      <c r="F30" s="15">
        <v>11</v>
      </c>
      <c r="G30" s="15">
        <v>6.6</v>
      </c>
      <c r="H30" s="15">
        <v>10.7</v>
      </c>
      <c r="I30" s="15">
        <v>12.3</v>
      </c>
      <c r="J30" s="15">
        <v>12.7</v>
      </c>
      <c r="K30" s="4">
        <v>17.5</v>
      </c>
      <c r="L30" s="4">
        <v>14.6</v>
      </c>
      <c r="M30" s="4">
        <v>11.3</v>
      </c>
      <c r="N30" s="4">
        <v>9.1</v>
      </c>
      <c r="O30" s="4">
        <v>8.3</v>
      </c>
      <c r="P30" s="4">
        <v>14.4</v>
      </c>
      <c r="Q30" s="4">
        <v>10.9</v>
      </c>
      <c r="R30" s="4">
        <v>9.8</v>
      </c>
      <c r="S30" s="4">
        <v>14.3</v>
      </c>
      <c r="T30" s="4">
        <v>15.8</v>
      </c>
      <c r="U30" s="4">
        <v>15.1</v>
      </c>
      <c r="V30" s="4">
        <v>18.8</v>
      </c>
      <c r="W30" s="4">
        <v>7.6</v>
      </c>
      <c r="X30" s="4">
        <v>10.2</v>
      </c>
      <c r="Y30" s="4">
        <v>13</v>
      </c>
      <c r="Z30" s="4">
        <v>6</v>
      </c>
      <c r="AA30" s="4">
        <v>12.7</v>
      </c>
      <c r="AB30" s="4">
        <v>14.3</v>
      </c>
      <c r="AC30" s="4">
        <v>10.6</v>
      </c>
      <c r="AD30" s="4">
        <v>8.9</v>
      </c>
      <c r="AE30" s="4">
        <v>7.9</v>
      </c>
      <c r="AF30" s="4">
        <v>10.3</v>
      </c>
      <c r="AG30" s="4">
        <v>5.1</v>
      </c>
      <c r="AH30" s="4">
        <v>10.4</v>
      </c>
      <c r="AI30" s="4">
        <v>9</v>
      </c>
      <c r="AJ30" s="4">
        <v>10.6</v>
      </c>
      <c r="AK30" s="4">
        <v>11</v>
      </c>
      <c r="AL30" s="4">
        <v>7.1</v>
      </c>
      <c r="AM30" s="4">
        <v>15.5</v>
      </c>
      <c r="AN30" s="4">
        <v>8.1</v>
      </c>
      <c r="AO30" s="4">
        <v>13.5</v>
      </c>
      <c r="AP30" s="4">
        <v>12.6</v>
      </c>
      <c r="AQ30" s="4">
        <v>13.8</v>
      </c>
      <c r="AR30" s="4">
        <v>12.8</v>
      </c>
      <c r="AS30" s="4">
        <v>13.4</v>
      </c>
      <c r="AT30" s="4">
        <v>16</v>
      </c>
      <c r="AU30" s="4">
        <v>16.3</v>
      </c>
      <c r="AV30" s="4">
        <v>11.4</v>
      </c>
      <c r="AW30" s="4">
        <v>14.6</v>
      </c>
      <c r="AX30" s="4">
        <v>13.1</v>
      </c>
      <c r="AY30" s="4">
        <v>12</v>
      </c>
      <c r="AZ30" s="4">
        <v>17</v>
      </c>
      <c r="BA30" s="4">
        <v>15.8</v>
      </c>
      <c r="BB30" s="4">
        <v>9.9</v>
      </c>
      <c r="BC30" s="4">
        <v>16.6</v>
      </c>
      <c r="BD30" s="4">
        <v>15.9</v>
      </c>
      <c r="BE30" s="4">
        <v>13.3</v>
      </c>
      <c r="BF30" s="4">
        <v>8.6</v>
      </c>
      <c r="BG30" s="4">
        <v>4.3</v>
      </c>
      <c r="BH30" s="4">
        <v>9.5</v>
      </c>
      <c r="BI30" s="4">
        <v>17.2</v>
      </c>
      <c r="BJ30" s="4">
        <v>16.4</v>
      </c>
      <c r="BK30" s="4">
        <v>16</v>
      </c>
      <c r="BL30" s="4">
        <v>15.9</v>
      </c>
      <c r="BM30" s="4">
        <v>13.1</v>
      </c>
      <c r="BN30" s="4">
        <v>12.2</v>
      </c>
      <c r="BO30" s="4">
        <v>20.9</v>
      </c>
      <c r="BP30" s="4">
        <v>16.3</v>
      </c>
      <c r="BQ30" s="4">
        <v>18.5</v>
      </c>
      <c r="BR30" s="4">
        <v>17</v>
      </c>
      <c r="BS30" s="4">
        <v>16.2</v>
      </c>
      <c r="BT30" s="4">
        <v>12.7</v>
      </c>
      <c r="BU30" s="4"/>
      <c r="BV30" s="4"/>
      <c r="BW30" s="4"/>
      <c r="BY30" s="10">
        <f t="shared" si="0"/>
        <v>11.492105263157898</v>
      </c>
      <c r="BZ30" s="10">
        <f t="shared" si="1"/>
        <v>11.746666666666666</v>
      </c>
      <c r="CA30" s="10">
        <f t="shared" si="2"/>
        <v>11.82666666666667</v>
      </c>
      <c r="CB30" s="10">
        <f t="shared" si="3"/>
        <v>13.833333333333332</v>
      </c>
    </row>
    <row r="31" spans="1:80" ht="11.25">
      <c r="A31" s="5">
        <v>29</v>
      </c>
      <c r="B31" s="24">
        <v>10.8</v>
      </c>
      <c r="C31" s="15">
        <v>11.1</v>
      </c>
      <c r="D31" s="15">
        <v>14.3</v>
      </c>
      <c r="E31" s="15">
        <v>15.7</v>
      </c>
      <c r="F31" s="15">
        <v>9.1</v>
      </c>
      <c r="G31" s="15">
        <v>5.5</v>
      </c>
      <c r="H31" s="15">
        <v>18.6</v>
      </c>
      <c r="I31" s="15">
        <v>16.8</v>
      </c>
      <c r="J31" s="15">
        <v>12.7</v>
      </c>
      <c r="K31" s="4">
        <v>9.4</v>
      </c>
      <c r="L31" s="4">
        <v>15.9</v>
      </c>
      <c r="M31" s="4">
        <v>14.2</v>
      </c>
      <c r="N31" s="4">
        <v>10.6</v>
      </c>
      <c r="O31" s="4">
        <v>13.6</v>
      </c>
      <c r="P31" s="4">
        <v>14.6</v>
      </c>
      <c r="Q31" s="4">
        <v>14.6</v>
      </c>
      <c r="R31" s="4">
        <v>15.2</v>
      </c>
      <c r="S31" s="4">
        <v>15.2</v>
      </c>
      <c r="T31" s="4">
        <v>20.6</v>
      </c>
      <c r="U31" s="4">
        <v>18.2</v>
      </c>
      <c r="V31" s="4">
        <v>11.7</v>
      </c>
      <c r="W31" s="4">
        <v>12.6</v>
      </c>
      <c r="X31" s="4">
        <v>13.7</v>
      </c>
      <c r="Y31" s="4">
        <v>13.2</v>
      </c>
      <c r="Z31" s="4">
        <v>7.4</v>
      </c>
      <c r="AA31" s="4">
        <v>13.5</v>
      </c>
      <c r="AB31" s="4">
        <v>18.7</v>
      </c>
      <c r="AC31" s="4">
        <v>15.1</v>
      </c>
      <c r="AD31" s="4">
        <v>9.9</v>
      </c>
      <c r="AE31" s="4">
        <v>9.9</v>
      </c>
      <c r="AF31" s="4">
        <v>10</v>
      </c>
      <c r="AG31" s="4">
        <v>15.9</v>
      </c>
      <c r="AH31" s="4">
        <v>10</v>
      </c>
      <c r="AI31" s="4">
        <v>8.1</v>
      </c>
      <c r="AJ31" s="4">
        <v>12.5</v>
      </c>
      <c r="AK31" s="4">
        <v>9.3</v>
      </c>
      <c r="AL31" s="4">
        <v>11.7</v>
      </c>
      <c r="AM31" s="4">
        <v>11.4</v>
      </c>
      <c r="AN31" s="4">
        <v>11</v>
      </c>
      <c r="AO31" s="4">
        <v>12.3</v>
      </c>
      <c r="AP31" s="4">
        <v>7.5</v>
      </c>
      <c r="AQ31" s="4">
        <v>16.1</v>
      </c>
      <c r="AR31" s="4">
        <v>11.1</v>
      </c>
      <c r="AS31" s="4">
        <v>11.6</v>
      </c>
      <c r="AT31" s="4">
        <v>18</v>
      </c>
      <c r="AU31" s="4">
        <v>22.4</v>
      </c>
      <c r="AV31" s="4">
        <v>10.3</v>
      </c>
      <c r="AW31" s="4">
        <v>21</v>
      </c>
      <c r="AX31" s="4">
        <v>6.9</v>
      </c>
      <c r="AY31" s="4">
        <v>14.7</v>
      </c>
      <c r="AZ31" s="4">
        <v>9.9</v>
      </c>
      <c r="BA31" s="4">
        <v>22.4</v>
      </c>
      <c r="BB31" s="4">
        <v>16.6</v>
      </c>
      <c r="BC31" s="4">
        <v>12.6</v>
      </c>
      <c r="BD31" s="4">
        <v>24.7</v>
      </c>
      <c r="BE31" s="4">
        <v>13.8</v>
      </c>
      <c r="BF31" s="4">
        <v>11.2</v>
      </c>
      <c r="BG31" s="4">
        <v>8.3</v>
      </c>
      <c r="BH31" s="4">
        <v>14.4</v>
      </c>
      <c r="BI31" s="4">
        <v>11.9</v>
      </c>
      <c r="BJ31" s="4">
        <v>14.7</v>
      </c>
      <c r="BK31" s="4">
        <v>22.7</v>
      </c>
      <c r="BL31" s="4">
        <v>19.6</v>
      </c>
      <c r="BM31" s="4">
        <v>12.6</v>
      </c>
      <c r="BN31" s="4">
        <v>11.3</v>
      </c>
      <c r="BO31" s="4">
        <v>20.7</v>
      </c>
      <c r="BP31" s="4">
        <v>7.3</v>
      </c>
      <c r="BQ31" s="4">
        <v>6</v>
      </c>
      <c r="BR31" s="4">
        <v>20.8</v>
      </c>
      <c r="BS31" s="4">
        <v>10.8</v>
      </c>
      <c r="BT31" s="4">
        <v>14.8</v>
      </c>
      <c r="BU31" s="4"/>
      <c r="BV31" s="4"/>
      <c r="BW31" s="4"/>
      <c r="BY31" s="10">
        <f t="shared" si="0"/>
        <v>12.92894736842105</v>
      </c>
      <c r="BZ31" s="10">
        <f t="shared" si="1"/>
        <v>13.156666666666668</v>
      </c>
      <c r="CA31" s="10">
        <f t="shared" si="2"/>
        <v>13.036666666666667</v>
      </c>
      <c r="CB31" s="10">
        <f t="shared" si="3"/>
        <v>14.12</v>
      </c>
    </row>
    <row r="32" spans="1:80" ht="11.25">
      <c r="A32" s="5">
        <v>30</v>
      </c>
      <c r="B32" s="24">
        <v>12.6</v>
      </c>
      <c r="C32" s="15">
        <v>12.5</v>
      </c>
      <c r="D32" s="15">
        <v>15.8</v>
      </c>
      <c r="E32" s="15">
        <v>9.3</v>
      </c>
      <c r="F32" s="15">
        <v>16.6</v>
      </c>
      <c r="G32" s="15">
        <v>5.8</v>
      </c>
      <c r="H32" s="15">
        <v>20</v>
      </c>
      <c r="I32" s="15">
        <v>16.7</v>
      </c>
      <c r="J32" s="15">
        <v>20.6</v>
      </c>
      <c r="K32" s="4">
        <v>6.7</v>
      </c>
      <c r="L32" s="4">
        <v>12.1</v>
      </c>
      <c r="M32" s="4">
        <v>16.5</v>
      </c>
      <c r="N32" s="4">
        <v>13.5</v>
      </c>
      <c r="O32" s="4">
        <v>12.2</v>
      </c>
      <c r="P32" s="4">
        <v>13.7</v>
      </c>
      <c r="Q32" s="4">
        <v>16.9</v>
      </c>
      <c r="R32" s="4">
        <v>15.4</v>
      </c>
      <c r="S32" s="4">
        <v>16.1</v>
      </c>
      <c r="T32" s="4">
        <v>15.3</v>
      </c>
      <c r="U32" s="4">
        <v>18.3</v>
      </c>
      <c r="V32" s="4">
        <v>14</v>
      </c>
      <c r="W32" s="4">
        <v>15.8</v>
      </c>
      <c r="X32" s="4">
        <v>14.3</v>
      </c>
      <c r="Y32" s="4">
        <v>16.5</v>
      </c>
      <c r="Z32" s="4">
        <v>12.4</v>
      </c>
      <c r="AA32" s="4">
        <v>14.3</v>
      </c>
      <c r="AB32" s="4">
        <v>20.8</v>
      </c>
      <c r="AC32" s="4">
        <v>19.4</v>
      </c>
      <c r="AD32" s="4">
        <v>8.3</v>
      </c>
      <c r="AE32" s="4">
        <v>17.7</v>
      </c>
      <c r="AF32" s="4">
        <v>11.3</v>
      </c>
      <c r="AG32" s="4">
        <v>9</v>
      </c>
      <c r="AH32" s="4">
        <v>10.8</v>
      </c>
      <c r="AI32" s="4">
        <v>10</v>
      </c>
      <c r="AJ32" s="4">
        <v>15</v>
      </c>
      <c r="AK32" s="4">
        <v>7.6</v>
      </c>
      <c r="AL32" s="4">
        <v>11.9</v>
      </c>
      <c r="AM32" s="4">
        <v>12.5</v>
      </c>
      <c r="AN32" s="4">
        <v>14.5</v>
      </c>
      <c r="AO32" s="4">
        <v>20.5</v>
      </c>
      <c r="AP32" s="4">
        <v>9.3</v>
      </c>
      <c r="AQ32" s="4">
        <v>10.4</v>
      </c>
      <c r="AR32" s="4">
        <v>11.8</v>
      </c>
      <c r="AS32" s="4">
        <v>16.6</v>
      </c>
      <c r="AT32" s="4">
        <v>20.1</v>
      </c>
      <c r="AU32" s="4">
        <v>22.9</v>
      </c>
      <c r="AV32" s="4">
        <v>9.1</v>
      </c>
      <c r="AW32" s="4">
        <v>18.5</v>
      </c>
      <c r="AX32" s="4">
        <v>13.3</v>
      </c>
      <c r="AY32" s="4">
        <v>20.8</v>
      </c>
      <c r="AZ32" s="4">
        <v>11.8</v>
      </c>
      <c r="BA32" s="4">
        <v>19.9</v>
      </c>
      <c r="BB32" s="4">
        <v>13.9</v>
      </c>
      <c r="BC32" s="4">
        <v>13.1</v>
      </c>
      <c r="BD32" s="4">
        <v>18.7</v>
      </c>
      <c r="BE32" s="4">
        <v>10.3</v>
      </c>
      <c r="BF32" s="4">
        <v>9.7</v>
      </c>
      <c r="BG32" s="4">
        <v>9.2</v>
      </c>
      <c r="BH32" s="4">
        <v>12.9</v>
      </c>
      <c r="BI32" s="4">
        <v>18.9</v>
      </c>
      <c r="BJ32" s="4">
        <v>8.3</v>
      </c>
      <c r="BK32" s="4">
        <v>15.1</v>
      </c>
      <c r="BL32" s="4">
        <v>16.5</v>
      </c>
      <c r="BM32" s="4">
        <v>17.5</v>
      </c>
      <c r="BN32" s="4">
        <v>14.8</v>
      </c>
      <c r="BO32" s="4">
        <v>16.9</v>
      </c>
      <c r="BP32" s="4">
        <v>8.2</v>
      </c>
      <c r="BQ32" s="4">
        <v>9</v>
      </c>
      <c r="BR32" s="4">
        <v>19.8</v>
      </c>
      <c r="BS32" s="4">
        <v>16</v>
      </c>
      <c r="BT32" s="4">
        <v>16</v>
      </c>
      <c r="BU32" s="4"/>
      <c r="BV32" s="4"/>
      <c r="BW32" s="4"/>
      <c r="BY32" s="10">
        <f t="shared" si="0"/>
        <v>13.9</v>
      </c>
      <c r="BZ32" s="10">
        <f t="shared" si="1"/>
        <v>14.29666666666667</v>
      </c>
      <c r="CA32" s="10">
        <f t="shared" si="2"/>
        <v>13.616666666666667</v>
      </c>
      <c r="CB32" s="10">
        <f t="shared" si="3"/>
        <v>14.416666666666666</v>
      </c>
    </row>
    <row r="33" spans="1:80" ht="11.25">
      <c r="A33" s="5">
        <v>31</v>
      </c>
      <c r="B33" s="24">
        <v>11.9</v>
      </c>
      <c r="C33" s="15">
        <v>18</v>
      </c>
      <c r="D33" s="15">
        <v>9.4</v>
      </c>
      <c r="E33" s="15">
        <v>12.9</v>
      </c>
      <c r="F33" s="15">
        <v>17.7</v>
      </c>
      <c r="G33" s="15">
        <v>11.9</v>
      </c>
      <c r="H33" s="15">
        <v>13.5</v>
      </c>
      <c r="I33" s="15">
        <v>9.6</v>
      </c>
      <c r="J33" s="15">
        <v>16.2</v>
      </c>
      <c r="K33" s="4">
        <v>10.5</v>
      </c>
      <c r="L33" s="4">
        <v>15.3</v>
      </c>
      <c r="M33" s="4">
        <v>20.5</v>
      </c>
      <c r="N33" s="4">
        <v>13.5</v>
      </c>
      <c r="O33" s="4">
        <v>10</v>
      </c>
      <c r="P33" s="4">
        <v>21.5</v>
      </c>
      <c r="Q33" s="4">
        <v>19.7</v>
      </c>
      <c r="R33" s="4">
        <v>11.8</v>
      </c>
      <c r="S33" s="4">
        <v>12.1</v>
      </c>
      <c r="T33" s="4">
        <v>11.4</v>
      </c>
      <c r="U33" s="4">
        <v>22.5</v>
      </c>
      <c r="V33" s="4">
        <v>17.9</v>
      </c>
      <c r="W33" s="4">
        <v>16.3</v>
      </c>
      <c r="X33" s="4">
        <v>16.1</v>
      </c>
      <c r="Y33" s="4">
        <v>10.1</v>
      </c>
      <c r="Z33" s="4">
        <v>11.4</v>
      </c>
      <c r="AA33" s="4">
        <v>6</v>
      </c>
      <c r="AB33" s="4">
        <v>20.8</v>
      </c>
      <c r="AC33" s="4">
        <v>12.4</v>
      </c>
      <c r="AD33" s="4">
        <v>6.1</v>
      </c>
      <c r="AE33" s="4">
        <v>16.6</v>
      </c>
      <c r="AF33" s="4">
        <v>11.8</v>
      </c>
      <c r="AG33" s="4">
        <v>12.6</v>
      </c>
      <c r="AH33" s="4">
        <v>7.6</v>
      </c>
      <c r="AI33" s="4">
        <v>15.3</v>
      </c>
      <c r="AJ33" s="4">
        <v>14.1</v>
      </c>
      <c r="AK33" s="4">
        <v>7.2</v>
      </c>
      <c r="AL33" s="4">
        <v>16.3</v>
      </c>
      <c r="AM33" s="4">
        <v>14</v>
      </c>
      <c r="AN33" s="4">
        <v>12.1</v>
      </c>
      <c r="AO33" s="4">
        <v>16.6</v>
      </c>
      <c r="AP33" s="4">
        <v>12.1</v>
      </c>
      <c r="AQ33" s="4">
        <v>20.3</v>
      </c>
      <c r="AR33" s="4">
        <v>19.3</v>
      </c>
      <c r="AS33" s="4">
        <v>21.2</v>
      </c>
      <c r="AT33" s="4">
        <v>13</v>
      </c>
      <c r="AU33" s="4">
        <v>12.2</v>
      </c>
      <c r="AV33" s="4">
        <v>11.3</v>
      </c>
      <c r="AW33" s="4">
        <v>14.9</v>
      </c>
      <c r="AX33" s="4">
        <v>5.7</v>
      </c>
      <c r="AY33" s="4">
        <v>16.4</v>
      </c>
      <c r="AZ33" s="4">
        <v>16.7</v>
      </c>
      <c r="BA33" s="4">
        <v>21.7</v>
      </c>
      <c r="BB33" s="4">
        <v>15.1</v>
      </c>
      <c r="BC33" s="4">
        <v>11.4</v>
      </c>
      <c r="BD33" s="4">
        <v>14.6</v>
      </c>
      <c r="BE33" s="4">
        <v>8</v>
      </c>
      <c r="BF33" s="4">
        <v>11.4</v>
      </c>
      <c r="BG33" s="4">
        <v>13.5</v>
      </c>
      <c r="BH33" s="4">
        <v>12.3</v>
      </c>
      <c r="BI33" s="4">
        <v>19.1</v>
      </c>
      <c r="BJ33" s="4">
        <v>6.8</v>
      </c>
      <c r="BK33" s="4">
        <v>17.6</v>
      </c>
      <c r="BL33" s="4">
        <v>22.4</v>
      </c>
      <c r="BM33" s="4">
        <v>15.4</v>
      </c>
      <c r="BN33" s="4">
        <v>11.9</v>
      </c>
      <c r="BO33" s="4">
        <v>13.8</v>
      </c>
      <c r="BP33" s="4">
        <v>10.3</v>
      </c>
      <c r="BQ33" s="4">
        <v>12</v>
      </c>
      <c r="BR33" s="4">
        <v>20.3</v>
      </c>
      <c r="BS33" s="4">
        <v>19.1</v>
      </c>
      <c r="BT33" s="4">
        <v>20.6</v>
      </c>
      <c r="BU33" s="4"/>
      <c r="BV33" s="4"/>
      <c r="BW33" s="4"/>
      <c r="BY33" s="10">
        <f t="shared" si="0"/>
        <v>13.750000000000004</v>
      </c>
      <c r="BZ33" s="10">
        <f t="shared" si="1"/>
        <v>13.983333333333336</v>
      </c>
      <c r="CA33" s="10">
        <f t="shared" si="2"/>
        <v>13.636666666666663</v>
      </c>
      <c r="CB33" s="10">
        <f t="shared" si="3"/>
        <v>14.303333333333335</v>
      </c>
    </row>
    <row r="34" spans="1:80" ht="11.25">
      <c r="A34" s="1" t="s">
        <v>3</v>
      </c>
      <c r="B34" s="26">
        <f aca="true" t="shared" si="4" ref="B34:J34">AVERAGE(B3:B33)</f>
        <v>12.364516129032259</v>
      </c>
      <c r="C34" s="13">
        <f t="shared" si="4"/>
        <v>12.109677419354837</v>
      </c>
      <c r="D34" s="13">
        <f t="shared" si="4"/>
        <v>12.003225806451614</v>
      </c>
      <c r="E34" s="13">
        <f t="shared" si="4"/>
        <v>11.274193548387096</v>
      </c>
      <c r="F34" s="13">
        <f t="shared" si="4"/>
        <v>10.48709677419355</v>
      </c>
      <c r="G34" s="13">
        <f t="shared" si="4"/>
        <v>11.409677419354841</v>
      </c>
      <c r="H34" s="13">
        <f t="shared" si="4"/>
        <v>11.409677419354837</v>
      </c>
      <c r="I34" s="13">
        <f t="shared" si="4"/>
        <v>11.751612903225809</v>
      </c>
      <c r="J34" s="13">
        <f t="shared" si="4"/>
        <v>11.251612903225807</v>
      </c>
      <c r="K34" s="13">
        <f aca="true" t="shared" si="5" ref="K34:S34">AVERAGE(K3:K33)</f>
        <v>11.619354838709677</v>
      </c>
      <c r="L34" s="13">
        <f t="shared" si="5"/>
        <v>10.24193548387097</v>
      </c>
      <c r="M34" s="13">
        <f t="shared" si="5"/>
        <v>10.57741935483871</v>
      </c>
      <c r="N34" s="13">
        <f t="shared" si="5"/>
        <v>9.409677419354841</v>
      </c>
      <c r="O34" s="13">
        <f t="shared" si="5"/>
        <v>13.083870967741937</v>
      </c>
      <c r="P34" s="13">
        <f t="shared" si="5"/>
        <v>12.741935483870968</v>
      </c>
      <c r="Q34" s="13">
        <f t="shared" si="5"/>
        <v>12.274193548387093</v>
      </c>
      <c r="R34" s="13">
        <f t="shared" si="5"/>
        <v>10.790322580645162</v>
      </c>
      <c r="S34" s="13">
        <f t="shared" si="5"/>
        <v>8.46774193548387</v>
      </c>
      <c r="T34" s="13">
        <f aca="true" t="shared" si="6" ref="T34:AC34">AVERAGE(T3:T33)</f>
        <v>10.106451612903228</v>
      </c>
      <c r="U34" s="13">
        <f t="shared" si="6"/>
        <v>12.348387096774196</v>
      </c>
      <c r="V34" s="13">
        <f t="shared" si="6"/>
        <v>10.651612903225805</v>
      </c>
      <c r="W34" s="13">
        <f t="shared" si="6"/>
        <v>9.738709677419356</v>
      </c>
      <c r="X34" s="13">
        <f t="shared" si="6"/>
        <v>9.464516129032258</v>
      </c>
      <c r="Y34" s="13">
        <f t="shared" si="6"/>
        <v>11.361290322580645</v>
      </c>
      <c r="Z34" s="13">
        <f t="shared" si="6"/>
        <v>10.725806451612902</v>
      </c>
      <c r="AA34" s="13">
        <f t="shared" si="6"/>
        <v>10.403225806451614</v>
      </c>
      <c r="AB34" s="13">
        <f t="shared" si="6"/>
        <v>12.222580645161294</v>
      </c>
      <c r="AC34" s="13">
        <f t="shared" si="6"/>
        <v>10.545161290322582</v>
      </c>
      <c r="AD34" s="13">
        <f aca="true" t="shared" si="7" ref="AD34:AM34">AVERAGE(AD3:AD33)</f>
        <v>10.661290322580646</v>
      </c>
      <c r="AE34" s="13">
        <f t="shared" si="7"/>
        <v>11.899999999999997</v>
      </c>
      <c r="AF34" s="13">
        <f t="shared" si="7"/>
        <v>10.345161290322585</v>
      </c>
      <c r="AG34" s="13">
        <f t="shared" si="7"/>
        <v>7.509677419354838</v>
      </c>
      <c r="AH34" s="13">
        <f t="shared" si="7"/>
        <v>9.04193548387097</v>
      </c>
      <c r="AI34" s="13">
        <f t="shared" si="7"/>
        <v>9.416129032258066</v>
      </c>
      <c r="AJ34" s="13">
        <f t="shared" si="7"/>
        <v>11.435483870967747</v>
      </c>
      <c r="AK34" s="13">
        <f t="shared" si="7"/>
        <v>10.429032258064519</v>
      </c>
      <c r="AL34" s="13">
        <f t="shared" si="7"/>
        <v>11.706451612903221</v>
      </c>
      <c r="AM34" s="13">
        <f t="shared" si="7"/>
        <v>13.345161290322581</v>
      </c>
      <c r="AN34" s="13">
        <f aca="true" t="shared" si="8" ref="AN34:BL34">AVERAGE(AN3:AN33)</f>
        <v>11.848387096774196</v>
      </c>
      <c r="AO34" s="13">
        <f t="shared" si="8"/>
        <v>12.13225806451613</v>
      </c>
      <c r="AP34" s="13">
        <f t="shared" si="8"/>
        <v>10.838709677419356</v>
      </c>
      <c r="AQ34" s="13">
        <f t="shared" si="8"/>
        <v>10.90645161290323</v>
      </c>
      <c r="AR34" s="13">
        <f t="shared" si="8"/>
        <v>11.525806451612905</v>
      </c>
      <c r="AS34" s="13">
        <f t="shared" si="8"/>
        <v>11.641935483870967</v>
      </c>
      <c r="AT34" s="13">
        <f t="shared" si="8"/>
        <v>13.416129032258068</v>
      </c>
      <c r="AU34" s="13">
        <f t="shared" si="8"/>
        <v>12.309677419354838</v>
      </c>
      <c r="AV34" s="13">
        <f t="shared" si="8"/>
        <v>12.725806451612904</v>
      </c>
      <c r="AW34" s="13">
        <f t="shared" si="8"/>
        <v>13.167741935483873</v>
      </c>
      <c r="AX34" s="13">
        <f t="shared" si="8"/>
        <v>12.874193548387098</v>
      </c>
      <c r="AY34" s="13">
        <f t="shared" si="8"/>
        <v>14.806451612903224</v>
      </c>
      <c r="AZ34" s="13">
        <f t="shared" si="8"/>
        <v>11.39032258064516</v>
      </c>
      <c r="BA34" s="13">
        <f t="shared" si="8"/>
        <v>13.029032258064513</v>
      </c>
      <c r="BB34" s="13">
        <f t="shared" si="8"/>
        <v>11.509677419354839</v>
      </c>
      <c r="BC34" s="13">
        <f t="shared" si="8"/>
        <v>12.816129032258065</v>
      </c>
      <c r="BD34" s="13">
        <f t="shared" si="8"/>
        <v>14.132258064516126</v>
      </c>
      <c r="BE34" s="13">
        <f t="shared" si="8"/>
        <v>12.274193548387096</v>
      </c>
      <c r="BF34" s="13">
        <f t="shared" si="8"/>
        <v>12.00967741935484</v>
      </c>
      <c r="BG34" s="13">
        <f t="shared" si="8"/>
        <v>10.509677419354837</v>
      </c>
      <c r="BH34" s="13">
        <f t="shared" si="8"/>
        <v>9.717241379310344</v>
      </c>
      <c r="BI34" s="13">
        <f t="shared" si="8"/>
        <v>10.376666666666665</v>
      </c>
      <c r="BJ34" s="13">
        <f t="shared" si="8"/>
        <v>13.767741935483869</v>
      </c>
      <c r="BK34" s="13">
        <f t="shared" si="8"/>
        <v>12.280645161290325</v>
      </c>
      <c r="BL34" s="13">
        <f t="shared" si="8"/>
        <v>12.470967741935485</v>
      </c>
      <c r="BM34" s="13">
        <f aca="true" t="shared" si="9" ref="BM34:BS34">AVERAGE(BM3:BM33)</f>
        <v>12.032258064516132</v>
      </c>
      <c r="BN34" s="13">
        <f t="shared" si="9"/>
        <v>10.822580645161292</v>
      </c>
      <c r="BO34" s="13">
        <f t="shared" si="9"/>
        <v>14.33548387096774</v>
      </c>
      <c r="BP34" s="13">
        <f t="shared" si="9"/>
        <v>13.170967741935485</v>
      </c>
      <c r="BQ34" s="13">
        <f t="shared" si="9"/>
        <v>13.970967741935485</v>
      </c>
      <c r="BR34" s="13">
        <f t="shared" si="9"/>
        <v>15.016129032258064</v>
      </c>
      <c r="BS34" s="13">
        <f t="shared" si="9"/>
        <v>12.735483870967744</v>
      </c>
      <c r="BT34" s="13">
        <f>AVERAGE(BT3:BT33)</f>
        <v>15.622580645161293</v>
      </c>
      <c r="BU34" s="13"/>
      <c r="BV34" s="13"/>
      <c r="BW34" s="13"/>
      <c r="BY34" s="12">
        <f>AVERAGE(BY3:BY33)</f>
        <v>10.96383701188455</v>
      </c>
      <c r="BZ34" s="12">
        <f>AVERAGE(BZ3:BZ33)</f>
        <v>11.12903225806452</v>
      </c>
      <c r="CA34" s="12">
        <f>AVERAGE(CA3:CA33)</f>
        <v>11.721827956989246</v>
      </c>
      <c r="CB34" s="12">
        <f>AVERAGE(CB3:CB33)</f>
        <v>12.300192806822398</v>
      </c>
    </row>
    <row r="36" spans="1:77" ht="11.25">
      <c r="A36" s="17" t="s">
        <v>4</v>
      </c>
      <c r="B36" s="21">
        <f aca="true" t="shared" si="10" ref="B36:J36">MAX(B3:B33)</f>
        <v>17.5</v>
      </c>
      <c r="C36" s="18">
        <f t="shared" si="10"/>
        <v>20.9</v>
      </c>
      <c r="D36" s="18">
        <f t="shared" si="10"/>
        <v>21.5</v>
      </c>
      <c r="E36" s="18">
        <f t="shared" si="10"/>
        <v>20.8</v>
      </c>
      <c r="F36" s="18">
        <f t="shared" si="10"/>
        <v>20.4</v>
      </c>
      <c r="G36" s="18">
        <f t="shared" si="10"/>
        <v>19.6</v>
      </c>
      <c r="H36" s="18">
        <f t="shared" si="10"/>
        <v>20</v>
      </c>
      <c r="I36" s="18">
        <f t="shared" si="10"/>
        <v>17.7</v>
      </c>
      <c r="J36" s="18">
        <f t="shared" si="10"/>
        <v>20.6</v>
      </c>
      <c r="K36" s="18">
        <f aca="true" t="shared" si="11" ref="K36:Z36">MAX(K3:K33)</f>
        <v>17.5</v>
      </c>
      <c r="L36" s="18">
        <f t="shared" si="11"/>
        <v>20.4</v>
      </c>
      <c r="M36" s="18">
        <f t="shared" si="11"/>
        <v>20.5</v>
      </c>
      <c r="N36" s="18">
        <f t="shared" si="11"/>
        <v>15.2</v>
      </c>
      <c r="O36" s="18">
        <f t="shared" si="11"/>
        <v>20.6</v>
      </c>
      <c r="P36" s="18">
        <f t="shared" si="11"/>
        <v>21.5</v>
      </c>
      <c r="Q36" s="18">
        <f t="shared" si="11"/>
        <v>19.7</v>
      </c>
      <c r="R36" s="18">
        <f t="shared" si="11"/>
        <v>21</v>
      </c>
      <c r="S36" s="18">
        <f t="shared" si="11"/>
        <v>16.1</v>
      </c>
      <c r="T36" s="18">
        <f t="shared" si="11"/>
        <v>20.6</v>
      </c>
      <c r="U36" s="18">
        <f t="shared" si="11"/>
        <v>22.5</v>
      </c>
      <c r="V36" s="18">
        <f t="shared" si="11"/>
        <v>18.8</v>
      </c>
      <c r="W36" s="18">
        <f t="shared" si="11"/>
        <v>16.3</v>
      </c>
      <c r="X36" s="18">
        <f t="shared" si="11"/>
        <v>17.1</v>
      </c>
      <c r="Y36" s="18">
        <f t="shared" si="11"/>
        <v>19.3</v>
      </c>
      <c r="Z36" s="18">
        <f t="shared" si="11"/>
        <v>21.1</v>
      </c>
      <c r="AA36" s="18">
        <f aca="true" t="shared" si="12" ref="AA36:AP36">MAX(AA3:AA33)</f>
        <v>19.5</v>
      </c>
      <c r="AB36" s="18">
        <f t="shared" si="12"/>
        <v>20.8</v>
      </c>
      <c r="AC36" s="18">
        <f t="shared" si="12"/>
        <v>19.4</v>
      </c>
      <c r="AD36" s="18">
        <f t="shared" si="12"/>
        <v>16.8</v>
      </c>
      <c r="AE36" s="18">
        <f t="shared" si="12"/>
        <v>17.7</v>
      </c>
      <c r="AF36" s="18">
        <f t="shared" si="12"/>
        <v>15.7</v>
      </c>
      <c r="AG36" s="18">
        <f t="shared" si="12"/>
        <v>15.9</v>
      </c>
      <c r="AH36" s="18">
        <f t="shared" si="12"/>
        <v>16.9</v>
      </c>
      <c r="AI36" s="18">
        <f t="shared" si="12"/>
        <v>15.7</v>
      </c>
      <c r="AJ36" s="18">
        <f t="shared" si="12"/>
        <v>18.9</v>
      </c>
      <c r="AK36" s="18">
        <f t="shared" si="12"/>
        <v>20.2</v>
      </c>
      <c r="AL36" s="18">
        <f t="shared" si="12"/>
        <v>19.8</v>
      </c>
      <c r="AM36" s="18">
        <f t="shared" si="12"/>
        <v>20.9</v>
      </c>
      <c r="AN36" s="18">
        <f t="shared" si="12"/>
        <v>22.7</v>
      </c>
      <c r="AO36" s="18">
        <f t="shared" si="12"/>
        <v>20.5</v>
      </c>
      <c r="AP36" s="18">
        <f t="shared" si="12"/>
        <v>18.3</v>
      </c>
      <c r="AQ36" s="18">
        <f aca="true" t="shared" si="13" ref="AQ36:AV36">MAX(AQ3:AQ33)</f>
        <v>20.3</v>
      </c>
      <c r="AR36" s="18">
        <f t="shared" si="13"/>
        <v>19.3</v>
      </c>
      <c r="AS36" s="18">
        <f t="shared" si="13"/>
        <v>21.2</v>
      </c>
      <c r="AT36" s="18">
        <f t="shared" si="13"/>
        <v>22.2</v>
      </c>
      <c r="AU36" s="18">
        <f t="shared" si="13"/>
        <v>22.9</v>
      </c>
      <c r="AV36" s="18">
        <f t="shared" si="13"/>
        <v>20.5</v>
      </c>
      <c r="AW36" s="18">
        <f aca="true" t="shared" si="14" ref="AW36:BB36">MAX(AW3:AW33)</f>
        <v>21</v>
      </c>
      <c r="AX36" s="18">
        <f t="shared" si="14"/>
        <v>20.8</v>
      </c>
      <c r="AY36" s="18">
        <f t="shared" si="14"/>
        <v>21.2</v>
      </c>
      <c r="AZ36" s="18">
        <f t="shared" si="14"/>
        <v>20</v>
      </c>
      <c r="BA36" s="18">
        <f t="shared" si="14"/>
        <v>23</v>
      </c>
      <c r="BB36" s="18">
        <f t="shared" si="14"/>
        <v>17.3</v>
      </c>
      <c r="BC36" s="18">
        <f aca="true" t="shared" si="15" ref="BC36:BH36">MAX(BC3:BC33)</f>
        <v>18.2</v>
      </c>
      <c r="BD36" s="18">
        <f t="shared" si="15"/>
        <v>24.7</v>
      </c>
      <c r="BE36" s="18">
        <f t="shared" si="15"/>
        <v>17.2</v>
      </c>
      <c r="BF36" s="18">
        <f t="shared" si="15"/>
        <v>21.6</v>
      </c>
      <c r="BG36" s="18">
        <f t="shared" si="15"/>
        <v>20.8</v>
      </c>
      <c r="BH36" s="18">
        <f t="shared" si="15"/>
        <v>18.8</v>
      </c>
      <c r="BI36" s="18">
        <f aca="true" t="shared" si="16" ref="BI36:BN36">MAX(BI3:BI33)</f>
        <v>19.1</v>
      </c>
      <c r="BJ36" s="18">
        <f t="shared" si="16"/>
        <v>24.9</v>
      </c>
      <c r="BK36" s="18">
        <f t="shared" si="16"/>
        <v>22.7</v>
      </c>
      <c r="BL36" s="18">
        <f t="shared" si="16"/>
        <v>22.4</v>
      </c>
      <c r="BM36" s="18">
        <f t="shared" si="16"/>
        <v>20.7</v>
      </c>
      <c r="BN36" s="18">
        <f t="shared" si="16"/>
        <v>14.8</v>
      </c>
      <c r="BO36" s="18">
        <f aca="true" t="shared" si="17" ref="BO36:BT36">MAX(BO3:BO33)</f>
        <v>21.2</v>
      </c>
      <c r="BP36" s="18">
        <f t="shared" si="17"/>
        <v>22.3</v>
      </c>
      <c r="BQ36" s="18">
        <f t="shared" si="17"/>
        <v>23.6</v>
      </c>
      <c r="BR36" s="18">
        <f t="shared" si="17"/>
        <v>20.8</v>
      </c>
      <c r="BS36" s="18">
        <f t="shared" si="17"/>
        <v>19.3</v>
      </c>
      <c r="BT36" s="18">
        <f t="shared" si="17"/>
        <v>23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5.2</v>
      </c>
      <c r="C37" s="20">
        <f t="shared" si="18"/>
        <v>4.5</v>
      </c>
      <c r="D37" s="20">
        <f t="shared" si="18"/>
        <v>3.5</v>
      </c>
      <c r="E37" s="20">
        <f t="shared" si="18"/>
        <v>3.8</v>
      </c>
      <c r="F37" s="20">
        <f t="shared" si="18"/>
        <v>5.2</v>
      </c>
      <c r="G37" s="20">
        <f t="shared" si="18"/>
        <v>4.5</v>
      </c>
      <c r="H37" s="20">
        <f t="shared" si="18"/>
        <v>5.9</v>
      </c>
      <c r="I37" s="20">
        <f t="shared" si="18"/>
        <v>4.3</v>
      </c>
      <c r="J37" s="20">
        <f t="shared" si="18"/>
        <v>3.8</v>
      </c>
      <c r="K37" s="20">
        <f aca="true" t="shared" si="19" ref="K37:Z37">MIN(K3:K33)</f>
        <v>6.7</v>
      </c>
      <c r="L37" s="20">
        <f t="shared" si="19"/>
        <v>3.3</v>
      </c>
      <c r="M37" s="20">
        <f t="shared" si="19"/>
        <v>6</v>
      </c>
      <c r="N37" s="20">
        <f t="shared" si="19"/>
        <v>5.3</v>
      </c>
      <c r="O37" s="20">
        <f t="shared" si="19"/>
        <v>4.7</v>
      </c>
      <c r="P37" s="20">
        <f t="shared" si="19"/>
        <v>5.3</v>
      </c>
      <c r="Q37" s="20">
        <f t="shared" si="19"/>
        <v>7.4</v>
      </c>
      <c r="R37" s="20">
        <f t="shared" si="19"/>
        <v>4.2</v>
      </c>
      <c r="S37" s="20">
        <f t="shared" si="19"/>
        <v>3</v>
      </c>
      <c r="T37" s="20">
        <f t="shared" si="19"/>
        <v>2.8</v>
      </c>
      <c r="U37" s="20">
        <f t="shared" si="19"/>
        <v>6.1</v>
      </c>
      <c r="V37" s="20">
        <f t="shared" si="19"/>
        <v>5.7</v>
      </c>
      <c r="W37" s="20">
        <f t="shared" si="19"/>
        <v>4.2</v>
      </c>
      <c r="X37" s="20">
        <f t="shared" si="19"/>
        <v>4.8</v>
      </c>
      <c r="Y37" s="20">
        <f t="shared" si="19"/>
        <v>5</v>
      </c>
      <c r="Z37" s="20">
        <f t="shared" si="19"/>
        <v>2</v>
      </c>
      <c r="AA37" s="20">
        <f aca="true" t="shared" si="20" ref="AA37:AP37">MIN(AA3:AA33)</f>
        <v>4.3</v>
      </c>
      <c r="AB37" s="20">
        <f t="shared" si="20"/>
        <v>4.4</v>
      </c>
      <c r="AC37" s="20">
        <f t="shared" si="20"/>
        <v>5.5</v>
      </c>
      <c r="AD37" s="20">
        <f t="shared" si="20"/>
        <v>5.4</v>
      </c>
      <c r="AE37" s="20">
        <f t="shared" si="20"/>
        <v>6.5</v>
      </c>
      <c r="AF37" s="20">
        <f t="shared" si="20"/>
        <v>7.2</v>
      </c>
      <c r="AG37" s="20">
        <f t="shared" si="20"/>
        <v>3.7</v>
      </c>
      <c r="AH37" s="20">
        <f t="shared" si="20"/>
        <v>3.1</v>
      </c>
      <c r="AI37" s="20">
        <f t="shared" si="20"/>
        <v>3.9</v>
      </c>
      <c r="AJ37" s="20">
        <f t="shared" si="20"/>
        <v>5.4</v>
      </c>
      <c r="AK37" s="20">
        <f t="shared" si="20"/>
        <v>6.2</v>
      </c>
      <c r="AL37" s="20">
        <f t="shared" si="20"/>
        <v>6.5</v>
      </c>
      <c r="AM37" s="20">
        <f t="shared" si="20"/>
        <v>9.4</v>
      </c>
      <c r="AN37" s="20">
        <f t="shared" si="20"/>
        <v>3.8</v>
      </c>
      <c r="AO37" s="20">
        <f t="shared" si="20"/>
        <v>5.4</v>
      </c>
      <c r="AP37" s="20">
        <f t="shared" si="20"/>
        <v>4.7</v>
      </c>
      <c r="AQ37" s="20">
        <f aca="true" t="shared" si="21" ref="AQ37:AV37">MIN(AQ3:AQ33)</f>
        <v>5.9</v>
      </c>
      <c r="AR37" s="20">
        <f t="shared" si="21"/>
        <v>4.7</v>
      </c>
      <c r="AS37" s="20">
        <f t="shared" si="21"/>
        <v>7</v>
      </c>
      <c r="AT37" s="20">
        <f t="shared" si="21"/>
        <v>5.8</v>
      </c>
      <c r="AU37" s="20">
        <f t="shared" si="21"/>
        <v>5.8</v>
      </c>
      <c r="AV37" s="20">
        <f t="shared" si="21"/>
        <v>5.6</v>
      </c>
      <c r="AW37" s="20">
        <f aca="true" t="shared" si="22" ref="AW37:BB37">MIN(AW3:AW33)</f>
        <v>7.3</v>
      </c>
      <c r="AX37" s="20">
        <f t="shared" si="22"/>
        <v>5.7</v>
      </c>
      <c r="AY37" s="20">
        <f t="shared" si="22"/>
        <v>6.8</v>
      </c>
      <c r="AZ37" s="20">
        <f t="shared" si="22"/>
        <v>6.2</v>
      </c>
      <c r="BA37" s="20">
        <f t="shared" si="22"/>
        <v>6.2</v>
      </c>
      <c r="BB37" s="20">
        <f t="shared" si="22"/>
        <v>3.5</v>
      </c>
      <c r="BC37" s="20">
        <f aca="true" t="shared" si="23" ref="BC37:BH37">MIN(BC3:BC33)</f>
        <v>8.5</v>
      </c>
      <c r="BD37" s="20">
        <f t="shared" si="23"/>
        <v>9.7</v>
      </c>
      <c r="BE37" s="20">
        <f t="shared" si="23"/>
        <v>8</v>
      </c>
      <c r="BF37" s="20">
        <f t="shared" si="23"/>
        <v>5</v>
      </c>
      <c r="BG37" s="20">
        <f t="shared" si="23"/>
        <v>3.8</v>
      </c>
      <c r="BH37" s="20">
        <f t="shared" si="23"/>
        <v>5.4</v>
      </c>
      <c r="BI37" s="20">
        <f aca="true" t="shared" si="24" ref="BI37:BN37">MIN(BI3:BI33)</f>
        <v>4.9</v>
      </c>
      <c r="BJ37" s="20">
        <f t="shared" si="24"/>
        <v>6.3</v>
      </c>
      <c r="BK37" s="20">
        <f t="shared" si="24"/>
        <v>5.3</v>
      </c>
      <c r="BL37" s="20">
        <f t="shared" si="24"/>
        <v>6.2</v>
      </c>
      <c r="BM37" s="20">
        <f t="shared" si="24"/>
        <v>5.2</v>
      </c>
      <c r="BN37" s="20">
        <f t="shared" si="24"/>
        <v>4.8</v>
      </c>
      <c r="BO37" s="20">
        <f aca="true" t="shared" si="25" ref="BO37:BT37">MIN(BO3:BO33)</f>
        <v>4.9</v>
      </c>
      <c r="BP37" s="20">
        <f t="shared" si="25"/>
        <v>7.3</v>
      </c>
      <c r="BQ37" s="20">
        <f t="shared" si="25"/>
        <v>6</v>
      </c>
      <c r="BR37" s="20">
        <f t="shared" si="25"/>
        <v>6.4</v>
      </c>
      <c r="BS37" s="20">
        <f t="shared" si="25"/>
        <v>5.8</v>
      </c>
      <c r="BT37" s="20">
        <f t="shared" si="25"/>
        <v>8.3</v>
      </c>
      <c r="BU37" s="20"/>
      <c r="BV37" s="20"/>
      <c r="BW37" s="20"/>
      <c r="BY37" s="52">
        <f>STDEV(J3:AM33)</f>
        <v>3.639952191058703</v>
      </c>
      <c r="BZ37" s="52">
        <f>STDEV(T3:AW33)</f>
        <v>3.634841583326567</v>
      </c>
      <c r="CA37" s="52">
        <f>STDEV(AD3:BG33)</f>
        <v>3.73994624917099</v>
      </c>
      <c r="CB37" s="52">
        <f>STDEV(AN3:BQ33)</f>
        <v>3.8982410674118904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48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1">
        <f>AVERAGE(J42:AM42)</f>
        <v>0</v>
      </c>
      <c r="BZ42" s="91">
        <f>AVERAGE(T42:AW42)</f>
        <v>0</v>
      </c>
      <c r="CA42" s="91">
        <f>AVERAGE(AD42:BG42)</f>
        <v>0</v>
      </c>
      <c r="CB42" s="95">
        <f>AVERAGE(AN42:BQ42)</f>
        <v>0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24.9</v>
      </c>
    </row>
    <row r="46" spans="1:2" ht="11.25">
      <c r="A46" s="82">
        <v>2</v>
      </c>
      <c r="B46" s="83">
        <f>LARGE($B$3:$BW$33,2)</f>
        <v>24.7</v>
      </c>
    </row>
    <row r="47" spans="1:2" ht="11.25">
      <c r="A47" s="82">
        <v>3</v>
      </c>
      <c r="B47" s="83">
        <f>LARGE($B$3:$BW$33,3)</f>
        <v>23.6</v>
      </c>
    </row>
    <row r="48" spans="1:2" ht="11.25">
      <c r="A48" s="82">
        <v>4</v>
      </c>
      <c r="B48" s="83">
        <f>LARGE($B$3:$BW$33,4)</f>
        <v>23</v>
      </c>
    </row>
    <row r="49" spans="1:2" ht="11.25">
      <c r="A49" s="82">
        <v>5</v>
      </c>
      <c r="B49" s="83">
        <f>LARGE($B$3:$BW$33,5)</f>
        <v>23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2</v>
      </c>
    </row>
    <row r="53" spans="1:2" ht="11.25">
      <c r="A53" s="82">
        <v>2</v>
      </c>
      <c r="B53" s="83">
        <f>SMALL($B$3:$BW$33,2)</f>
        <v>2.8</v>
      </c>
    </row>
    <row r="54" spans="1:2" ht="11.25">
      <c r="A54" s="82">
        <v>3</v>
      </c>
      <c r="B54" s="83">
        <f>SMALL($B$3:$BW$33,3)</f>
        <v>3</v>
      </c>
    </row>
    <row r="55" spans="1:2" ht="11.25">
      <c r="A55" s="82">
        <v>4</v>
      </c>
      <c r="B55" s="83">
        <f>SMALL($B$3:$BW$33,4)</f>
        <v>3</v>
      </c>
    </row>
    <row r="56" spans="1:2" ht="11.25">
      <c r="A56" s="82">
        <v>5</v>
      </c>
      <c r="B56" s="83">
        <f>SMALL($B$3:$BW$33,5)</f>
        <v>3.1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Q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51</v>
      </c>
    </row>
    <row r="3" spans="1:80" ht="11.25">
      <c r="A3" s="5">
        <v>1</v>
      </c>
      <c r="B3" s="24">
        <v>10.5</v>
      </c>
      <c r="C3" s="15">
        <v>18.8</v>
      </c>
      <c r="D3" s="15">
        <v>13.9</v>
      </c>
      <c r="E3" s="15">
        <v>5.1</v>
      </c>
      <c r="F3" s="15">
        <v>13.5</v>
      </c>
      <c r="G3" s="15">
        <v>14.9</v>
      </c>
      <c r="H3" s="15">
        <v>13.3</v>
      </c>
      <c r="I3" s="15">
        <v>8.9</v>
      </c>
      <c r="J3" s="15">
        <v>16.8</v>
      </c>
      <c r="K3" s="4">
        <v>13</v>
      </c>
      <c r="L3" s="4">
        <v>20.8</v>
      </c>
      <c r="M3" s="4">
        <v>20.2</v>
      </c>
      <c r="N3" s="4">
        <v>13.2</v>
      </c>
      <c r="O3" s="4">
        <v>11.2</v>
      </c>
      <c r="P3" s="4">
        <v>20.5</v>
      </c>
      <c r="Q3" s="4">
        <v>15.2</v>
      </c>
      <c r="R3" s="4">
        <v>12.7</v>
      </c>
      <c r="S3" s="4">
        <v>15</v>
      </c>
      <c r="T3" s="4">
        <v>13.7</v>
      </c>
      <c r="U3" s="4">
        <v>10.7</v>
      </c>
      <c r="V3" s="4">
        <v>19.8</v>
      </c>
      <c r="W3" s="4">
        <v>19.8</v>
      </c>
      <c r="X3" s="4">
        <v>15</v>
      </c>
      <c r="Y3" s="4">
        <v>10.1</v>
      </c>
      <c r="Z3" s="4">
        <v>15.2</v>
      </c>
      <c r="AA3" s="4">
        <v>10.6</v>
      </c>
      <c r="AB3" s="4">
        <v>14.6</v>
      </c>
      <c r="AC3" s="4">
        <v>11.2</v>
      </c>
      <c r="AD3" s="4">
        <v>8.8</v>
      </c>
      <c r="AE3" s="4">
        <v>11.5</v>
      </c>
      <c r="AF3" s="4">
        <v>12.8</v>
      </c>
      <c r="AG3" s="4">
        <v>2.6</v>
      </c>
      <c r="AH3" s="4">
        <v>8.6</v>
      </c>
      <c r="AI3" s="4">
        <v>11.3</v>
      </c>
      <c r="AJ3" s="4">
        <v>8.9</v>
      </c>
      <c r="AK3" s="4">
        <v>8.7</v>
      </c>
      <c r="AL3" s="4">
        <v>19.5</v>
      </c>
      <c r="AM3" s="4">
        <v>22.2</v>
      </c>
      <c r="AN3" s="4">
        <v>6</v>
      </c>
      <c r="AO3" s="4">
        <v>14.5</v>
      </c>
      <c r="AP3" s="4">
        <v>16.1</v>
      </c>
      <c r="AQ3" s="4">
        <v>16.1</v>
      </c>
      <c r="AR3" s="4">
        <v>15.1</v>
      </c>
      <c r="AS3" s="4">
        <v>11.5</v>
      </c>
      <c r="AT3" s="4">
        <v>15.3</v>
      </c>
      <c r="AU3" s="4">
        <v>8.8</v>
      </c>
      <c r="AV3" s="4">
        <v>18.7</v>
      </c>
      <c r="AW3" s="4">
        <v>15.1</v>
      </c>
      <c r="AX3" s="4">
        <v>11.6</v>
      </c>
      <c r="AY3" s="4">
        <v>17.5</v>
      </c>
      <c r="AZ3" s="4">
        <v>13.1</v>
      </c>
      <c r="BA3" s="4">
        <v>16.1</v>
      </c>
      <c r="BB3" s="4">
        <v>13.8</v>
      </c>
      <c r="BC3" s="4">
        <v>13</v>
      </c>
      <c r="BD3" s="4">
        <v>19.4</v>
      </c>
      <c r="BE3" s="4">
        <v>13.8</v>
      </c>
      <c r="BF3" s="4">
        <v>11.5</v>
      </c>
      <c r="BG3" s="4">
        <v>19.5</v>
      </c>
      <c r="BH3" s="4">
        <v>12.5</v>
      </c>
      <c r="BI3" s="4">
        <v>11</v>
      </c>
      <c r="BJ3" s="4">
        <v>11.6</v>
      </c>
      <c r="BK3" s="4">
        <v>14.1</v>
      </c>
      <c r="BL3" s="4">
        <v>17</v>
      </c>
      <c r="BM3" s="4">
        <v>13.6</v>
      </c>
      <c r="BN3" s="4">
        <v>7.6</v>
      </c>
      <c r="BO3" s="4">
        <v>19.1</v>
      </c>
      <c r="BP3" s="4">
        <v>12.1</v>
      </c>
      <c r="BQ3" s="4">
        <v>15.2</v>
      </c>
      <c r="BR3" s="4">
        <v>15.8</v>
      </c>
      <c r="BS3" s="4">
        <v>11.2</v>
      </c>
      <c r="BT3" s="4">
        <v>17.2</v>
      </c>
      <c r="BU3" s="4"/>
      <c r="BV3" s="4"/>
      <c r="BW3" s="4"/>
      <c r="BY3" s="10">
        <f aca="true" t="shared" si="0" ref="BY3:BY32">AVERAGE(B3:AM3)</f>
        <v>13.50263157894737</v>
      </c>
      <c r="BZ3" s="10">
        <f>AVERAGE(T3:AW3)</f>
        <v>13.093333333333337</v>
      </c>
      <c r="CA3" s="10">
        <f>AVERAGE(AD3:BG3)</f>
        <v>13.380000000000003</v>
      </c>
      <c r="CB3" s="10">
        <f>AVERAGE(AN3:BQ3)</f>
        <v>14.010000000000003</v>
      </c>
    </row>
    <row r="4" spans="1:80" ht="11.25">
      <c r="A4" s="5">
        <v>2</v>
      </c>
      <c r="B4" s="24">
        <v>8.9</v>
      </c>
      <c r="C4" s="15">
        <v>20.9</v>
      </c>
      <c r="D4" s="15">
        <v>13.1</v>
      </c>
      <c r="E4" s="15">
        <v>6.4</v>
      </c>
      <c r="F4" s="15">
        <v>11.8</v>
      </c>
      <c r="G4" s="15">
        <v>9.9</v>
      </c>
      <c r="H4" s="15">
        <v>12.1</v>
      </c>
      <c r="I4" s="15">
        <v>11.8</v>
      </c>
      <c r="J4" s="15">
        <v>17.2</v>
      </c>
      <c r="K4" s="4">
        <v>16.4</v>
      </c>
      <c r="L4" s="4">
        <v>13.1</v>
      </c>
      <c r="M4" s="4">
        <v>15.6</v>
      </c>
      <c r="N4" s="4">
        <v>10.2</v>
      </c>
      <c r="O4" s="4">
        <v>16.4</v>
      </c>
      <c r="P4" s="4">
        <v>15</v>
      </c>
      <c r="Q4" s="4">
        <v>14.5</v>
      </c>
      <c r="R4" s="4">
        <v>13.2</v>
      </c>
      <c r="S4" s="4">
        <v>7.5</v>
      </c>
      <c r="T4" s="4">
        <v>17.1</v>
      </c>
      <c r="U4" s="4">
        <v>10.6</v>
      </c>
      <c r="V4" s="4">
        <v>11.8</v>
      </c>
      <c r="W4" s="4">
        <v>13.4</v>
      </c>
      <c r="X4" s="4">
        <v>9.4</v>
      </c>
      <c r="Y4" s="4">
        <v>12.3</v>
      </c>
      <c r="Z4" s="4">
        <v>16.4</v>
      </c>
      <c r="AA4" s="4">
        <v>8.1</v>
      </c>
      <c r="AB4" s="4">
        <v>11.6</v>
      </c>
      <c r="AC4" s="4">
        <v>11.8</v>
      </c>
      <c r="AD4" s="4">
        <v>10.8</v>
      </c>
      <c r="AE4" s="4">
        <v>12</v>
      </c>
      <c r="AF4" s="4">
        <v>14</v>
      </c>
      <c r="AG4" s="4">
        <v>6.5</v>
      </c>
      <c r="AH4" s="4">
        <v>12.3</v>
      </c>
      <c r="AI4" s="4">
        <v>13</v>
      </c>
      <c r="AJ4" s="4">
        <v>7.2</v>
      </c>
      <c r="AK4" s="4">
        <v>12.8</v>
      </c>
      <c r="AL4" s="4">
        <v>14.4</v>
      </c>
      <c r="AM4" s="4">
        <v>18</v>
      </c>
      <c r="AN4" s="4">
        <v>8.2</v>
      </c>
      <c r="AO4" s="4">
        <v>19.3</v>
      </c>
      <c r="AP4" s="4">
        <v>18.2</v>
      </c>
      <c r="AQ4" s="4">
        <v>17.4</v>
      </c>
      <c r="AR4" s="4">
        <v>14.5</v>
      </c>
      <c r="AS4" s="4">
        <v>7.7</v>
      </c>
      <c r="AT4" s="4">
        <v>14.3</v>
      </c>
      <c r="AU4" s="4">
        <v>5.3</v>
      </c>
      <c r="AV4" s="4">
        <v>22</v>
      </c>
      <c r="AW4" s="4">
        <v>17</v>
      </c>
      <c r="AX4" s="4">
        <v>15</v>
      </c>
      <c r="AY4" s="4">
        <v>23.6</v>
      </c>
      <c r="AZ4" s="4">
        <v>12.1</v>
      </c>
      <c r="BA4" s="4">
        <v>15</v>
      </c>
      <c r="BB4" s="4">
        <v>10.8</v>
      </c>
      <c r="BC4" s="4">
        <v>13.6</v>
      </c>
      <c r="BD4" s="4">
        <v>14.1</v>
      </c>
      <c r="BE4" s="4">
        <v>16.2</v>
      </c>
      <c r="BF4" s="4">
        <v>12.4</v>
      </c>
      <c r="BG4" s="4">
        <v>20.2</v>
      </c>
      <c r="BH4" s="4">
        <v>14.7</v>
      </c>
      <c r="BI4" s="4">
        <v>10.6</v>
      </c>
      <c r="BJ4" s="4">
        <v>13.5</v>
      </c>
      <c r="BK4" s="4">
        <v>16.6</v>
      </c>
      <c r="BL4" s="4">
        <v>10.7</v>
      </c>
      <c r="BM4" s="4">
        <v>11.5</v>
      </c>
      <c r="BN4" s="4">
        <v>8.9</v>
      </c>
      <c r="BO4" s="4">
        <v>18.8</v>
      </c>
      <c r="BP4" s="4">
        <v>11.9</v>
      </c>
      <c r="BQ4" s="4">
        <v>18.6</v>
      </c>
      <c r="BR4" s="4">
        <v>17.1</v>
      </c>
      <c r="BS4" s="4">
        <v>9.3</v>
      </c>
      <c r="BT4" s="4">
        <v>14.8</v>
      </c>
      <c r="BU4" s="4"/>
      <c r="BV4" s="4"/>
      <c r="BW4" s="4"/>
      <c r="BY4" s="10">
        <f t="shared" si="0"/>
        <v>12.56578947368421</v>
      </c>
      <c r="BZ4" s="10">
        <f aca="true" t="shared" si="1" ref="BZ4:BZ32">AVERAGE(T4:AW4)</f>
        <v>12.913333333333332</v>
      </c>
      <c r="CA4" s="10">
        <f aca="true" t="shared" si="2" ref="CA4:CA32">AVERAGE(AD4:BG4)</f>
        <v>13.930000000000001</v>
      </c>
      <c r="CB4" s="10">
        <f aca="true" t="shared" si="3" ref="CB4:CB32">AVERAGE(AN4:BQ4)</f>
        <v>14.42333333333333</v>
      </c>
    </row>
    <row r="5" spans="1:80" ht="11.25">
      <c r="A5" s="5">
        <v>3</v>
      </c>
      <c r="B5" s="24">
        <v>13.6</v>
      </c>
      <c r="C5" s="15">
        <v>15</v>
      </c>
      <c r="D5" s="15">
        <v>9.6</v>
      </c>
      <c r="E5" s="15">
        <v>8.1</v>
      </c>
      <c r="F5" s="15">
        <v>12.6</v>
      </c>
      <c r="G5" s="15">
        <v>17.9</v>
      </c>
      <c r="H5" s="15">
        <v>16</v>
      </c>
      <c r="I5" s="15">
        <v>8.5</v>
      </c>
      <c r="J5" s="15">
        <v>19.5</v>
      </c>
      <c r="K5" s="4">
        <v>16.7</v>
      </c>
      <c r="L5" s="4">
        <v>14.9</v>
      </c>
      <c r="M5" s="4">
        <v>18.3</v>
      </c>
      <c r="N5" s="4">
        <v>10.6</v>
      </c>
      <c r="O5" s="4">
        <v>18.2</v>
      </c>
      <c r="P5" s="4">
        <v>18.7</v>
      </c>
      <c r="Q5" s="4">
        <v>18.2</v>
      </c>
      <c r="R5" s="4">
        <v>11.7</v>
      </c>
      <c r="S5" s="4">
        <v>8.8</v>
      </c>
      <c r="T5" s="4">
        <v>9.4</v>
      </c>
      <c r="U5" s="4">
        <v>12</v>
      </c>
      <c r="V5" s="4">
        <v>9.6</v>
      </c>
      <c r="W5" s="4">
        <v>16.8</v>
      </c>
      <c r="X5" s="4">
        <v>11</v>
      </c>
      <c r="Y5" s="4">
        <v>8.3</v>
      </c>
      <c r="Z5" s="4">
        <v>12.3</v>
      </c>
      <c r="AA5" s="4">
        <v>7.3</v>
      </c>
      <c r="AB5" s="4">
        <v>14.8</v>
      </c>
      <c r="AC5" s="4">
        <v>9.7</v>
      </c>
      <c r="AD5" s="4">
        <v>17</v>
      </c>
      <c r="AE5" s="4">
        <v>21.1</v>
      </c>
      <c r="AF5" s="4">
        <v>15.9</v>
      </c>
      <c r="AG5" s="4">
        <v>8.3</v>
      </c>
      <c r="AH5" s="4">
        <v>16.4</v>
      </c>
      <c r="AI5" s="4">
        <v>8.6</v>
      </c>
      <c r="AJ5" s="4">
        <v>9.8</v>
      </c>
      <c r="AK5" s="4">
        <v>15.2</v>
      </c>
      <c r="AL5" s="4">
        <v>16.3</v>
      </c>
      <c r="AM5" s="4">
        <v>18.2</v>
      </c>
      <c r="AN5" s="4">
        <v>9.2</v>
      </c>
      <c r="AO5" s="4">
        <v>16.7</v>
      </c>
      <c r="AP5" s="4">
        <v>15.6</v>
      </c>
      <c r="AQ5" s="4">
        <v>15.9</v>
      </c>
      <c r="AR5" s="4">
        <v>13.4</v>
      </c>
      <c r="AS5" s="4">
        <v>11.5</v>
      </c>
      <c r="AT5" s="4">
        <v>12</v>
      </c>
      <c r="AU5" s="4">
        <v>10.6</v>
      </c>
      <c r="AV5" s="4">
        <v>13.1</v>
      </c>
      <c r="AW5" s="4">
        <v>11</v>
      </c>
      <c r="AX5" s="4">
        <v>22.1</v>
      </c>
      <c r="AY5" s="4">
        <v>20</v>
      </c>
      <c r="AZ5" s="4">
        <v>12</v>
      </c>
      <c r="BA5" s="4">
        <v>17.3</v>
      </c>
      <c r="BB5" s="4">
        <v>19.1</v>
      </c>
      <c r="BC5" s="4">
        <v>16.8</v>
      </c>
      <c r="BD5" s="4">
        <v>11.1</v>
      </c>
      <c r="BE5" s="4">
        <v>14.2</v>
      </c>
      <c r="BF5" s="4">
        <v>13</v>
      </c>
      <c r="BG5" s="4">
        <v>10.6</v>
      </c>
      <c r="BH5" s="4">
        <v>8.9</v>
      </c>
      <c r="BI5" s="4">
        <v>16.8</v>
      </c>
      <c r="BJ5" s="4">
        <v>13.5</v>
      </c>
      <c r="BK5" s="4">
        <v>14.4</v>
      </c>
      <c r="BL5" s="4">
        <v>19.6</v>
      </c>
      <c r="BM5" s="4">
        <v>17.8</v>
      </c>
      <c r="BN5" s="4">
        <v>11.8</v>
      </c>
      <c r="BO5" s="4">
        <v>20.3</v>
      </c>
      <c r="BP5" s="4">
        <v>12.2</v>
      </c>
      <c r="BQ5" s="4">
        <v>15</v>
      </c>
      <c r="BR5" s="4">
        <v>18.4</v>
      </c>
      <c r="BS5" s="4">
        <v>14.2</v>
      </c>
      <c r="BT5" s="4">
        <v>14.7</v>
      </c>
      <c r="BU5" s="4"/>
      <c r="BV5" s="4"/>
      <c r="BW5" s="4"/>
      <c r="BY5" s="10">
        <f t="shared" si="0"/>
        <v>13.550000000000002</v>
      </c>
      <c r="BZ5" s="10">
        <f t="shared" si="1"/>
        <v>12.9</v>
      </c>
      <c r="CA5" s="10">
        <f t="shared" si="2"/>
        <v>14.400000000000002</v>
      </c>
      <c r="CB5" s="10">
        <f t="shared" si="3"/>
        <v>14.51666666666667</v>
      </c>
    </row>
    <row r="6" spans="1:80" ht="11.25">
      <c r="A6" s="5">
        <v>4</v>
      </c>
      <c r="B6" s="24">
        <v>15</v>
      </c>
      <c r="C6" s="15">
        <v>12.8</v>
      </c>
      <c r="D6" s="15">
        <v>8</v>
      </c>
      <c r="E6" s="15">
        <v>9.4</v>
      </c>
      <c r="F6" s="15">
        <v>14.8</v>
      </c>
      <c r="G6" s="15">
        <v>9.8</v>
      </c>
      <c r="H6" s="15">
        <v>18.2</v>
      </c>
      <c r="I6" s="15">
        <v>10.2</v>
      </c>
      <c r="J6" s="15">
        <v>21.8</v>
      </c>
      <c r="K6" s="4">
        <v>9.1</v>
      </c>
      <c r="L6" s="4">
        <v>18.5</v>
      </c>
      <c r="M6" s="4">
        <v>26.5</v>
      </c>
      <c r="N6" s="4">
        <v>9.6</v>
      </c>
      <c r="O6" s="4">
        <v>9.8</v>
      </c>
      <c r="P6" s="4">
        <v>21.3</v>
      </c>
      <c r="Q6" s="4">
        <v>13.8</v>
      </c>
      <c r="R6" s="4">
        <v>17.8</v>
      </c>
      <c r="S6" s="4">
        <v>9.6</v>
      </c>
      <c r="T6" s="4">
        <v>11.1</v>
      </c>
      <c r="U6" s="4">
        <v>15.7</v>
      </c>
      <c r="V6" s="4">
        <v>9.8</v>
      </c>
      <c r="W6" s="4">
        <v>21.6</v>
      </c>
      <c r="X6" s="4">
        <v>14.2</v>
      </c>
      <c r="Y6" s="4">
        <v>9.6</v>
      </c>
      <c r="Z6" s="4">
        <v>10.1</v>
      </c>
      <c r="AA6" s="4">
        <v>7.8</v>
      </c>
      <c r="AB6" s="4">
        <v>12.8</v>
      </c>
      <c r="AC6" s="4">
        <v>14.7</v>
      </c>
      <c r="AD6" s="4">
        <v>13.1</v>
      </c>
      <c r="AE6" s="4">
        <v>12.2</v>
      </c>
      <c r="AF6" s="4">
        <v>19.3</v>
      </c>
      <c r="AG6" s="4">
        <v>15</v>
      </c>
      <c r="AH6" s="4">
        <v>15.1</v>
      </c>
      <c r="AI6" s="4">
        <v>9.9</v>
      </c>
      <c r="AJ6" s="4">
        <v>18.5</v>
      </c>
      <c r="AK6" s="4">
        <v>13.9</v>
      </c>
      <c r="AL6" s="4">
        <v>16.8</v>
      </c>
      <c r="AM6" s="4">
        <v>17.3</v>
      </c>
      <c r="AN6" s="4">
        <v>16.6</v>
      </c>
      <c r="AO6" s="4">
        <v>17.9</v>
      </c>
      <c r="AP6" s="4">
        <v>12.4</v>
      </c>
      <c r="AQ6" s="4">
        <v>13.6</v>
      </c>
      <c r="AR6" s="4">
        <v>15.5</v>
      </c>
      <c r="AS6" s="4">
        <v>12.8</v>
      </c>
      <c r="AT6" s="4">
        <v>15.7</v>
      </c>
      <c r="AU6" s="4">
        <v>14</v>
      </c>
      <c r="AV6" s="4">
        <v>15.4</v>
      </c>
      <c r="AW6" s="4">
        <v>14</v>
      </c>
      <c r="AX6" s="4">
        <v>15.4</v>
      </c>
      <c r="AY6" s="4">
        <v>18.6</v>
      </c>
      <c r="AZ6" s="4">
        <v>11</v>
      </c>
      <c r="BA6" s="4">
        <v>8.3</v>
      </c>
      <c r="BB6" s="4">
        <v>8.6</v>
      </c>
      <c r="BC6" s="4">
        <v>17.5</v>
      </c>
      <c r="BD6" s="4">
        <v>12.2</v>
      </c>
      <c r="BE6" s="4">
        <v>16.9</v>
      </c>
      <c r="BF6" s="4">
        <v>14.5</v>
      </c>
      <c r="BG6" s="4">
        <v>8.4</v>
      </c>
      <c r="BH6" s="4">
        <v>12.3</v>
      </c>
      <c r="BI6" s="4">
        <v>12.5</v>
      </c>
      <c r="BJ6" s="4">
        <v>16.6</v>
      </c>
      <c r="BK6" s="4">
        <v>14.4</v>
      </c>
      <c r="BL6" s="4">
        <v>17.5</v>
      </c>
      <c r="BM6" s="4">
        <v>16.2</v>
      </c>
      <c r="BN6" s="4">
        <v>11.7</v>
      </c>
      <c r="BO6" s="4">
        <v>22.1</v>
      </c>
      <c r="BP6" s="4">
        <v>16.7</v>
      </c>
      <c r="BQ6" s="4">
        <v>17.7</v>
      </c>
      <c r="BR6" s="4">
        <v>22</v>
      </c>
      <c r="BS6" s="4">
        <v>11.9</v>
      </c>
      <c r="BT6" s="4">
        <v>16</v>
      </c>
      <c r="BU6" s="4"/>
      <c r="BV6" s="4"/>
      <c r="BW6" s="4"/>
      <c r="BY6" s="10">
        <f t="shared" si="0"/>
        <v>14.065789473684214</v>
      </c>
      <c r="BZ6" s="10">
        <f t="shared" si="1"/>
        <v>14.213333333333333</v>
      </c>
      <c r="CA6" s="10">
        <f t="shared" si="2"/>
        <v>14.346666666666666</v>
      </c>
      <c r="CB6" s="10">
        <f t="shared" si="3"/>
        <v>14.566666666666665</v>
      </c>
    </row>
    <row r="7" spans="1:80" ht="11.25">
      <c r="A7" s="5">
        <v>5</v>
      </c>
      <c r="B7" s="24">
        <v>16.6</v>
      </c>
      <c r="C7" s="15">
        <v>15.7</v>
      </c>
      <c r="D7" s="15">
        <v>14</v>
      </c>
      <c r="E7" s="15">
        <v>11.3</v>
      </c>
      <c r="F7" s="15">
        <v>15.7</v>
      </c>
      <c r="G7" s="15">
        <v>18.7</v>
      </c>
      <c r="H7" s="15">
        <v>16</v>
      </c>
      <c r="I7" s="15">
        <v>11.9</v>
      </c>
      <c r="J7" s="15">
        <v>23.6</v>
      </c>
      <c r="K7" s="4">
        <v>13.4</v>
      </c>
      <c r="L7" s="4">
        <v>19.3</v>
      </c>
      <c r="M7" s="4">
        <v>18.9</v>
      </c>
      <c r="N7" s="4">
        <v>10.1</v>
      </c>
      <c r="O7" s="4">
        <v>11.2</v>
      </c>
      <c r="P7" s="4">
        <v>15.7</v>
      </c>
      <c r="Q7" s="4">
        <v>13.1</v>
      </c>
      <c r="R7" s="4">
        <v>11.9</v>
      </c>
      <c r="S7" s="4">
        <v>12.1</v>
      </c>
      <c r="T7" s="4">
        <v>14.7</v>
      </c>
      <c r="U7" s="4">
        <v>16.6</v>
      </c>
      <c r="V7" s="4">
        <v>11.2</v>
      </c>
      <c r="W7" s="4">
        <v>20.7</v>
      </c>
      <c r="X7" s="4">
        <v>18.2</v>
      </c>
      <c r="Y7" s="4">
        <v>12</v>
      </c>
      <c r="Z7" s="4">
        <v>12.6</v>
      </c>
      <c r="AA7" s="4">
        <v>12.1</v>
      </c>
      <c r="AB7" s="4">
        <v>9.2</v>
      </c>
      <c r="AC7" s="4">
        <v>21.9</v>
      </c>
      <c r="AD7" s="4">
        <v>12.6</v>
      </c>
      <c r="AE7" s="4">
        <v>12.2</v>
      </c>
      <c r="AF7" s="4">
        <v>12.1</v>
      </c>
      <c r="AG7" s="4">
        <v>13.7</v>
      </c>
      <c r="AH7" s="4">
        <v>14.4</v>
      </c>
      <c r="AI7" s="4">
        <v>19.4</v>
      </c>
      <c r="AJ7" s="4">
        <v>15.3</v>
      </c>
      <c r="AK7" s="4">
        <v>13.1</v>
      </c>
      <c r="AL7" s="4">
        <v>9.5</v>
      </c>
      <c r="AM7" s="4">
        <v>12.5</v>
      </c>
      <c r="AN7" s="4">
        <v>17.1</v>
      </c>
      <c r="AO7" s="4">
        <v>14.7</v>
      </c>
      <c r="AP7" s="4">
        <v>13.5</v>
      </c>
      <c r="AQ7" s="4">
        <v>21.3</v>
      </c>
      <c r="AR7" s="4">
        <v>16.9</v>
      </c>
      <c r="AS7" s="4">
        <v>12.1</v>
      </c>
      <c r="AT7" s="4">
        <v>13.1</v>
      </c>
      <c r="AU7" s="4">
        <v>18.1</v>
      </c>
      <c r="AV7" s="4">
        <v>19.6</v>
      </c>
      <c r="AW7" s="4">
        <v>15.1</v>
      </c>
      <c r="AX7" s="4">
        <v>19.3</v>
      </c>
      <c r="AY7" s="4">
        <v>19.2</v>
      </c>
      <c r="AZ7" s="4">
        <v>8</v>
      </c>
      <c r="BA7" s="4">
        <v>12.1</v>
      </c>
      <c r="BB7" s="4">
        <v>14.6</v>
      </c>
      <c r="BC7" s="4">
        <v>11.5</v>
      </c>
      <c r="BD7" s="4">
        <v>14.5</v>
      </c>
      <c r="BE7" s="4">
        <v>18.6</v>
      </c>
      <c r="BF7" s="4">
        <v>17.3</v>
      </c>
      <c r="BG7" s="4">
        <v>10.9</v>
      </c>
      <c r="BH7" s="4">
        <v>12.1</v>
      </c>
      <c r="BI7" s="4">
        <v>17.3</v>
      </c>
      <c r="BJ7" s="4">
        <v>14.6</v>
      </c>
      <c r="BK7" s="4">
        <v>13.7</v>
      </c>
      <c r="BL7" s="4">
        <v>11.1</v>
      </c>
      <c r="BM7" s="4">
        <v>10.7</v>
      </c>
      <c r="BN7" s="4">
        <v>19.6</v>
      </c>
      <c r="BO7" s="4">
        <v>13</v>
      </c>
      <c r="BP7" s="4">
        <v>21.3</v>
      </c>
      <c r="BQ7" s="4">
        <v>12.9</v>
      </c>
      <c r="BR7" s="4">
        <v>17.2</v>
      </c>
      <c r="BS7" s="4">
        <v>15</v>
      </c>
      <c r="BT7" s="4">
        <v>21.7</v>
      </c>
      <c r="BU7" s="4"/>
      <c r="BV7" s="4"/>
      <c r="BW7" s="4"/>
      <c r="BY7" s="10">
        <f t="shared" si="0"/>
        <v>14.557894736842103</v>
      </c>
      <c r="BZ7" s="10">
        <f t="shared" si="1"/>
        <v>14.850000000000003</v>
      </c>
      <c r="CA7" s="10">
        <f t="shared" si="2"/>
        <v>14.743333333333338</v>
      </c>
      <c r="CB7" s="10">
        <f t="shared" si="3"/>
        <v>15.126666666666667</v>
      </c>
    </row>
    <row r="8" spans="1:80" ht="11.25">
      <c r="A8" s="5">
        <v>6</v>
      </c>
      <c r="B8" s="24">
        <v>15.4</v>
      </c>
      <c r="C8" s="15">
        <v>18.5</v>
      </c>
      <c r="D8" s="15">
        <v>17.3</v>
      </c>
      <c r="E8" s="15">
        <v>13.9</v>
      </c>
      <c r="F8" s="15">
        <v>15.7</v>
      </c>
      <c r="G8" s="15">
        <v>18.5</v>
      </c>
      <c r="H8" s="15">
        <v>17.2</v>
      </c>
      <c r="I8" s="15">
        <v>14.9</v>
      </c>
      <c r="J8" s="15">
        <v>14.2</v>
      </c>
      <c r="K8" s="4">
        <v>15.6</v>
      </c>
      <c r="L8" s="4">
        <v>22.9</v>
      </c>
      <c r="M8" s="4">
        <v>23.9</v>
      </c>
      <c r="N8" s="4">
        <v>12.8</v>
      </c>
      <c r="O8" s="4">
        <v>13.7</v>
      </c>
      <c r="P8" s="4">
        <v>16.6</v>
      </c>
      <c r="Q8" s="4">
        <v>15.2</v>
      </c>
      <c r="R8" s="4">
        <v>10.6</v>
      </c>
      <c r="S8" s="4">
        <v>15.8</v>
      </c>
      <c r="T8" s="4">
        <v>16.5</v>
      </c>
      <c r="U8" s="4">
        <v>18.6</v>
      </c>
      <c r="V8" s="4">
        <v>15.1</v>
      </c>
      <c r="W8" s="4">
        <v>15.6</v>
      </c>
      <c r="X8" s="4">
        <v>17.9</v>
      </c>
      <c r="Y8" s="4">
        <v>13.3</v>
      </c>
      <c r="Z8" s="4">
        <v>14.1</v>
      </c>
      <c r="AA8" s="4">
        <v>14.1</v>
      </c>
      <c r="AB8" s="4">
        <v>13.7</v>
      </c>
      <c r="AC8" s="4">
        <v>20.5</v>
      </c>
      <c r="AD8" s="4">
        <v>13.5</v>
      </c>
      <c r="AE8" s="4">
        <v>17.3</v>
      </c>
      <c r="AF8" s="4">
        <v>15.7</v>
      </c>
      <c r="AG8" s="4">
        <v>17.4</v>
      </c>
      <c r="AH8" s="4">
        <v>15.5</v>
      </c>
      <c r="AI8" s="4">
        <v>14.9</v>
      </c>
      <c r="AJ8" s="4">
        <v>15.1</v>
      </c>
      <c r="AK8" s="4">
        <v>17.3</v>
      </c>
      <c r="AL8" s="4">
        <v>14</v>
      </c>
      <c r="AM8" s="4">
        <v>15.6</v>
      </c>
      <c r="AN8" s="4">
        <v>19.2</v>
      </c>
      <c r="AO8" s="4">
        <v>15.8</v>
      </c>
      <c r="AP8" s="4">
        <v>12.9</v>
      </c>
      <c r="AQ8" s="4">
        <v>19.4</v>
      </c>
      <c r="AR8" s="4">
        <v>17.7</v>
      </c>
      <c r="AS8" s="4">
        <v>18.3</v>
      </c>
      <c r="AT8" s="4">
        <v>12</v>
      </c>
      <c r="AU8" s="4">
        <v>14.4</v>
      </c>
      <c r="AV8" s="4">
        <v>12.9</v>
      </c>
      <c r="AW8" s="4">
        <v>18.4</v>
      </c>
      <c r="AX8" s="4">
        <v>17.8</v>
      </c>
      <c r="AY8" s="4">
        <v>13.6</v>
      </c>
      <c r="AZ8" s="4">
        <v>15.7</v>
      </c>
      <c r="BA8" s="4">
        <v>18.3</v>
      </c>
      <c r="BB8" s="4">
        <v>26.1</v>
      </c>
      <c r="BC8" s="4">
        <v>15.5</v>
      </c>
      <c r="BD8" s="4">
        <v>13</v>
      </c>
      <c r="BE8" s="4">
        <v>15</v>
      </c>
      <c r="BF8" s="4">
        <v>15.5</v>
      </c>
      <c r="BG8" s="4">
        <v>18.8</v>
      </c>
      <c r="BH8" s="4">
        <v>16.6</v>
      </c>
      <c r="BI8" s="4">
        <v>13.3</v>
      </c>
      <c r="BJ8" s="4">
        <v>17.8</v>
      </c>
      <c r="BK8" s="4">
        <v>9.6</v>
      </c>
      <c r="BL8" s="4">
        <v>19</v>
      </c>
      <c r="BM8" s="4">
        <v>16.3</v>
      </c>
      <c r="BN8" s="4">
        <v>19.9</v>
      </c>
      <c r="BO8" s="4">
        <v>22.3</v>
      </c>
      <c r="BP8" s="4">
        <v>19.8</v>
      </c>
      <c r="BQ8" s="4">
        <v>16.6</v>
      </c>
      <c r="BR8" s="4">
        <v>12.8</v>
      </c>
      <c r="BS8" s="4">
        <v>19.1</v>
      </c>
      <c r="BT8" s="4">
        <v>21.9</v>
      </c>
      <c r="BU8" s="4"/>
      <c r="BV8" s="4"/>
      <c r="BW8" s="4"/>
      <c r="BY8" s="10">
        <f t="shared" si="0"/>
        <v>16.010526315789477</v>
      </c>
      <c r="BZ8" s="10">
        <f t="shared" si="1"/>
        <v>15.889999999999997</v>
      </c>
      <c r="CA8" s="10">
        <f t="shared" si="2"/>
        <v>16.22</v>
      </c>
      <c r="CB8" s="10">
        <f t="shared" si="3"/>
        <v>16.716666666666672</v>
      </c>
    </row>
    <row r="9" spans="1:80" ht="11.25">
      <c r="A9" s="5">
        <v>7</v>
      </c>
      <c r="B9" s="24">
        <v>14.5</v>
      </c>
      <c r="C9" s="15">
        <v>20.2</v>
      </c>
      <c r="D9" s="15">
        <v>21.3</v>
      </c>
      <c r="E9" s="15">
        <v>13.3</v>
      </c>
      <c r="F9" s="15">
        <v>17.8</v>
      </c>
      <c r="G9" s="15">
        <v>19.1</v>
      </c>
      <c r="H9" s="15">
        <v>16.3</v>
      </c>
      <c r="I9" s="15">
        <v>14.8</v>
      </c>
      <c r="J9" s="15">
        <v>13.1</v>
      </c>
      <c r="K9" s="4">
        <v>16.8</v>
      </c>
      <c r="L9" s="4">
        <v>6.5</v>
      </c>
      <c r="M9" s="4">
        <v>19.5</v>
      </c>
      <c r="N9" s="4">
        <v>13.1</v>
      </c>
      <c r="O9" s="4">
        <v>15.2</v>
      </c>
      <c r="P9" s="4">
        <v>17.8</v>
      </c>
      <c r="Q9" s="4">
        <v>16</v>
      </c>
      <c r="R9" s="4">
        <v>14</v>
      </c>
      <c r="S9" s="4">
        <v>18.9</v>
      </c>
      <c r="T9" s="4">
        <v>12.4</v>
      </c>
      <c r="U9" s="4">
        <v>15.5</v>
      </c>
      <c r="V9" s="4">
        <v>16.8</v>
      </c>
      <c r="W9" s="4">
        <v>19.4</v>
      </c>
      <c r="X9" s="4">
        <v>16.3</v>
      </c>
      <c r="Y9" s="4">
        <v>14.7</v>
      </c>
      <c r="Z9" s="4">
        <v>9.3</v>
      </c>
      <c r="AA9" s="4">
        <v>14.6</v>
      </c>
      <c r="AB9" s="4">
        <v>16.7</v>
      </c>
      <c r="AC9" s="4">
        <v>18.2</v>
      </c>
      <c r="AD9" s="4">
        <v>17.9</v>
      </c>
      <c r="AE9" s="4">
        <v>15.4</v>
      </c>
      <c r="AF9" s="4">
        <v>19</v>
      </c>
      <c r="AG9" s="4">
        <v>8.2</v>
      </c>
      <c r="AH9" s="4">
        <v>14.6</v>
      </c>
      <c r="AI9" s="4">
        <v>11.4</v>
      </c>
      <c r="AJ9" s="4">
        <v>13.8</v>
      </c>
      <c r="AK9" s="4">
        <v>9.1</v>
      </c>
      <c r="AL9" s="4">
        <v>16.5</v>
      </c>
      <c r="AM9" s="4">
        <v>18</v>
      </c>
      <c r="AN9" s="4">
        <v>14.7</v>
      </c>
      <c r="AO9" s="4">
        <v>10.4</v>
      </c>
      <c r="AP9" s="4">
        <v>12.6</v>
      </c>
      <c r="AQ9" s="4">
        <v>24.8</v>
      </c>
      <c r="AR9" s="4">
        <v>17</v>
      </c>
      <c r="AS9" s="4">
        <v>14.3</v>
      </c>
      <c r="AT9" s="4">
        <v>13.3</v>
      </c>
      <c r="AU9" s="4">
        <v>14.5</v>
      </c>
      <c r="AV9" s="4">
        <v>13.2</v>
      </c>
      <c r="AW9" s="4">
        <v>15.4</v>
      </c>
      <c r="AX9" s="4">
        <v>16.4</v>
      </c>
      <c r="AY9" s="4">
        <v>15</v>
      </c>
      <c r="AZ9" s="4">
        <v>17.1</v>
      </c>
      <c r="BA9" s="4">
        <v>18.8</v>
      </c>
      <c r="BB9" s="4">
        <v>24.4</v>
      </c>
      <c r="BC9" s="4">
        <v>9.4</v>
      </c>
      <c r="BD9" s="4">
        <v>16.2</v>
      </c>
      <c r="BE9" s="4">
        <v>15.7</v>
      </c>
      <c r="BF9" s="4">
        <v>16.5</v>
      </c>
      <c r="BG9" s="4">
        <v>14.2</v>
      </c>
      <c r="BH9" s="4">
        <v>19</v>
      </c>
      <c r="BI9" s="4">
        <v>9.9</v>
      </c>
      <c r="BJ9" s="4">
        <v>24.3</v>
      </c>
      <c r="BK9" s="4">
        <v>15.9</v>
      </c>
      <c r="BL9" s="4">
        <v>10.6</v>
      </c>
      <c r="BM9" s="4">
        <v>16.5</v>
      </c>
      <c r="BN9" s="4">
        <v>20.8</v>
      </c>
      <c r="BO9" s="4">
        <v>20</v>
      </c>
      <c r="BP9" s="4">
        <v>15.8</v>
      </c>
      <c r="BQ9" s="4">
        <v>13.5</v>
      </c>
      <c r="BR9" s="4">
        <v>15.2</v>
      </c>
      <c r="BS9" s="4">
        <v>12.9</v>
      </c>
      <c r="BT9" s="4">
        <v>22.4</v>
      </c>
      <c r="BU9" s="4"/>
      <c r="BV9" s="4"/>
      <c r="BW9" s="4"/>
      <c r="BY9" s="10">
        <f t="shared" si="0"/>
        <v>15.421052631578942</v>
      </c>
      <c r="BZ9" s="10">
        <f t="shared" si="1"/>
        <v>14.933333333333334</v>
      </c>
      <c r="CA9" s="10">
        <f t="shared" si="2"/>
        <v>15.259999999999996</v>
      </c>
      <c r="CB9" s="10">
        <f t="shared" si="3"/>
        <v>16.006666666666668</v>
      </c>
    </row>
    <row r="10" spans="1:80" ht="11.25">
      <c r="A10" s="5">
        <v>8</v>
      </c>
      <c r="B10" s="24">
        <v>14.2</v>
      </c>
      <c r="C10" s="15">
        <v>17.4</v>
      </c>
      <c r="D10" s="15">
        <v>21.9</v>
      </c>
      <c r="E10" s="15">
        <v>8.6</v>
      </c>
      <c r="F10" s="15">
        <v>22.8</v>
      </c>
      <c r="G10" s="15">
        <v>12.3</v>
      </c>
      <c r="H10" s="15">
        <v>15.8</v>
      </c>
      <c r="I10" s="15">
        <v>10.2</v>
      </c>
      <c r="J10" s="15">
        <v>16.2</v>
      </c>
      <c r="K10" s="4">
        <v>17.9</v>
      </c>
      <c r="L10" s="4">
        <v>6.8</v>
      </c>
      <c r="M10" s="4">
        <v>10.9</v>
      </c>
      <c r="N10" s="4">
        <v>14.9</v>
      </c>
      <c r="O10" s="4">
        <v>13.2</v>
      </c>
      <c r="P10" s="4">
        <v>11.4</v>
      </c>
      <c r="Q10" s="4">
        <v>12.5</v>
      </c>
      <c r="R10" s="4">
        <v>20</v>
      </c>
      <c r="S10" s="4">
        <v>15.1</v>
      </c>
      <c r="T10" s="4">
        <v>17.3</v>
      </c>
      <c r="U10" s="4">
        <v>8.3</v>
      </c>
      <c r="V10" s="4">
        <v>19.8</v>
      </c>
      <c r="W10" s="4">
        <v>8.2</v>
      </c>
      <c r="X10" s="4">
        <v>15.8</v>
      </c>
      <c r="Y10" s="4">
        <v>12.3</v>
      </c>
      <c r="Z10" s="4">
        <v>9.3</v>
      </c>
      <c r="AA10" s="4">
        <v>19.8</v>
      </c>
      <c r="AB10" s="4">
        <v>16.7</v>
      </c>
      <c r="AC10" s="4">
        <v>14.5</v>
      </c>
      <c r="AD10" s="4">
        <v>12.5</v>
      </c>
      <c r="AE10" s="4">
        <v>14.1</v>
      </c>
      <c r="AF10" s="4">
        <v>17.2</v>
      </c>
      <c r="AG10" s="4">
        <v>10.2</v>
      </c>
      <c r="AH10" s="4">
        <v>13.4</v>
      </c>
      <c r="AI10" s="4">
        <v>12.4</v>
      </c>
      <c r="AJ10" s="4">
        <v>22.8</v>
      </c>
      <c r="AK10" s="4">
        <v>6.7</v>
      </c>
      <c r="AL10" s="4">
        <v>17.7</v>
      </c>
      <c r="AM10" s="4">
        <v>16.9</v>
      </c>
      <c r="AN10" s="4">
        <v>14.9</v>
      </c>
      <c r="AO10" s="4">
        <v>12.5</v>
      </c>
      <c r="AP10" s="4">
        <v>16.1</v>
      </c>
      <c r="AQ10" s="4">
        <v>16.1</v>
      </c>
      <c r="AR10" s="4">
        <v>15.5</v>
      </c>
      <c r="AS10" s="4">
        <v>13.8</v>
      </c>
      <c r="AT10" s="4">
        <v>20.1</v>
      </c>
      <c r="AU10" s="4">
        <v>18.6</v>
      </c>
      <c r="AV10" s="4">
        <v>12.5</v>
      </c>
      <c r="AW10" s="4">
        <v>19.1</v>
      </c>
      <c r="AX10" s="4">
        <v>19.4</v>
      </c>
      <c r="AY10" s="4">
        <v>20.1</v>
      </c>
      <c r="AZ10" s="4">
        <v>17.5</v>
      </c>
      <c r="BA10" s="4">
        <v>16.6</v>
      </c>
      <c r="BB10" s="4">
        <v>22.4</v>
      </c>
      <c r="BC10" s="4">
        <v>15.5</v>
      </c>
      <c r="BD10" s="4">
        <v>16.7</v>
      </c>
      <c r="BE10" s="4">
        <v>13.1</v>
      </c>
      <c r="BF10" s="4">
        <v>16.1</v>
      </c>
      <c r="BG10" s="4">
        <v>8.3</v>
      </c>
      <c r="BH10" s="4">
        <v>20.8</v>
      </c>
      <c r="BI10" s="4">
        <v>10.5</v>
      </c>
      <c r="BJ10" s="4">
        <v>16.7</v>
      </c>
      <c r="BK10" s="4">
        <v>15.9</v>
      </c>
      <c r="BL10" s="4">
        <v>6.7</v>
      </c>
      <c r="BM10" s="4">
        <v>16.9</v>
      </c>
      <c r="BN10" s="4">
        <v>15.4</v>
      </c>
      <c r="BO10" s="4">
        <v>13.8</v>
      </c>
      <c r="BP10" s="4">
        <v>10.2</v>
      </c>
      <c r="BQ10" s="4">
        <v>17.2</v>
      </c>
      <c r="BR10" s="4">
        <v>15.5</v>
      </c>
      <c r="BS10" s="4">
        <v>18.6</v>
      </c>
      <c r="BT10" s="4">
        <v>17.4</v>
      </c>
      <c r="BU10" s="4"/>
      <c r="BV10" s="4"/>
      <c r="BW10" s="4"/>
      <c r="BY10" s="10">
        <f t="shared" si="0"/>
        <v>14.42105263157895</v>
      </c>
      <c r="BZ10" s="10">
        <f t="shared" si="1"/>
        <v>14.83666666666667</v>
      </c>
      <c r="CA10" s="10">
        <f t="shared" si="2"/>
        <v>15.626666666666669</v>
      </c>
      <c r="CB10" s="10">
        <f t="shared" si="3"/>
        <v>15.633333333333331</v>
      </c>
    </row>
    <row r="11" spans="1:80" ht="11.25">
      <c r="A11" s="5">
        <v>9</v>
      </c>
      <c r="B11" s="24">
        <v>16.9</v>
      </c>
      <c r="C11" s="15">
        <v>13.9</v>
      </c>
      <c r="D11" s="15">
        <v>18.3</v>
      </c>
      <c r="E11" s="15">
        <v>11.9</v>
      </c>
      <c r="F11" s="15">
        <v>21.7</v>
      </c>
      <c r="G11" s="15">
        <v>13.5</v>
      </c>
      <c r="H11" s="15">
        <v>18.3</v>
      </c>
      <c r="I11" s="15">
        <v>15.3</v>
      </c>
      <c r="J11" s="15">
        <v>14.8</v>
      </c>
      <c r="K11" s="4">
        <v>21.3</v>
      </c>
      <c r="L11" s="4">
        <v>9.1</v>
      </c>
      <c r="M11" s="4">
        <v>11.3</v>
      </c>
      <c r="N11" s="4">
        <v>14.9</v>
      </c>
      <c r="O11" s="4">
        <v>16.2</v>
      </c>
      <c r="P11" s="4">
        <v>14.4</v>
      </c>
      <c r="Q11" s="4">
        <v>18.6</v>
      </c>
      <c r="R11" s="4">
        <v>12.8</v>
      </c>
      <c r="S11" s="4">
        <v>18.4</v>
      </c>
      <c r="T11" s="4">
        <v>18.8</v>
      </c>
      <c r="U11" s="4">
        <v>7.6</v>
      </c>
      <c r="V11" s="4">
        <v>22.2</v>
      </c>
      <c r="W11" s="4">
        <v>10.4</v>
      </c>
      <c r="X11" s="4">
        <v>16.3</v>
      </c>
      <c r="Y11" s="4">
        <v>10</v>
      </c>
      <c r="Z11" s="4">
        <v>11.9</v>
      </c>
      <c r="AA11" s="4">
        <v>24.4</v>
      </c>
      <c r="AB11" s="4">
        <v>18.9</v>
      </c>
      <c r="AC11" s="4">
        <v>17.6</v>
      </c>
      <c r="AD11" s="4">
        <v>16.1</v>
      </c>
      <c r="AE11" s="4">
        <v>15.7</v>
      </c>
      <c r="AF11" s="4">
        <v>13.3</v>
      </c>
      <c r="AG11" s="4">
        <v>7.5</v>
      </c>
      <c r="AH11" s="4">
        <v>10.9</v>
      </c>
      <c r="AI11" s="4">
        <v>20.2</v>
      </c>
      <c r="AJ11" s="4">
        <v>17.6</v>
      </c>
      <c r="AK11" s="4">
        <v>10.3</v>
      </c>
      <c r="AL11" s="4">
        <v>19.6</v>
      </c>
      <c r="AM11" s="4">
        <v>17.6</v>
      </c>
      <c r="AN11" s="4">
        <v>18.9</v>
      </c>
      <c r="AO11" s="4">
        <v>22.1</v>
      </c>
      <c r="AP11" s="4">
        <v>12.1</v>
      </c>
      <c r="AQ11" s="4">
        <v>12.6</v>
      </c>
      <c r="AR11" s="4">
        <v>18.1</v>
      </c>
      <c r="AS11" s="4">
        <v>13.6</v>
      </c>
      <c r="AT11" s="4">
        <v>19.5</v>
      </c>
      <c r="AU11" s="4">
        <v>12.5</v>
      </c>
      <c r="AV11" s="4">
        <v>15.5</v>
      </c>
      <c r="AW11" s="4">
        <v>15.6</v>
      </c>
      <c r="AX11" s="4">
        <v>20.4</v>
      </c>
      <c r="AY11" s="4">
        <v>17.2</v>
      </c>
      <c r="AZ11" s="4">
        <v>20.8</v>
      </c>
      <c r="BA11" s="4">
        <v>16.2</v>
      </c>
      <c r="BB11" s="4">
        <v>14</v>
      </c>
      <c r="BC11" s="4">
        <v>16.4</v>
      </c>
      <c r="BD11" s="4">
        <v>15.1</v>
      </c>
      <c r="BE11" s="4">
        <v>13.6</v>
      </c>
      <c r="BF11" s="4">
        <v>20</v>
      </c>
      <c r="BG11" s="4">
        <v>10.9</v>
      </c>
      <c r="BH11" s="4">
        <v>13.6</v>
      </c>
      <c r="BI11" s="4">
        <v>23.1</v>
      </c>
      <c r="BJ11" s="4">
        <v>16.9</v>
      </c>
      <c r="BK11" s="4">
        <v>14.3</v>
      </c>
      <c r="BL11" s="4">
        <v>8.5</v>
      </c>
      <c r="BM11" s="4">
        <v>18.5</v>
      </c>
      <c r="BN11" s="4">
        <v>14.8</v>
      </c>
      <c r="BO11" s="4">
        <v>19.2</v>
      </c>
      <c r="BP11" s="4">
        <v>15.4</v>
      </c>
      <c r="BQ11" s="4">
        <v>14.6</v>
      </c>
      <c r="BR11" s="4">
        <v>15.6</v>
      </c>
      <c r="BS11" s="4">
        <v>21.4</v>
      </c>
      <c r="BT11" s="4">
        <v>15.6</v>
      </c>
      <c r="BU11" s="4"/>
      <c r="BV11" s="4"/>
      <c r="BW11" s="4"/>
      <c r="BY11" s="10">
        <f t="shared" si="0"/>
        <v>15.486842105263158</v>
      </c>
      <c r="BZ11" s="10">
        <f t="shared" si="1"/>
        <v>15.580000000000005</v>
      </c>
      <c r="CA11" s="10">
        <f t="shared" si="2"/>
        <v>15.796666666666665</v>
      </c>
      <c r="CB11" s="10">
        <f t="shared" si="3"/>
        <v>16.133333333333336</v>
      </c>
    </row>
    <row r="12" spans="1:80" ht="11.25">
      <c r="A12" s="5">
        <v>10</v>
      </c>
      <c r="B12" s="24">
        <v>17.7</v>
      </c>
      <c r="C12" s="15">
        <v>15.9</v>
      </c>
      <c r="D12" s="15">
        <v>20.2</v>
      </c>
      <c r="E12" s="15">
        <v>14.9</v>
      </c>
      <c r="F12" s="15">
        <v>12.1</v>
      </c>
      <c r="G12" s="15">
        <v>17.7</v>
      </c>
      <c r="H12" s="15">
        <v>20.5</v>
      </c>
      <c r="I12" s="15">
        <v>19.9</v>
      </c>
      <c r="J12" s="15">
        <v>10.3</v>
      </c>
      <c r="K12" s="4">
        <v>18.1</v>
      </c>
      <c r="L12" s="4">
        <v>10.6</v>
      </c>
      <c r="M12" s="4">
        <v>16.8</v>
      </c>
      <c r="N12" s="4">
        <v>14.4</v>
      </c>
      <c r="O12" s="4">
        <v>11.6</v>
      </c>
      <c r="P12" s="4">
        <v>16.8</v>
      </c>
      <c r="Q12" s="4">
        <v>23.2</v>
      </c>
      <c r="R12" s="4">
        <v>17.7</v>
      </c>
      <c r="S12" s="4">
        <v>19.9</v>
      </c>
      <c r="T12" s="4">
        <v>11.4</v>
      </c>
      <c r="U12" s="4">
        <v>10.9</v>
      </c>
      <c r="V12" s="4">
        <v>14.6</v>
      </c>
      <c r="W12" s="4">
        <v>10.8</v>
      </c>
      <c r="X12" s="4">
        <v>18.6</v>
      </c>
      <c r="Y12" s="4">
        <v>10.7</v>
      </c>
      <c r="Z12" s="4">
        <v>14</v>
      </c>
      <c r="AA12" s="4">
        <v>17.9</v>
      </c>
      <c r="AB12" s="4">
        <v>19.4</v>
      </c>
      <c r="AC12" s="4">
        <v>10.8</v>
      </c>
      <c r="AD12" s="4">
        <v>13.6</v>
      </c>
      <c r="AE12" s="4">
        <v>12.5</v>
      </c>
      <c r="AF12" s="4">
        <v>14</v>
      </c>
      <c r="AG12" s="4">
        <v>12</v>
      </c>
      <c r="AH12" s="4">
        <v>10.2</v>
      </c>
      <c r="AI12" s="4">
        <v>17.6</v>
      </c>
      <c r="AJ12" s="4">
        <v>15.7</v>
      </c>
      <c r="AK12" s="4">
        <v>13.7</v>
      </c>
      <c r="AL12" s="4">
        <v>15.8</v>
      </c>
      <c r="AM12" s="4">
        <v>20.3</v>
      </c>
      <c r="AN12" s="4">
        <v>15.5</v>
      </c>
      <c r="AO12" s="4">
        <v>13</v>
      </c>
      <c r="AP12" s="4">
        <v>11.3</v>
      </c>
      <c r="AQ12" s="4">
        <v>10.6</v>
      </c>
      <c r="AR12" s="4">
        <v>18.2</v>
      </c>
      <c r="AS12" s="4">
        <v>13.3</v>
      </c>
      <c r="AT12" s="4">
        <v>20.1</v>
      </c>
      <c r="AU12" s="4">
        <v>18.4</v>
      </c>
      <c r="AV12" s="4">
        <v>17.1</v>
      </c>
      <c r="AW12" s="4">
        <v>17.1</v>
      </c>
      <c r="AX12" s="4">
        <v>21</v>
      </c>
      <c r="AY12" s="4">
        <v>12.7</v>
      </c>
      <c r="AZ12" s="4">
        <v>12.3</v>
      </c>
      <c r="BA12" s="4">
        <v>18.3</v>
      </c>
      <c r="BB12" s="4">
        <v>20.4</v>
      </c>
      <c r="BC12" s="4">
        <v>10.1</v>
      </c>
      <c r="BD12" s="4">
        <v>15.3</v>
      </c>
      <c r="BE12" s="4">
        <v>9.5</v>
      </c>
      <c r="BF12" s="4">
        <v>24.7</v>
      </c>
      <c r="BG12" s="4">
        <v>17.2</v>
      </c>
      <c r="BH12" s="4">
        <v>12.8</v>
      </c>
      <c r="BI12" s="4">
        <v>13.7</v>
      </c>
      <c r="BJ12" s="4">
        <v>13.6</v>
      </c>
      <c r="BK12" s="4">
        <v>23.2</v>
      </c>
      <c r="BL12" s="4">
        <v>10.5</v>
      </c>
      <c r="BM12" s="4">
        <v>22.6</v>
      </c>
      <c r="BN12" s="4">
        <v>11.6</v>
      </c>
      <c r="BO12" s="4">
        <v>14.6</v>
      </c>
      <c r="BP12" s="4">
        <v>8</v>
      </c>
      <c r="BQ12" s="4">
        <v>16</v>
      </c>
      <c r="BR12" s="4">
        <v>12.1</v>
      </c>
      <c r="BS12" s="4">
        <v>23.9</v>
      </c>
      <c r="BT12" s="4">
        <v>18.2</v>
      </c>
      <c r="BU12" s="4"/>
      <c r="BV12" s="4"/>
      <c r="BW12" s="4"/>
      <c r="BY12" s="10">
        <f t="shared" si="0"/>
        <v>15.336842105263157</v>
      </c>
      <c r="BZ12" s="10">
        <f t="shared" si="1"/>
        <v>14.636666666666668</v>
      </c>
      <c r="CA12" s="10">
        <f t="shared" si="2"/>
        <v>15.383333333333335</v>
      </c>
      <c r="CB12" s="10">
        <f t="shared" si="3"/>
        <v>15.423333333333336</v>
      </c>
    </row>
    <row r="13" spans="1:80" ht="11.25">
      <c r="A13" s="6">
        <v>11</v>
      </c>
      <c r="B13" s="25">
        <v>15.1</v>
      </c>
      <c r="C13" s="7">
        <v>18.7</v>
      </c>
      <c r="D13" s="7">
        <v>22</v>
      </c>
      <c r="E13" s="7">
        <v>15.9</v>
      </c>
      <c r="F13" s="7">
        <v>16.6</v>
      </c>
      <c r="G13" s="7">
        <v>15.3</v>
      </c>
      <c r="H13" s="7">
        <v>15.4</v>
      </c>
      <c r="I13" s="7">
        <v>16.8</v>
      </c>
      <c r="J13" s="7">
        <v>13.9</v>
      </c>
      <c r="K13" s="7">
        <v>13.2</v>
      </c>
      <c r="L13" s="7">
        <v>15.1</v>
      </c>
      <c r="M13" s="7">
        <v>19.7</v>
      </c>
      <c r="N13" s="7">
        <v>10.7</v>
      </c>
      <c r="O13" s="7">
        <v>10.4</v>
      </c>
      <c r="P13" s="7">
        <v>11.4</v>
      </c>
      <c r="Q13" s="7">
        <v>9.8</v>
      </c>
      <c r="R13" s="7">
        <v>14.2</v>
      </c>
      <c r="S13" s="7">
        <v>12.4</v>
      </c>
      <c r="T13" s="7">
        <v>11.8</v>
      </c>
      <c r="U13" s="7">
        <v>11.9</v>
      </c>
      <c r="V13" s="7">
        <v>20.6</v>
      </c>
      <c r="W13" s="7">
        <v>14.3</v>
      </c>
      <c r="X13" s="7">
        <v>19.2</v>
      </c>
      <c r="Y13" s="7">
        <v>14.3</v>
      </c>
      <c r="Z13" s="7">
        <v>17</v>
      </c>
      <c r="AA13" s="7">
        <v>9.6</v>
      </c>
      <c r="AB13" s="7">
        <v>22.4</v>
      </c>
      <c r="AC13" s="7">
        <v>13.7</v>
      </c>
      <c r="AD13" s="7">
        <v>18.7</v>
      </c>
      <c r="AE13" s="7">
        <v>16</v>
      </c>
      <c r="AF13" s="7">
        <v>16.9</v>
      </c>
      <c r="AG13" s="7">
        <v>11.6</v>
      </c>
      <c r="AH13" s="7">
        <v>15.2</v>
      </c>
      <c r="AI13" s="7">
        <v>14.9</v>
      </c>
      <c r="AJ13" s="7">
        <v>17.8</v>
      </c>
      <c r="AK13" s="7">
        <v>15.6</v>
      </c>
      <c r="AL13" s="7">
        <v>15.1</v>
      </c>
      <c r="AM13" s="7">
        <v>16.5</v>
      </c>
      <c r="AN13" s="7">
        <v>20.1</v>
      </c>
      <c r="AO13" s="7">
        <v>12.9</v>
      </c>
      <c r="AP13" s="7">
        <v>11.1</v>
      </c>
      <c r="AQ13" s="7">
        <v>16.6</v>
      </c>
      <c r="AR13" s="7">
        <v>12.3</v>
      </c>
      <c r="AS13" s="7">
        <v>11.7</v>
      </c>
      <c r="AT13" s="7">
        <v>19</v>
      </c>
      <c r="AU13" s="7">
        <v>21.9</v>
      </c>
      <c r="AV13" s="7">
        <v>17.2</v>
      </c>
      <c r="AW13" s="7">
        <v>16.6</v>
      </c>
      <c r="AX13" s="7">
        <v>21.9</v>
      </c>
      <c r="AY13" s="7">
        <v>16.1</v>
      </c>
      <c r="AZ13" s="7">
        <v>14.4</v>
      </c>
      <c r="BA13" s="7">
        <v>15.1</v>
      </c>
      <c r="BB13" s="7">
        <v>17.9</v>
      </c>
      <c r="BC13" s="7">
        <v>14.8</v>
      </c>
      <c r="BD13" s="7">
        <v>13.2</v>
      </c>
      <c r="BE13" s="7">
        <v>13.4</v>
      </c>
      <c r="BF13" s="7">
        <v>22</v>
      </c>
      <c r="BG13" s="7">
        <v>20</v>
      </c>
      <c r="BH13" s="7">
        <v>16.8</v>
      </c>
      <c r="BI13" s="7">
        <v>17.5</v>
      </c>
      <c r="BJ13" s="7">
        <v>10.7</v>
      </c>
      <c r="BK13" s="7">
        <v>16.4</v>
      </c>
      <c r="BL13" s="7">
        <v>11.8</v>
      </c>
      <c r="BM13" s="7">
        <v>14.4</v>
      </c>
      <c r="BN13" s="7">
        <v>12.3</v>
      </c>
      <c r="BO13" s="7">
        <v>20.8</v>
      </c>
      <c r="BP13" s="7">
        <v>13.8</v>
      </c>
      <c r="BQ13" s="7">
        <v>14.7</v>
      </c>
      <c r="BR13" s="7">
        <v>14.8</v>
      </c>
      <c r="BS13" s="7">
        <v>21.7</v>
      </c>
      <c r="BT13" s="7">
        <v>22.4</v>
      </c>
      <c r="BU13" s="7"/>
      <c r="BV13" s="7"/>
      <c r="BW13" s="7"/>
      <c r="BY13" s="11">
        <f t="shared" si="0"/>
        <v>15.255263157894735</v>
      </c>
      <c r="BZ13" s="11">
        <f t="shared" si="1"/>
        <v>15.750000000000002</v>
      </c>
      <c r="CA13" s="11">
        <f t="shared" si="2"/>
        <v>16.216666666666665</v>
      </c>
      <c r="CB13" s="10">
        <f t="shared" si="3"/>
        <v>15.91333333333333</v>
      </c>
    </row>
    <row r="14" spans="1:80" ht="11.25">
      <c r="A14" s="5">
        <v>12</v>
      </c>
      <c r="B14" s="24">
        <v>10.8</v>
      </c>
      <c r="C14" s="15">
        <v>19.5</v>
      </c>
      <c r="D14" s="15">
        <v>24.5</v>
      </c>
      <c r="E14" s="15">
        <v>16.6</v>
      </c>
      <c r="F14" s="15">
        <v>16.5</v>
      </c>
      <c r="G14" s="15">
        <v>11.8</v>
      </c>
      <c r="H14" s="15">
        <v>15.2</v>
      </c>
      <c r="I14" s="15">
        <v>9.7</v>
      </c>
      <c r="J14" s="15">
        <v>16.6</v>
      </c>
      <c r="K14" s="4">
        <v>13.6</v>
      </c>
      <c r="L14" s="4">
        <v>19.5</v>
      </c>
      <c r="M14" s="4">
        <v>14.6</v>
      </c>
      <c r="N14" s="4">
        <v>13.9</v>
      </c>
      <c r="O14" s="4">
        <v>14.6</v>
      </c>
      <c r="P14" s="4">
        <v>11.9</v>
      </c>
      <c r="Q14" s="4">
        <v>10.1</v>
      </c>
      <c r="R14" s="4">
        <v>23.2</v>
      </c>
      <c r="S14" s="4">
        <v>15.2</v>
      </c>
      <c r="T14" s="4">
        <v>14.7</v>
      </c>
      <c r="U14" s="4">
        <v>10.8</v>
      </c>
      <c r="V14" s="4">
        <v>18</v>
      </c>
      <c r="W14" s="4">
        <v>18.2</v>
      </c>
      <c r="X14" s="4">
        <v>14.4</v>
      </c>
      <c r="Y14" s="4">
        <v>15.2</v>
      </c>
      <c r="Z14" s="4">
        <v>18.5</v>
      </c>
      <c r="AA14" s="4">
        <v>11</v>
      </c>
      <c r="AB14" s="4">
        <v>16.3</v>
      </c>
      <c r="AC14" s="4">
        <v>19.7</v>
      </c>
      <c r="AD14" s="4">
        <v>15.7</v>
      </c>
      <c r="AE14" s="4">
        <v>14.3</v>
      </c>
      <c r="AF14" s="4">
        <v>12.9</v>
      </c>
      <c r="AG14" s="4">
        <v>10</v>
      </c>
      <c r="AH14" s="4">
        <v>10</v>
      </c>
      <c r="AI14" s="4">
        <v>15.9</v>
      </c>
      <c r="AJ14" s="4">
        <v>9.7</v>
      </c>
      <c r="AK14" s="4">
        <v>18.2</v>
      </c>
      <c r="AL14" s="4">
        <v>12.3</v>
      </c>
      <c r="AM14" s="4">
        <v>19.1</v>
      </c>
      <c r="AN14" s="4">
        <v>17.8</v>
      </c>
      <c r="AO14" s="4">
        <v>10.9</v>
      </c>
      <c r="AP14" s="4">
        <v>10.3</v>
      </c>
      <c r="AQ14" s="4">
        <v>21</v>
      </c>
      <c r="AR14" s="4">
        <v>16.3</v>
      </c>
      <c r="AS14" s="4">
        <v>11.8</v>
      </c>
      <c r="AT14" s="4">
        <v>19.8</v>
      </c>
      <c r="AU14" s="4">
        <v>17.3</v>
      </c>
      <c r="AV14" s="4">
        <v>19.8</v>
      </c>
      <c r="AW14" s="4">
        <v>21.7</v>
      </c>
      <c r="AX14" s="4">
        <v>21.8</v>
      </c>
      <c r="AY14" s="4">
        <v>15</v>
      </c>
      <c r="AZ14" s="4">
        <v>20.3</v>
      </c>
      <c r="BA14" s="4">
        <v>22.9</v>
      </c>
      <c r="BB14" s="4">
        <v>10.4</v>
      </c>
      <c r="BC14" s="4">
        <v>16.6</v>
      </c>
      <c r="BD14" s="4">
        <v>15.1</v>
      </c>
      <c r="BE14" s="4">
        <v>15.4</v>
      </c>
      <c r="BF14" s="4">
        <v>18.5</v>
      </c>
      <c r="BG14" s="4">
        <v>10.8</v>
      </c>
      <c r="BH14" s="4">
        <v>13.7</v>
      </c>
      <c r="BI14" s="4">
        <v>16.9</v>
      </c>
      <c r="BJ14" s="4">
        <v>13.5</v>
      </c>
      <c r="BK14" s="4">
        <v>18.6</v>
      </c>
      <c r="BL14" s="4">
        <v>11.9</v>
      </c>
      <c r="BM14" s="4">
        <v>10.1</v>
      </c>
      <c r="BN14" s="4">
        <v>19.2</v>
      </c>
      <c r="BO14" s="4">
        <v>19.4</v>
      </c>
      <c r="BP14" s="4">
        <v>11.4</v>
      </c>
      <c r="BQ14" s="4">
        <v>11.6</v>
      </c>
      <c r="BR14" s="4">
        <v>17.7</v>
      </c>
      <c r="BS14" s="4">
        <v>22</v>
      </c>
      <c r="BT14" s="4">
        <v>23.6</v>
      </c>
      <c r="BU14" s="4"/>
      <c r="BV14" s="4"/>
      <c r="BW14" s="4"/>
      <c r="BY14" s="10">
        <f t="shared" si="0"/>
        <v>15.071052631578949</v>
      </c>
      <c r="BZ14" s="10">
        <f t="shared" si="1"/>
        <v>15.386666666666668</v>
      </c>
      <c r="CA14" s="10">
        <f t="shared" si="2"/>
        <v>15.720000000000002</v>
      </c>
      <c r="CB14" s="10">
        <f t="shared" si="3"/>
        <v>15.993333333333334</v>
      </c>
    </row>
    <row r="15" spans="1:80" ht="11.25">
      <c r="A15" s="5">
        <v>13</v>
      </c>
      <c r="B15" s="24">
        <v>12.9</v>
      </c>
      <c r="C15" s="15">
        <v>14.6</v>
      </c>
      <c r="D15" s="15">
        <v>25.2</v>
      </c>
      <c r="E15" s="15">
        <v>18.3</v>
      </c>
      <c r="F15" s="15">
        <v>14.4</v>
      </c>
      <c r="G15" s="15">
        <v>11</v>
      </c>
      <c r="H15" s="15">
        <v>18.2</v>
      </c>
      <c r="I15" s="15">
        <v>17.2</v>
      </c>
      <c r="J15" s="15">
        <v>18.6</v>
      </c>
      <c r="K15" s="4">
        <v>14.5</v>
      </c>
      <c r="L15" s="4">
        <v>16.2</v>
      </c>
      <c r="M15" s="4">
        <v>17.4</v>
      </c>
      <c r="N15" s="4">
        <v>15.1</v>
      </c>
      <c r="O15" s="4">
        <v>15.9</v>
      </c>
      <c r="P15" s="4">
        <v>12.6</v>
      </c>
      <c r="Q15" s="4">
        <v>13.9</v>
      </c>
      <c r="R15" s="4">
        <v>25.1</v>
      </c>
      <c r="S15" s="4">
        <v>12.1</v>
      </c>
      <c r="T15" s="4">
        <v>18.6</v>
      </c>
      <c r="U15" s="4">
        <v>14.4</v>
      </c>
      <c r="V15" s="4">
        <v>15.6</v>
      </c>
      <c r="W15" s="4">
        <v>18</v>
      </c>
      <c r="X15" s="4">
        <v>16.2</v>
      </c>
      <c r="Y15" s="4">
        <v>16.6</v>
      </c>
      <c r="Z15" s="4">
        <v>12.5</v>
      </c>
      <c r="AA15" s="4">
        <v>11.7</v>
      </c>
      <c r="AB15" s="4">
        <v>10.9</v>
      </c>
      <c r="AC15" s="4">
        <v>17.1</v>
      </c>
      <c r="AD15" s="4">
        <v>13.2</v>
      </c>
      <c r="AE15" s="4">
        <v>16.6</v>
      </c>
      <c r="AF15" s="4">
        <v>13.9</v>
      </c>
      <c r="AG15" s="4">
        <v>9</v>
      </c>
      <c r="AH15" s="4">
        <v>12.8</v>
      </c>
      <c r="AI15" s="4">
        <v>13.4</v>
      </c>
      <c r="AJ15" s="4">
        <v>10.3</v>
      </c>
      <c r="AK15" s="4">
        <v>16.5</v>
      </c>
      <c r="AL15" s="4">
        <v>21.4</v>
      </c>
      <c r="AM15" s="4">
        <v>18.4</v>
      </c>
      <c r="AN15" s="4">
        <v>18.7</v>
      </c>
      <c r="AO15" s="4">
        <v>12.2</v>
      </c>
      <c r="AP15" s="4">
        <v>11.5</v>
      </c>
      <c r="AQ15" s="4">
        <v>16.8</v>
      </c>
      <c r="AR15" s="4">
        <v>19</v>
      </c>
      <c r="AS15" s="4">
        <v>12.8</v>
      </c>
      <c r="AT15" s="4">
        <v>23.8</v>
      </c>
      <c r="AU15" s="4">
        <v>23.3</v>
      </c>
      <c r="AV15" s="4">
        <v>24.6</v>
      </c>
      <c r="AW15" s="4">
        <v>19.3</v>
      </c>
      <c r="AX15" s="4">
        <v>18.2</v>
      </c>
      <c r="AY15" s="4">
        <v>15.2</v>
      </c>
      <c r="AZ15" s="4">
        <v>20.1</v>
      </c>
      <c r="BA15" s="4">
        <v>12.4</v>
      </c>
      <c r="BB15" s="4">
        <v>10.5</v>
      </c>
      <c r="BC15" s="4">
        <v>19.6</v>
      </c>
      <c r="BD15" s="4">
        <v>17.7</v>
      </c>
      <c r="BE15" s="4">
        <v>10.8</v>
      </c>
      <c r="BF15" s="4">
        <v>21.7</v>
      </c>
      <c r="BG15" s="4">
        <v>18</v>
      </c>
      <c r="BH15" s="4">
        <v>21.2</v>
      </c>
      <c r="BI15" s="4">
        <v>16.7</v>
      </c>
      <c r="BJ15" s="4">
        <v>13</v>
      </c>
      <c r="BK15" s="4">
        <v>14.7</v>
      </c>
      <c r="BL15" s="4">
        <v>10.9</v>
      </c>
      <c r="BM15" s="4">
        <v>16.7</v>
      </c>
      <c r="BN15" s="4">
        <v>15.9</v>
      </c>
      <c r="BO15" s="4">
        <v>18.4</v>
      </c>
      <c r="BP15" s="4">
        <v>13.3</v>
      </c>
      <c r="BQ15" s="4">
        <v>9.1</v>
      </c>
      <c r="BR15" s="4">
        <v>17.7</v>
      </c>
      <c r="BS15" s="4">
        <v>23.5</v>
      </c>
      <c r="BT15" s="4">
        <v>16.9</v>
      </c>
      <c r="BU15" s="4"/>
      <c r="BV15" s="4"/>
      <c r="BW15" s="4"/>
      <c r="BY15" s="10">
        <f t="shared" si="0"/>
        <v>15.534210526315789</v>
      </c>
      <c r="BZ15" s="10">
        <f t="shared" si="1"/>
        <v>15.97</v>
      </c>
      <c r="CA15" s="10">
        <f t="shared" si="2"/>
        <v>16.39</v>
      </c>
      <c r="CB15" s="10">
        <f t="shared" si="3"/>
        <v>16.536666666666665</v>
      </c>
    </row>
    <row r="16" spans="1:80" ht="11.25">
      <c r="A16" s="5">
        <v>14</v>
      </c>
      <c r="B16" s="24">
        <v>14.2</v>
      </c>
      <c r="C16" s="15">
        <v>13.1</v>
      </c>
      <c r="D16" s="15">
        <v>11.2</v>
      </c>
      <c r="E16" s="15">
        <v>19.9</v>
      </c>
      <c r="F16" s="15">
        <v>18.5</v>
      </c>
      <c r="G16" s="15">
        <v>9.9</v>
      </c>
      <c r="H16" s="15">
        <v>15</v>
      </c>
      <c r="I16" s="15">
        <v>20.2</v>
      </c>
      <c r="J16" s="15">
        <v>16.5</v>
      </c>
      <c r="K16" s="4">
        <v>15.3</v>
      </c>
      <c r="L16" s="4">
        <v>14.6</v>
      </c>
      <c r="M16" s="4">
        <v>18.8</v>
      </c>
      <c r="N16" s="4">
        <v>12.6</v>
      </c>
      <c r="O16" s="4">
        <v>16.3</v>
      </c>
      <c r="P16" s="4">
        <v>16</v>
      </c>
      <c r="Q16" s="4">
        <v>14.8</v>
      </c>
      <c r="R16" s="4">
        <v>24.7</v>
      </c>
      <c r="S16" s="4">
        <v>13.5</v>
      </c>
      <c r="T16" s="4">
        <v>20.5</v>
      </c>
      <c r="U16" s="4">
        <v>13.6</v>
      </c>
      <c r="V16" s="4">
        <v>19.4</v>
      </c>
      <c r="W16" s="4">
        <v>21.1</v>
      </c>
      <c r="X16" s="4">
        <v>16.6</v>
      </c>
      <c r="Y16" s="4">
        <v>17.6</v>
      </c>
      <c r="Z16" s="4">
        <v>16.2</v>
      </c>
      <c r="AA16" s="4">
        <v>12</v>
      </c>
      <c r="AB16" s="4">
        <v>18.3</v>
      </c>
      <c r="AC16" s="4">
        <v>20.4</v>
      </c>
      <c r="AD16" s="4">
        <v>14.9</v>
      </c>
      <c r="AE16" s="4">
        <v>16.2</v>
      </c>
      <c r="AF16" s="4">
        <v>16.4</v>
      </c>
      <c r="AG16" s="4">
        <v>11.1</v>
      </c>
      <c r="AH16" s="4">
        <v>10.5</v>
      </c>
      <c r="AI16" s="4">
        <v>15.1</v>
      </c>
      <c r="AJ16" s="4">
        <v>8.3</v>
      </c>
      <c r="AK16" s="4">
        <v>16.7</v>
      </c>
      <c r="AL16" s="4">
        <v>23.4</v>
      </c>
      <c r="AM16" s="4">
        <v>15.2</v>
      </c>
      <c r="AN16" s="4">
        <v>16.9</v>
      </c>
      <c r="AO16" s="4">
        <v>13.4</v>
      </c>
      <c r="AP16" s="4">
        <v>12.5</v>
      </c>
      <c r="AQ16" s="4">
        <v>16.5</v>
      </c>
      <c r="AR16" s="4">
        <v>15.8</v>
      </c>
      <c r="AS16" s="4">
        <v>18.5</v>
      </c>
      <c r="AT16" s="4">
        <v>17.1</v>
      </c>
      <c r="AU16" s="4">
        <v>22.9</v>
      </c>
      <c r="AV16" s="4">
        <v>19</v>
      </c>
      <c r="AW16" s="4">
        <v>23.1</v>
      </c>
      <c r="AX16" s="4">
        <v>18.9</v>
      </c>
      <c r="AY16" s="4">
        <v>18.1</v>
      </c>
      <c r="AZ16" s="4">
        <v>15.6</v>
      </c>
      <c r="BA16" s="4">
        <v>16.9</v>
      </c>
      <c r="BB16" s="4">
        <v>14.6</v>
      </c>
      <c r="BC16" s="4">
        <v>13.1</v>
      </c>
      <c r="BD16" s="4">
        <v>22.8</v>
      </c>
      <c r="BE16" s="4">
        <v>14.2</v>
      </c>
      <c r="BF16" s="4">
        <v>21.9</v>
      </c>
      <c r="BG16" s="4">
        <v>14.9</v>
      </c>
      <c r="BH16" s="4">
        <v>19.1</v>
      </c>
      <c r="BI16" s="4">
        <v>11.4</v>
      </c>
      <c r="BJ16" s="4">
        <v>20.7</v>
      </c>
      <c r="BK16" s="4">
        <v>14.6</v>
      </c>
      <c r="BL16" s="4">
        <v>15.4</v>
      </c>
      <c r="BM16" s="4">
        <v>15.6</v>
      </c>
      <c r="BN16" s="4">
        <v>18.9</v>
      </c>
      <c r="BO16" s="4">
        <v>15.9</v>
      </c>
      <c r="BP16" s="4">
        <v>17.6</v>
      </c>
      <c r="BQ16" s="4">
        <v>14.4</v>
      </c>
      <c r="BR16" s="4">
        <v>18.6</v>
      </c>
      <c r="BS16" s="4">
        <v>12.8</v>
      </c>
      <c r="BT16" s="4">
        <v>23.1</v>
      </c>
      <c r="BU16" s="4"/>
      <c r="BV16" s="4"/>
      <c r="BW16" s="4"/>
      <c r="BY16" s="10">
        <f t="shared" si="0"/>
        <v>16.01578947368421</v>
      </c>
      <c r="BZ16" s="10">
        <f t="shared" si="1"/>
        <v>16.64</v>
      </c>
      <c r="CA16" s="10">
        <f t="shared" si="2"/>
        <v>16.483333333333334</v>
      </c>
      <c r="CB16" s="10">
        <f t="shared" si="3"/>
        <v>17.009999999999998</v>
      </c>
    </row>
    <row r="17" spans="1:80" ht="11.25">
      <c r="A17" s="5">
        <v>15</v>
      </c>
      <c r="B17" s="24">
        <v>15.7</v>
      </c>
      <c r="C17" s="15">
        <v>15</v>
      </c>
      <c r="D17" s="15">
        <v>16.1</v>
      </c>
      <c r="E17" s="15">
        <v>22.4</v>
      </c>
      <c r="F17" s="15">
        <v>18.1</v>
      </c>
      <c r="G17" s="15">
        <v>15.1</v>
      </c>
      <c r="H17" s="15">
        <v>16.8</v>
      </c>
      <c r="I17" s="15">
        <v>15.8</v>
      </c>
      <c r="J17" s="15">
        <v>14.6</v>
      </c>
      <c r="K17" s="4">
        <v>13.3</v>
      </c>
      <c r="L17" s="4">
        <v>16.8</v>
      </c>
      <c r="M17" s="4">
        <v>23.7</v>
      </c>
      <c r="N17" s="4">
        <v>17.1</v>
      </c>
      <c r="O17" s="4">
        <v>17.8</v>
      </c>
      <c r="P17" s="4">
        <v>10.7</v>
      </c>
      <c r="Q17" s="4">
        <v>16.4</v>
      </c>
      <c r="R17" s="4">
        <v>21.4</v>
      </c>
      <c r="S17" s="4">
        <v>17.9</v>
      </c>
      <c r="T17" s="4">
        <v>12</v>
      </c>
      <c r="U17" s="4">
        <v>16.9</v>
      </c>
      <c r="V17" s="4">
        <v>11.3</v>
      </c>
      <c r="W17" s="4">
        <v>9.9</v>
      </c>
      <c r="X17" s="4">
        <v>16.7</v>
      </c>
      <c r="Y17" s="4">
        <v>18.5</v>
      </c>
      <c r="Z17" s="4">
        <v>21.3</v>
      </c>
      <c r="AA17" s="4">
        <v>21.9</v>
      </c>
      <c r="AB17" s="4">
        <v>13.7</v>
      </c>
      <c r="AC17" s="4">
        <v>7.8</v>
      </c>
      <c r="AD17" s="4">
        <v>13.3</v>
      </c>
      <c r="AE17" s="4">
        <v>16.1</v>
      </c>
      <c r="AF17" s="4">
        <v>17.8</v>
      </c>
      <c r="AG17" s="4">
        <v>13.3</v>
      </c>
      <c r="AH17" s="4">
        <v>11.6</v>
      </c>
      <c r="AI17" s="4">
        <v>14</v>
      </c>
      <c r="AJ17" s="4">
        <v>12.5</v>
      </c>
      <c r="AK17" s="4">
        <v>17.1</v>
      </c>
      <c r="AL17" s="4">
        <v>21.1</v>
      </c>
      <c r="AM17" s="4">
        <v>11.2</v>
      </c>
      <c r="AN17" s="4">
        <v>16.7</v>
      </c>
      <c r="AO17" s="4">
        <v>13.2</v>
      </c>
      <c r="AP17" s="4">
        <v>17.6</v>
      </c>
      <c r="AQ17" s="4">
        <v>20.7</v>
      </c>
      <c r="AR17" s="4">
        <v>15.8</v>
      </c>
      <c r="AS17" s="4">
        <v>18.3</v>
      </c>
      <c r="AT17" s="4">
        <v>12.7</v>
      </c>
      <c r="AU17" s="4">
        <v>13.7</v>
      </c>
      <c r="AV17" s="4">
        <v>17.6</v>
      </c>
      <c r="AW17" s="4">
        <v>14.5</v>
      </c>
      <c r="AX17" s="4">
        <v>18.8</v>
      </c>
      <c r="AY17" s="4">
        <v>25.1</v>
      </c>
      <c r="AZ17" s="4">
        <v>13</v>
      </c>
      <c r="BA17" s="4">
        <v>16.9</v>
      </c>
      <c r="BB17" s="4">
        <v>19.5</v>
      </c>
      <c r="BC17" s="4">
        <v>12.5</v>
      </c>
      <c r="BD17" s="4">
        <v>17</v>
      </c>
      <c r="BE17" s="4">
        <v>13.8</v>
      </c>
      <c r="BF17" s="4">
        <v>22.7</v>
      </c>
      <c r="BG17" s="4">
        <v>9.8</v>
      </c>
      <c r="BH17" s="4">
        <v>23.2</v>
      </c>
      <c r="BI17" s="4">
        <v>11</v>
      </c>
      <c r="BJ17" s="4">
        <v>15.9</v>
      </c>
      <c r="BK17" s="4">
        <v>19.1</v>
      </c>
      <c r="BL17" s="4">
        <v>19.5</v>
      </c>
      <c r="BM17" s="4">
        <v>18.1</v>
      </c>
      <c r="BN17" s="4">
        <v>23</v>
      </c>
      <c r="BO17" s="4">
        <v>18.5</v>
      </c>
      <c r="BP17" s="4">
        <v>21</v>
      </c>
      <c r="BQ17" s="4">
        <v>17.3</v>
      </c>
      <c r="BR17" s="4">
        <v>12.2</v>
      </c>
      <c r="BS17" s="4">
        <v>9.8</v>
      </c>
      <c r="BT17" s="4">
        <v>16.8</v>
      </c>
      <c r="BU17" s="4"/>
      <c r="BV17" s="4"/>
      <c r="BW17" s="4"/>
      <c r="BY17" s="10">
        <f t="shared" si="0"/>
        <v>15.860526315789475</v>
      </c>
      <c r="BZ17" s="10">
        <f t="shared" si="1"/>
        <v>15.293333333333335</v>
      </c>
      <c r="CA17" s="10">
        <f t="shared" si="2"/>
        <v>15.93</v>
      </c>
      <c r="CB17" s="10">
        <f t="shared" si="3"/>
        <v>17.216666666666665</v>
      </c>
    </row>
    <row r="18" spans="1:80" ht="11.25">
      <c r="A18" s="5">
        <v>16</v>
      </c>
      <c r="B18" s="24">
        <v>10</v>
      </c>
      <c r="C18" s="15">
        <v>17.5</v>
      </c>
      <c r="D18" s="15">
        <v>19.6</v>
      </c>
      <c r="E18" s="15">
        <v>20.7</v>
      </c>
      <c r="F18" s="15">
        <v>16.8</v>
      </c>
      <c r="G18" s="15">
        <v>12.2</v>
      </c>
      <c r="H18" s="15">
        <v>16.3</v>
      </c>
      <c r="I18" s="15">
        <v>10.3</v>
      </c>
      <c r="J18" s="15">
        <v>13.2</v>
      </c>
      <c r="K18" s="4">
        <v>12.9</v>
      </c>
      <c r="L18" s="4">
        <v>18.8</v>
      </c>
      <c r="M18" s="4">
        <v>14.5</v>
      </c>
      <c r="N18" s="4">
        <v>26</v>
      </c>
      <c r="O18" s="4">
        <v>19.4</v>
      </c>
      <c r="P18" s="4">
        <v>12.1</v>
      </c>
      <c r="Q18" s="4">
        <v>19.4</v>
      </c>
      <c r="R18" s="4">
        <v>11.7</v>
      </c>
      <c r="S18" s="4">
        <v>18.4</v>
      </c>
      <c r="T18" s="4">
        <v>13.9</v>
      </c>
      <c r="U18" s="4">
        <v>18.4</v>
      </c>
      <c r="V18" s="4">
        <v>16.5</v>
      </c>
      <c r="W18" s="4">
        <v>12.6</v>
      </c>
      <c r="X18" s="4">
        <v>16.4</v>
      </c>
      <c r="Y18" s="4">
        <v>18.6</v>
      </c>
      <c r="Z18" s="4">
        <v>23.2</v>
      </c>
      <c r="AA18" s="4">
        <v>21.5</v>
      </c>
      <c r="AB18" s="4">
        <v>14</v>
      </c>
      <c r="AC18" s="4">
        <v>9.6</v>
      </c>
      <c r="AD18" s="4">
        <v>12.8</v>
      </c>
      <c r="AE18" s="4">
        <v>20.9</v>
      </c>
      <c r="AF18" s="4">
        <v>18.6</v>
      </c>
      <c r="AG18" s="4">
        <v>11.2</v>
      </c>
      <c r="AH18" s="4">
        <v>13.2</v>
      </c>
      <c r="AI18" s="4">
        <v>16.1</v>
      </c>
      <c r="AJ18" s="4">
        <v>13.1</v>
      </c>
      <c r="AK18" s="4">
        <v>15.4</v>
      </c>
      <c r="AL18" s="4">
        <v>22</v>
      </c>
      <c r="AM18" s="4">
        <v>9.7</v>
      </c>
      <c r="AN18" s="4">
        <v>21.5</v>
      </c>
      <c r="AO18" s="4">
        <v>14.2</v>
      </c>
      <c r="AP18" s="4">
        <v>19</v>
      </c>
      <c r="AQ18" s="4">
        <v>21.5</v>
      </c>
      <c r="AR18" s="4">
        <v>15.5</v>
      </c>
      <c r="AS18" s="4">
        <v>10.9</v>
      </c>
      <c r="AT18" s="4">
        <v>13.3</v>
      </c>
      <c r="AU18" s="4">
        <v>13.1</v>
      </c>
      <c r="AV18" s="4">
        <v>18</v>
      </c>
      <c r="AW18" s="4">
        <v>13.6</v>
      </c>
      <c r="AX18" s="4">
        <v>17.6</v>
      </c>
      <c r="AY18" s="4">
        <v>25.4</v>
      </c>
      <c r="AZ18" s="4">
        <v>16.3</v>
      </c>
      <c r="BA18" s="4">
        <v>19.6</v>
      </c>
      <c r="BB18" s="4">
        <v>14.6</v>
      </c>
      <c r="BC18" s="4">
        <v>11</v>
      </c>
      <c r="BD18" s="4">
        <v>11.2</v>
      </c>
      <c r="BE18" s="4">
        <v>20.1</v>
      </c>
      <c r="BF18" s="4">
        <v>16.3</v>
      </c>
      <c r="BG18" s="4">
        <v>6.2</v>
      </c>
      <c r="BH18" s="4">
        <v>24.5</v>
      </c>
      <c r="BI18" s="4">
        <v>12.3</v>
      </c>
      <c r="BJ18" s="4">
        <v>15.5</v>
      </c>
      <c r="BK18" s="4">
        <v>18.5</v>
      </c>
      <c r="BL18" s="4">
        <v>17.3</v>
      </c>
      <c r="BM18" s="4">
        <v>16.2</v>
      </c>
      <c r="BN18" s="4">
        <v>25.5</v>
      </c>
      <c r="BO18" s="4">
        <v>16.4</v>
      </c>
      <c r="BP18" s="4">
        <v>19.7</v>
      </c>
      <c r="BQ18" s="4">
        <v>12.6</v>
      </c>
      <c r="BR18" s="4">
        <v>17.3</v>
      </c>
      <c r="BS18" s="4">
        <v>12.2</v>
      </c>
      <c r="BT18" s="4">
        <v>20.6</v>
      </c>
      <c r="BU18" s="4"/>
      <c r="BV18" s="4"/>
      <c r="BW18" s="4"/>
      <c r="BY18" s="10">
        <f t="shared" si="0"/>
        <v>15.986842105263161</v>
      </c>
      <c r="BZ18" s="10">
        <f t="shared" si="1"/>
        <v>15.943333333333333</v>
      </c>
      <c r="CA18" s="10">
        <f t="shared" si="2"/>
        <v>15.730000000000002</v>
      </c>
      <c r="CB18" s="10">
        <f t="shared" si="3"/>
        <v>16.580000000000002</v>
      </c>
    </row>
    <row r="19" spans="1:80" ht="11.25">
      <c r="A19" s="5">
        <v>17</v>
      </c>
      <c r="B19" s="24">
        <v>12.1</v>
      </c>
      <c r="C19" s="15">
        <v>19.8</v>
      </c>
      <c r="D19" s="15">
        <v>21.5</v>
      </c>
      <c r="E19" s="15">
        <v>25.7</v>
      </c>
      <c r="F19" s="15">
        <v>15.6</v>
      </c>
      <c r="G19" s="15">
        <v>20.5</v>
      </c>
      <c r="H19" s="15">
        <v>18.5</v>
      </c>
      <c r="I19" s="15">
        <v>15.8</v>
      </c>
      <c r="J19" s="15">
        <v>17.1</v>
      </c>
      <c r="K19" s="4">
        <v>13.3</v>
      </c>
      <c r="L19" s="4">
        <v>24.8</v>
      </c>
      <c r="M19" s="4">
        <v>23.8</v>
      </c>
      <c r="N19" s="4">
        <v>18.4</v>
      </c>
      <c r="O19" s="4">
        <v>17.3</v>
      </c>
      <c r="P19" s="4">
        <v>12.9</v>
      </c>
      <c r="Q19" s="4">
        <v>18.4</v>
      </c>
      <c r="R19" s="4">
        <v>9.2</v>
      </c>
      <c r="S19" s="4">
        <v>21</v>
      </c>
      <c r="T19" s="4">
        <v>12.4</v>
      </c>
      <c r="U19" s="4">
        <v>16.9</v>
      </c>
      <c r="V19" s="4">
        <v>19.8</v>
      </c>
      <c r="W19" s="4">
        <v>15</v>
      </c>
      <c r="X19" s="4">
        <v>20.3</v>
      </c>
      <c r="Y19" s="4">
        <v>17.6</v>
      </c>
      <c r="Z19" s="4">
        <v>18.8</v>
      </c>
      <c r="AA19" s="4">
        <v>17.6</v>
      </c>
      <c r="AB19" s="4">
        <v>15.6</v>
      </c>
      <c r="AC19" s="4">
        <v>10.2</v>
      </c>
      <c r="AD19" s="4">
        <v>16</v>
      </c>
      <c r="AE19" s="4">
        <v>13.9</v>
      </c>
      <c r="AF19" s="4">
        <v>10.3</v>
      </c>
      <c r="AG19" s="4">
        <v>8.9</v>
      </c>
      <c r="AH19" s="4">
        <v>12.8</v>
      </c>
      <c r="AI19" s="4">
        <v>9</v>
      </c>
      <c r="AJ19" s="4">
        <v>14.9</v>
      </c>
      <c r="AK19" s="4">
        <v>16.1</v>
      </c>
      <c r="AL19" s="4">
        <v>20.7</v>
      </c>
      <c r="AM19" s="4">
        <v>11.1</v>
      </c>
      <c r="AN19" s="4">
        <v>21.4</v>
      </c>
      <c r="AO19" s="4">
        <v>16.6</v>
      </c>
      <c r="AP19" s="4">
        <v>19</v>
      </c>
      <c r="AQ19" s="4">
        <v>24.9</v>
      </c>
      <c r="AR19" s="4">
        <v>20.2</v>
      </c>
      <c r="AS19" s="4">
        <v>16.5</v>
      </c>
      <c r="AT19" s="4">
        <v>15.5</v>
      </c>
      <c r="AU19" s="4">
        <v>11.9</v>
      </c>
      <c r="AV19" s="4">
        <v>19.3</v>
      </c>
      <c r="AW19" s="4">
        <v>14.3</v>
      </c>
      <c r="AX19" s="4">
        <v>21.6</v>
      </c>
      <c r="AY19" s="4">
        <v>25.7</v>
      </c>
      <c r="AZ19" s="4">
        <v>23.4</v>
      </c>
      <c r="BA19" s="4">
        <v>28.1</v>
      </c>
      <c r="BB19" s="4">
        <v>18.6</v>
      </c>
      <c r="BC19" s="4">
        <v>16.9</v>
      </c>
      <c r="BD19" s="4">
        <v>12.4</v>
      </c>
      <c r="BE19" s="4">
        <v>18.6</v>
      </c>
      <c r="BF19" s="4">
        <v>12.2</v>
      </c>
      <c r="BG19" s="4">
        <v>8.4</v>
      </c>
      <c r="BH19" s="4">
        <v>13</v>
      </c>
      <c r="BI19" s="4">
        <v>16</v>
      </c>
      <c r="BJ19" s="4">
        <v>24.8</v>
      </c>
      <c r="BK19" s="4">
        <v>18.1</v>
      </c>
      <c r="BL19" s="4">
        <v>15.7</v>
      </c>
      <c r="BM19" s="4">
        <v>21.4</v>
      </c>
      <c r="BN19" s="4">
        <v>19.7</v>
      </c>
      <c r="BO19" s="4">
        <v>14.5</v>
      </c>
      <c r="BP19" s="4">
        <v>18.7</v>
      </c>
      <c r="BQ19" s="4">
        <v>12.4</v>
      </c>
      <c r="BR19" s="4">
        <v>17.3</v>
      </c>
      <c r="BS19" s="4">
        <v>15.5</v>
      </c>
      <c r="BT19" s="4">
        <v>17.9</v>
      </c>
      <c r="BU19" s="4"/>
      <c r="BV19" s="4"/>
      <c r="BW19" s="4"/>
      <c r="BY19" s="10">
        <f t="shared" si="0"/>
        <v>16.410526315789475</v>
      </c>
      <c r="BZ19" s="10">
        <f t="shared" si="1"/>
        <v>15.916666666666666</v>
      </c>
      <c r="CA19" s="10">
        <f t="shared" si="2"/>
        <v>16.64</v>
      </c>
      <c r="CB19" s="10">
        <f t="shared" si="3"/>
        <v>17.993333333333332</v>
      </c>
    </row>
    <row r="20" spans="1:80" ht="11.25">
      <c r="A20" s="5">
        <v>18</v>
      </c>
      <c r="B20" s="24">
        <v>14.9</v>
      </c>
      <c r="C20" s="15">
        <v>21</v>
      </c>
      <c r="D20" s="15">
        <v>12.5</v>
      </c>
      <c r="E20" s="15">
        <v>15.6</v>
      </c>
      <c r="F20" s="15">
        <v>16.6</v>
      </c>
      <c r="G20" s="15">
        <v>11</v>
      </c>
      <c r="H20" s="15">
        <v>17.3</v>
      </c>
      <c r="I20" s="15">
        <v>11</v>
      </c>
      <c r="J20" s="15">
        <v>14</v>
      </c>
      <c r="K20" s="4">
        <v>15.4</v>
      </c>
      <c r="L20" s="4">
        <v>24.6</v>
      </c>
      <c r="M20" s="4">
        <v>27.3</v>
      </c>
      <c r="N20" s="4">
        <v>9.4</v>
      </c>
      <c r="O20" s="4">
        <v>15.8</v>
      </c>
      <c r="P20" s="4">
        <v>14.2</v>
      </c>
      <c r="Q20" s="4">
        <v>11.8</v>
      </c>
      <c r="R20" s="4">
        <v>12.8</v>
      </c>
      <c r="S20" s="4">
        <v>12.7</v>
      </c>
      <c r="T20" s="4">
        <v>13.7</v>
      </c>
      <c r="U20" s="4">
        <v>18</v>
      </c>
      <c r="V20" s="4">
        <v>20</v>
      </c>
      <c r="W20" s="4">
        <v>19.8</v>
      </c>
      <c r="X20" s="4">
        <v>13.1</v>
      </c>
      <c r="Y20" s="4">
        <v>13.9</v>
      </c>
      <c r="Z20" s="4">
        <v>19.8</v>
      </c>
      <c r="AA20" s="4">
        <v>12.9</v>
      </c>
      <c r="AB20" s="4">
        <v>14.2</v>
      </c>
      <c r="AC20" s="4">
        <v>13.3</v>
      </c>
      <c r="AD20" s="4">
        <v>14.8</v>
      </c>
      <c r="AE20" s="4">
        <v>16.4</v>
      </c>
      <c r="AF20" s="4">
        <v>14.5</v>
      </c>
      <c r="AG20" s="4">
        <v>22.1</v>
      </c>
      <c r="AH20" s="4">
        <v>10.5</v>
      </c>
      <c r="AI20" s="4">
        <v>16.3</v>
      </c>
      <c r="AJ20" s="4">
        <v>18.5</v>
      </c>
      <c r="AK20" s="4">
        <v>17.7</v>
      </c>
      <c r="AL20" s="4">
        <v>18.7</v>
      </c>
      <c r="AM20" s="4">
        <v>10</v>
      </c>
      <c r="AN20" s="4">
        <v>23.9</v>
      </c>
      <c r="AO20" s="4">
        <v>20.1</v>
      </c>
      <c r="AP20" s="4">
        <v>25.5</v>
      </c>
      <c r="AQ20" s="4">
        <v>14</v>
      </c>
      <c r="AR20" s="4">
        <v>18.2</v>
      </c>
      <c r="AS20" s="4">
        <v>16.2</v>
      </c>
      <c r="AT20" s="4">
        <v>19.7</v>
      </c>
      <c r="AU20" s="4">
        <v>14.8</v>
      </c>
      <c r="AV20" s="4">
        <v>17.9</v>
      </c>
      <c r="AW20" s="4">
        <v>17.1</v>
      </c>
      <c r="AX20" s="4">
        <v>21.3</v>
      </c>
      <c r="AY20" s="4">
        <v>17.9</v>
      </c>
      <c r="AZ20" s="4">
        <v>23.1</v>
      </c>
      <c r="BA20" s="4">
        <v>17.6</v>
      </c>
      <c r="BB20" s="4">
        <v>12.6</v>
      </c>
      <c r="BC20" s="4">
        <v>20.5</v>
      </c>
      <c r="BD20" s="4">
        <v>11.7</v>
      </c>
      <c r="BE20" s="4">
        <v>13.1</v>
      </c>
      <c r="BF20" s="4">
        <v>16.1</v>
      </c>
      <c r="BG20" s="4">
        <v>12.2</v>
      </c>
      <c r="BH20" s="4">
        <v>13.2</v>
      </c>
      <c r="BI20" s="4">
        <v>15.4</v>
      </c>
      <c r="BJ20" s="4">
        <v>15.9</v>
      </c>
      <c r="BK20" s="4">
        <v>14.3</v>
      </c>
      <c r="BL20" s="4">
        <v>19.1</v>
      </c>
      <c r="BM20" s="4">
        <v>19.1</v>
      </c>
      <c r="BN20" s="4">
        <v>22.5</v>
      </c>
      <c r="BO20" s="4">
        <v>14.7</v>
      </c>
      <c r="BP20" s="4">
        <v>18.9</v>
      </c>
      <c r="BQ20" s="4">
        <v>14.1</v>
      </c>
      <c r="BR20" s="4">
        <v>20.4</v>
      </c>
      <c r="BS20" s="4">
        <v>17.7</v>
      </c>
      <c r="BT20" s="4">
        <v>14.7</v>
      </c>
      <c r="BU20" s="4"/>
      <c r="BV20" s="4"/>
      <c r="BW20" s="4"/>
      <c r="BY20" s="10">
        <f t="shared" si="0"/>
        <v>15.686842105263159</v>
      </c>
      <c r="BZ20" s="10">
        <f t="shared" si="1"/>
        <v>16.85333333333333</v>
      </c>
      <c r="CA20" s="10">
        <f t="shared" si="2"/>
        <v>17.100000000000005</v>
      </c>
      <c r="CB20" s="10">
        <f t="shared" si="3"/>
        <v>17.35666666666667</v>
      </c>
    </row>
    <row r="21" spans="1:80" ht="11.25">
      <c r="A21" s="5">
        <v>19</v>
      </c>
      <c r="B21" s="24">
        <v>15.9</v>
      </c>
      <c r="C21" s="15">
        <v>18.8</v>
      </c>
      <c r="D21" s="15">
        <v>8.4</v>
      </c>
      <c r="E21" s="15">
        <v>22.1</v>
      </c>
      <c r="F21" s="15">
        <v>17.1</v>
      </c>
      <c r="G21" s="15">
        <v>13.3</v>
      </c>
      <c r="H21" s="15">
        <v>13.2</v>
      </c>
      <c r="I21" s="15">
        <v>10.4</v>
      </c>
      <c r="J21" s="15">
        <v>18.6</v>
      </c>
      <c r="K21" s="4">
        <v>17</v>
      </c>
      <c r="L21" s="4">
        <v>11.2</v>
      </c>
      <c r="M21" s="4">
        <v>15.3</v>
      </c>
      <c r="N21" s="4">
        <v>8.2</v>
      </c>
      <c r="O21" s="4">
        <v>12.4</v>
      </c>
      <c r="P21" s="4">
        <v>15.3</v>
      </c>
      <c r="Q21" s="4">
        <v>15.8</v>
      </c>
      <c r="R21" s="4">
        <v>16</v>
      </c>
      <c r="S21" s="4">
        <v>14.6</v>
      </c>
      <c r="T21" s="4">
        <v>16.6</v>
      </c>
      <c r="U21" s="4">
        <v>25.3</v>
      </c>
      <c r="V21" s="4">
        <v>22.5</v>
      </c>
      <c r="W21" s="4">
        <v>19.3</v>
      </c>
      <c r="X21" s="4">
        <v>16.1</v>
      </c>
      <c r="Y21" s="4">
        <v>17.9</v>
      </c>
      <c r="Z21" s="4">
        <v>17.2</v>
      </c>
      <c r="AA21" s="4">
        <v>15.1</v>
      </c>
      <c r="AB21" s="4">
        <v>13.5</v>
      </c>
      <c r="AC21" s="4">
        <v>17.2</v>
      </c>
      <c r="AD21" s="4">
        <v>9.9</v>
      </c>
      <c r="AE21" s="4">
        <v>18.9</v>
      </c>
      <c r="AF21" s="4">
        <v>17.4</v>
      </c>
      <c r="AG21" s="4">
        <v>10.5</v>
      </c>
      <c r="AH21" s="4">
        <v>14.2</v>
      </c>
      <c r="AI21" s="4">
        <v>15</v>
      </c>
      <c r="AJ21" s="4">
        <v>18.9</v>
      </c>
      <c r="AK21" s="4">
        <v>20.1</v>
      </c>
      <c r="AL21" s="4">
        <v>20.8</v>
      </c>
      <c r="AM21" s="4">
        <v>13.2</v>
      </c>
      <c r="AN21" s="4">
        <v>14.4</v>
      </c>
      <c r="AO21" s="4">
        <v>20.4</v>
      </c>
      <c r="AP21" s="4">
        <v>14.7</v>
      </c>
      <c r="AQ21" s="4">
        <v>19.4</v>
      </c>
      <c r="AR21" s="4">
        <v>23</v>
      </c>
      <c r="AS21" s="4">
        <v>15.5</v>
      </c>
      <c r="AT21" s="4">
        <v>16.8</v>
      </c>
      <c r="AU21" s="4">
        <v>18.2</v>
      </c>
      <c r="AV21" s="4">
        <v>16.9</v>
      </c>
      <c r="AW21" s="4">
        <v>20.1</v>
      </c>
      <c r="AX21" s="4">
        <v>20.9</v>
      </c>
      <c r="AY21" s="4">
        <v>17</v>
      </c>
      <c r="AZ21" s="4">
        <v>27.6</v>
      </c>
      <c r="BA21" s="4">
        <v>20.7</v>
      </c>
      <c r="BB21" s="4">
        <v>14.3</v>
      </c>
      <c r="BC21" s="4">
        <v>13.9</v>
      </c>
      <c r="BD21" s="4">
        <v>14.2</v>
      </c>
      <c r="BE21" s="4">
        <v>16.8</v>
      </c>
      <c r="BF21" s="4">
        <v>17.5</v>
      </c>
      <c r="BG21" s="4">
        <v>12.7</v>
      </c>
      <c r="BH21" s="4">
        <v>10.3</v>
      </c>
      <c r="BI21" s="4">
        <v>13.9</v>
      </c>
      <c r="BJ21" s="4">
        <v>14.8</v>
      </c>
      <c r="BK21" s="4">
        <v>11.4</v>
      </c>
      <c r="BL21" s="4">
        <v>16.4</v>
      </c>
      <c r="BM21" s="4">
        <v>16.3</v>
      </c>
      <c r="BN21" s="4">
        <v>21</v>
      </c>
      <c r="BO21" s="4">
        <v>20.4</v>
      </c>
      <c r="BP21" s="4">
        <v>19.8</v>
      </c>
      <c r="BQ21" s="4">
        <v>19.1</v>
      </c>
      <c r="BR21" s="4">
        <v>19.8</v>
      </c>
      <c r="BS21" s="4">
        <v>19</v>
      </c>
      <c r="BT21" s="4">
        <v>20.7</v>
      </c>
      <c r="BU21" s="4"/>
      <c r="BV21" s="4"/>
      <c r="BW21" s="4"/>
      <c r="BY21" s="10">
        <f t="shared" si="0"/>
        <v>15.873684210526317</v>
      </c>
      <c r="BZ21" s="10">
        <f t="shared" si="1"/>
        <v>17.299999999999997</v>
      </c>
      <c r="CA21" s="10">
        <f t="shared" si="2"/>
        <v>17.13</v>
      </c>
      <c r="CB21" s="10">
        <f t="shared" si="3"/>
        <v>17.279999999999998</v>
      </c>
    </row>
    <row r="22" spans="1:80" ht="11.25">
      <c r="A22" s="5">
        <v>20</v>
      </c>
      <c r="B22" s="24">
        <v>15.1</v>
      </c>
      <c r="C22" s="15">
        <v>13.9</v>
      </c>
      <c r="D22" s="15">
        <v>9.9</v>
      </c>
      <c r="E22" s="15">
        <v>23.3</v>
      </c>
      <c r="F22" s="15">
        <v>22.1</v>
      </c>
      <c r="G22" s="15">
        <v>17.5</v>
      </c>
      <c r="H22" s="15">
        <v>16.7</v>
      </c>
      <c r="I22" s="15">
        <v>15.6</v>
      </c>
      <c r="J22" s="15">
        <v>21.6</v>
      </c>
      <c r="K22" s="4">
        <v>20.8</v>
      </c>
      <c r="L22" s="4">
        <v>13.4</v>
      </c>
      <c r="M22" s="4">
        <v>16.9</v>
      </c>
      <c r="N22" s="4">
        <v>12.2</v>
      </c>
      <c r="O22" s="4">
        <v>17.4</v>
      </c>
      <c r="P22" s="4">
        <v>18.1</v>
      </c>
      <c r="Q22" s="4">
        <v>17.6</v>
      </c>
      <c r="R22" s="4">
        <v>14.2</v>
      </c>
      <c r="S22" s="4">
        <v>18.4</v>
      </c>
      <c r="T22" s="4">
        <v>19.9</v>
      </c>
      <c r="U22" s="4">
        <v>23.1</v>
      </c>
      <c r="V22" s="4">
        <v>22.5</v>
      </c>
      <c r="W22" s="4">
        <v>13.1</v>
      </c>
      <c r="X22" s="4">
        <v>17.3</v>
      </c>
      <c r="Y22" s="4">
        <v>18.9</v>
      </c>
      <c r="Z22" s="4">
        <v>23.2</v>
      </c>
      <c r="AA22" s="4">
        <v>19.3</v>
      </c>
      <c r="AB22" s="4">
        <v>11.3</v>
      </c>
      <c r="AC22" s="4">
        <v>19.6</v>
      </c>
      <c r="AD22" s="4">
        <v>20.5</v>
      </c>
      <c r="AE22" s="4">
        <v>20.6</v>
      </c>
      <c r="AF22" s="4">
        <v>18.3</v>
      </c>
      <c r="AG22" s="4">
        <v>16.7</v>
      </c>
      <c r="AH22" s="4">
        <v>17.8</v>
      </c>
      <c r="AI22" s="4">
        <v>15.5</v>
      </c>
      <c r="AJ22" s="4">
        <v>18.6</v>
      </c>
      <c r="AK22" s="4">
        <v>21.2</v>
      </c>
      <c r="AL22" s="4">
        <v>23.3</v>
      </c>
      <c r="AM22" s="4">
        <v>13.9</v>
      </c>
      <c r="AN22" s="4">
        <v>17.4</v>
      </c>
      <c r="AO22" s="4">
        <v>20.9</v>
      </c>
      <c r="AP22" s="4">
        <v>9.3</v>
      </c>
      <c r="AQ22" s="4">
        <v>13.8</v>
      </c>
      <c r="AR22" s="4">
        <v>18</v>
      </c>
      <c r="AS22" s="4">
        <v>8.3</v>
      </c>
      <c r="AT22" s="4">
        <v>16.2</v>
      </c>
      <c r="AU22" s="4">
        <v>23.2</v>
      </c>
      <c r="AV22" s="4">
        <v>19.6</v>
      </c>
      <c r="AW22" s="4">
        <v>12.8</v>
      </c>
      <c r="AX22" s="4">
        <v>21.5</v>
      </c>
      <c r="AY22" s="4">
        <v>18.1</v>
      </c>
      <c r="AZ22" s="4">
        <v>17.5</v>
      </c>
      <c r="BA22" s="4">
        <v>27.5</v>
      </c>
      <c r="BB22" s="4">
        <v>13.9</v>
      </c>
      <c r="BC22" s="4">
        <v>17.5</v>
      </c>
      <c r="BD22" s="4">
        <v>16.7</v>
      </c>
      <c r="BE22" s="4">
        <v>17</v>
      </c>
      <c r="BF22" s="4">
        <v>15.6</v>
      </c>
      <c r="BG22" s="4">
        <v>18</v>
      </c>
      <c r="BH22" s="4">
        <v>11.7</v>
      </c>
      <c r="BI22" s="4">
        <v>11.6</v>
      </c>
      <c r="BJ22" s="4">
        <v>9.5</v>
      </c>
      <c r="BK22" s="4">
        <v>11.3</v>
      </c>
      <c r="BL22" s="4">
        <v>20.7</v>
      </c>
      <c r="BM22" s="4">
        <v>13.6</v>
      </c>
      <c r="BN22" s="4">
        <v>15.6</v>
      </c>
      <c r="BO22" s="4">
        <v>24.1</v>
      </c>
      <c r="BP22" s="4">
        <v>12.9</v>
      </c>
      <c r="BQ22" s="4">
        <v>13.5</v>
      </c>
      <c r="BR22" s="4">
        <v>21.6</v>
      </c>
      <c r="BS22" s="4">
        <v>14.9</v>
      </c>
      <c r="BT22" s="4">
        <v>21.3</v>
      </c>
      <c r="BU22" s="4"/>
      <c r="BV22" s="4"/>
      <c r="BW22" s="4"/>
      <c r="BY22" s="10">
        <f t="shared" si="0"/>
        <v>17.876315789473686</v>
      </c>
      <c r="BZ22" s="10">
        <f t="shared" si="1"/>
        <v>17.80333333333333</v>
      </c>
      <c r="CA22" s="10">
        <f t="shared" si="2"/>
        <v>17.64</v>
      </c>
      <c r="CB22" s="10">
        <f t="shared" si="3"/>
        <v>16.243333333333336</v>
      </c>
    </row>
    <row r="23" spans="1:80" ht="11.25">
      <c r="A23" s="6">
        <v>21</v>
      </c>
      <c r="B23" s="25">
        <v>15.5</v>
      </c>
      <c r="C23" s="7">
        <v>16.3</v>
      </c>
      <c r="D23" s="7">
        <v>13</v>
      </c>
      <c r="E23" s="7">
        <v>18.1</v>
      </c>
      <c r="F23" s="7">
        <v>18.6</v>
      </c>
      <c r="G23" s="7">
        <v>21</v>
      </c>
      <c r="H23" s="7">
        <v>18.4</v>
      </c>
      <c r="I23" s="7">
        <v>20.3</v>
      </c>
      <c r="J23" s="7">
        <v>24.3</v>
      </c>
      <c r="K23" s="7">
        <v>21</v>
      </c>
      <c r="L23" s="7">
        <v>17.2</v>
      </c>
      <c r="M23" s="7">
        <v>18.3</v>
      </c>
      <c r="N23" s="7">
        <v>10.4</v>
      </c>
      <c r="O23" s="7">
        <v>18</v>
      </c>
      <c r="P23" s="7">
        <v>20.4</v>
      </c>
      <c r="Q23" s="7">
        <v>17.4</v>
      </c>
      <c r="R23" s="7">
        <v>16.3</v>
      </c>
      <c r="S23" s="7">
        <v>19.3</v>
      </c>
      <c r="T23" s="7">
        <v>19.3</v>
      </c>
      <c r="U23" s="7">
        <v>13.1</v>
      </c>
      <c r="V23" s="7">
        <v>19.2</v>
      </c>
      <c r="W23" s="7">
        <v>19.3</v>
      </c>
      <c r="X23" s="7">
        <v>10.2</v>
      </c>
      <c r="Y23" s="7">
        <v>21.4</v>
      </c>
      <c r="Z23" s="7">
        <v>12.3</v>
      </c>
      <c r="AA23" s="7">
        <v>12.5</v>
      </c>
      <c r="AB23" s="7">
        <v>13.4</v>
      </c>
      <c r="AC23" s="7">
        <v>18.4</v>
      </c>
      <c r="AD23" s="7">
        <v>17.5</v>
      </c>
      <c r="AE23" s="7">
        <v>13.2</v>
      </c>
      <c r="AF23" s="7">
        <v>15.4</v>
      </c>
      <c r="AG23" s="7">
        <v>9.9</v>
      </c>
      <c r="AH23" s="7">
        <v>15.7</v>
      </c>
      <c r="AI23" s="7">
        <v>18</v>
      </c>
      <c r="AJ23" s="7">
        <v>24.7</v>
      </c>
      <c r="AK23" s="7">
        <v>16.2</v>
      </c>
      <c r="AL23" s="7">
        <v>16</v>
      </c>
      <c r="AM23" s="7">
        <v>12.9</v>
      </c>
      <c r="AN23" s="4">
        <v>16.8</v>
      </c>
      <c r="AO23" s="4">
        <v>16.2</v>
      </c>
      <c r="AP23" s="4">
        <v>10.5</v>
      </c>
      <c r="AQ23" s="4">
        <v>18.2</v>
      </c>
      <c r="AR23" s="4">
        <v>20.9</v>
      </c>
      <c r="AS23" s="4">
        <v>14.8</v>
      </c>
      <c r="AT23" s="4">
        <v>17.9</v>
      </c>
      <c r="AU23" s="4">
        <v>29.1</v>
      </c>
      <c r="AV23" s="4">
        <v>17.6</v>
      </c>
      <c r="AW23" s="4">
        <v>15.6</v>
      </c>
      <c r="AX23" s="4">
        <v>10.7</v>
      </c>
      <c r="AY23" s="4">
        <v>18.1</v>
      </c>
      <c r="AZ23" s="4">
        <v>16.4</v>
      </c>
      <c r="BA23" s="4">
        <v>26.3</v>
      </c>
      <c r="BB23" s="4">
        <v>19.3</v>
      </c>
      <c r="BC23" s="4">
        <v>14</v>
      </c>
      <c r="BD23" s="4">
        <v>24</v>
      </c>
      <c r="BE23" s="4">
        <v>17.5</v>
      </c>
      <c r="BF23" s="4">
        <v>17.7</v>
      </c>
      <c r="BG23" s="4">
        <v>19.5</v>
      </c>
      <c r="BH23" s="4">
        <v>12.7</v>
      </c>
      <c r="BI23" s="4">
        <v>10.7</v>
      </c>
      <c r="BJ23" s="4">
        <v>8.6</v>
      </c>
      <c r="BK23" s="4">
        <v>14.7</v>
      </c>
      <c r="BL23" s="4">
        <v>20.7</v>
      </c>
      <c r="BM23" s="4">
        <v>20.8</v>
      </c>
      <c r="BN23" s="4">
        <v>18</v>
      </c>
      <c r="BO23" s="4">
        <v>25.3</v>
      </c>
      <c r="BP23" s="4">
        <v>15.5</v>
      </c>
      <c r="BQ23" s="4">
        <v>17.9</v>
      </c>
      <c r="BR23" s="4">
        <v>18.6</v>
      </c>
      <c r="BS23" s="4">
        <v>19.8</v>
      </c>
      <c r="BT23" s="4">
        <v>25.8</v>
      </c>
      <c r="BU23" s="4"/>
      <c r="BV23" s="4"/>
      <c r="BW23" s="4"/>
      <c r="BY23" s="11">
        <f t="shared" si="0"/>
        <v>16.90526315789474</v>
      </c>
      <c r="BZ23" s="11">
        <f t="shared" si="1"/>
        <v>16.54</v>
      </c>
      <c r="CA23" s="11">
        <f t="shared" si="2"/>
        <v>17.353333333333335</v>
      </c>
      <c r="CB23" s="10">
        <f t="shared" si="3"/>
        <v>17.533333333333335</v>
      </c>
    </row>
    <row r="24" spans="1:80" ht="11.25">
      <c r="A24" s="5">
        <v>22</v>
      </c>
      <c r="B24" s="24">
        <v>13.5</v>
      </c>
      <c r="C24" s="15">
        <v>15.7</v>
      </c>
      <c r="D24" s="15">
        <v>13.7</v>
      </c>
      <c r="E24" s="15">
        <v>18.3</v>
      </c>
      <c r="F24" s="15">
        <v>16.7</v>
      </c>
      <c r="G24" s="15">
        <v>22.5</v>
      </c>
      <c r="H24" s="15">
        <v>19.4</v>
      </c>
      <c r="I24" s="15">
        <v>19.6</v>
      </c>
      <c r="J24" s="15">
        <v>17.5</v>
      </c>
      <c r="K24" s="4">
        <v>18</v>
      </c>
      <c r="L24" s="4">
        <v>12.4</v>
      </c>
      <c r="M24" s="4">
        <v>25.5</v>
      </c>
      <c r="N24" s="4">
        <v>11.9</v>
      </c>
      <c r="O24" s="4">
        <v>16.7</v>
      </c>
      <c r="P24" s="4">
        <v>18.7</v>
      </c>
      <c r="Q24" s="4">
        <v>18.3</v>
      </c>
      <c r="R24" s="4">
        <v>20.8</v>
      </c>
      <c r="S24" s="4">
        <v>10.8</v>
      </c>
      <c r="T24" s="4">
        <v>17.6</v>
      </c>
      <c r="U24" s="4">
        <v>14.2</v>
      </c>
      <c r="V24" s="4">
        <v>19.6</v>
      </c>
      <c r="W24" s="4">
        <v>14.1</v>
      </c>
      <c r="X24" s="4">
        <v>8.3</v>
      </c>
      <c r="Y24" s="4">
        <v>14</v>
      </c>
      <c r="Z24" s="4">
        <v>19.3</v>
      </c>
      <c r="AA24" s="4">
        <v>15.6</v>
      </c>
      <c r="AB24" s="4">
        <v>15.5</v>
      </c>
      <c r="AC24" s="4">
        <v>13.9</v>
      </c>
      <c r="AD24" s="4">
        <v>16.2</v>
      </c>
      <c r="AE24" s="4">
        <v>10.9</v>
      </c>
      <c r="AF24" s="4">
        <v>17</v>
      </c>
      <c r="AG24" s="4">
        <v>11.3</v>
      </c>
      <c r="AH24" s="4">
        <v>16.7</v>
      </c>
      <c r="AI24" s="4">
        <v>15.6</v>
      </c>
      <c r="AJ24" s="4">
        <v>24.7</v>
      </c>
      <c r="AK24" s="4">
        <v>14.6</v>
      </c>
      <c r="AL24" s="4">
        <v>16.6</v>
      </c>
      <c r="AM24" s="4">
        <v>15.6</v>
      </c>
      <c r="AN24" s="4">
        <v>16.1</v>
      </c>
      <c r="AO24" s="4">
        <v>18.3</v>
      </c>
      <c r="AP24" s="4">
        <v>17.1</v>
      </c>
      <c r="AQ24" s="4">
        <v>23.6</v>
      </c>
      <c r="AR24" s="4">
        <v>19.1</v>
      </c>
      <c r="AS24" s="4">
        <v>12.3</v>
      </c>
      <c r="AT24" s="4">
        <v>18.9</v>
      </c>
      <c r="AU24" s="4">
        <v>25.3</v>
      </c>
      <c r="AV24" s="4">
        <v>20.3</v>
      </c>
      <c r="AW24" s="4">
        <v>24.2</v>
      </c>
      <c r="AX24" s="4">
        <v>17.5</v>
      </c>
      <c r="AY24" s="4">
        <v>19.3</v>
      </c>
      <c r="AZ24" s="4">
        <v>14.7</v>
      </c>
      <c r="BA24" s="4">
        <v>27.5</v>
      </c>
      <c r="BB24" s="4">
        <v>19.7</v>
      </c>
      <c r="BC24" s="4">
        <v>18.5</v>
      </c>
      <c r="BD24" s="4">
        <v>24.5</v>
      </c>
      <c r="BE24" s="4">
        <v>15</v>
      </c>
      <c r="BF24" s="4">
        <v>20.8</v>
      </c>
      <c r="BG24" s="4">
        <v>10.7</v>
      </c>
      <c r="BH24" s="4">
        <v>15.2</v>
      </c>
      <c r="BI24" s="4">
        <v>13.1</v>
      </c>
      <c r="BJ24" s="4">
        <v>14.8</v>
      </c>
      <c r="BK24" s="4">
        <v>15.4</v>
      </c>
      <c r="BL24" s="4">
        <v>16.9</v>
      </c>
      <c r="BM24" s="4">
        <v>18</v>
      </c>
      <c r="BN24" s="4">
        <v>16.5</v>
      </c>
      <c r="BO24" s="4">
        <v>25.7</v>
      </c>
      <c r="BP24" s="4">
        <v>19.7</v>
      </c>
      <c r="BQ24" s="4">
        <v>15.3</v>
      </c>
      <c r="BR24" s="4">
        <v>24.6</v>
      </c>
      <c r="BS24" s="4">
        <v>23.2</v>
      </c>
      <c r="BT24" s="4">
        <v>17</v>
      </c>
      <c r="BU24" s="4"/>
      <c r="BV24" s="4"/>
      <c r="BW24" s="4"/>
      <c r="BY24" s="10">
        <f t="shared" si="0"/>
        <v>16.35000000000001</v>
      </c>
      <c r="BZ24" s="10">
        <f t="shared" si="1"/>
        <v>16.88333333333334</v>
      </c>
      <c r="CA24" s="10">
        <f t="shared" si="2"/>
        <v>18.086666666666666</v>
      </c>
      <c r="CB24" s="10">
        <f t="shared" si="3"/>
        <v>18.466666666666665</v>
      </c>
    </row>
    <row r="25" spans="1:80" ht="11.25">
      <c r="A25" s="5">
        <v>23</v>
      </c>
      <c r="B25" s="24">
        <v>13</v>
      </c>
      <c r="C25" s="15">
        <v>17.2</v>
      </c>
      <c r="D25" s="15">
        <v>15.4</v>
      </c>
      <c r="E25" s="15">
        <v>19.5</v>
      </c>
      <c r="F25" s="15">
        <v>16.1</v>
      </c>
      <c r="G25" s="15">
        <v>20.8</v>
      </c>
      <c r="H25" s="15">
        <v>21.7</v>
      </c>
      <c r="I25" s="15">
        <v>14.6</v>
      </c>
      <c r="J25" s="15">
        <v>14</v>
      </c>
      <c r="K25" s="4">
        <v>16.7</v>
      </c>
      <c r="L25" s="4">
        <v>13.1</v>
      </c>
      <c r="M25" s="4">
        <v>20.6</v>
      </c>
      <c r="N25" s="4">
        <v>15.6</v>
      </c>
      <c r="O25" s="4">
        <v>15.6</v>
      </c>
      <c r="P25" s="4">
        <v>16.7</v>
      </c>
      <c r="Q25" s="4">
        <v>14.6</v>
      </c>
      <c r="R25" s="4">
        <v>20.9</v>
      </c>
      <c r="S25" s="4">
        <v>13.1</v>
      </c>
      <c r="T25" s="4">
        <v>22.2</v>
      </c>
      <c r="U25" s="4">
        <v>15</v>
      </c>
      <c r="V25" s="4">
        <v>24.6</v>
      </c>
      <c r="W25" s="4">
        <v>18.2</v>
      </c>
      <c r="X25" s="4">
        <v>11.9</v>
      </c>
      <c r="Y25" s="4">
        <v>17.2</v>
      </c>
      <c r="Z25" s="4">
        <v>23</v>
      </c>
      <c r="AA25" s="4">
        <v>16.7</v>
      </c>
      <c r="AB25" s="4">
        <v>21</v>
      </c>
      <c r="AC25" s="4">
        <v>13.6</v>
      </c>
      <c r="AD25" s="4">
        <v>22.9</v>
      </c>
      <c r="AE25" s="4">
        <v>13.1</v>
      </c>
      <c r="AF25" s="4">
        <v>18.2</v>
      </c>
      <c r="AG25" s="4">
        <v>13.2</v>
      </c>
      <c r="AH25" s="4">
        <v>17.3</v>
      </c>
      <c r="AI25" s="4">
        <v>16.4</v>
      </c>
      <c r="AJ25" s="4">
        <v>17.8</v>
      </c>
      <c r="AK25" s="4">
        <v>14.7</v>
      </c>
      <c r="AL25" s="4">
        <v>17</v>
      </c>
      <c r="AM25" s="4">
        <v>19.3</v>
      </c>
      <c r="AN25" s="4">
        <v>18.9</v>
      </c>
      <c r="AO25" s="4">
        <v>23.4</v>
      </c>
      <c r="AP25" s="4">
        <v>22.9</v>
      </c>
      <c r="AQ25" s="4">
        <v>18.8</v>
      </c>
      <c r="AR25" s="4">
        <v>24.9</v>
      </c>
      <c r="AS25" s="4">
        <v>16.7</v>
      </c>
      <c r="AT25" s="4">
        <v>13.8</v>
      </c>
      <c r="AU25" s="4">
        <v>22.8</v>
      </c>
      <c r="AV25" s="4">
        <v>19.3</v>
      </c>
      <c r="AW25" s="4">
        <v>23.1</v>
      </c>
      <c r="AX25" s="4">
        <v>16.3</v>
      </c>
      <c r="AY25" s="4">
        <v>18.4</v>
      </c>
      <c r="AZ25" s="4">
        <v>16.3</v>
      </c>
      <c r="BA25" s="4">
        <v>12.3</v>
      </c>
      <c r="BB25" s="4">
        <v>20</v>
      </c>
      <c r="BC25" s="4">
        <v>17.2</v>
      </c>
      <c r="BD25" s="4">
        <v>11.9</v>
      </c>
      <c r="BE25" s="4">
        <v>14.8</v>
      </c>
      <c r="BF25" s="4">
        <v>19.9</v>
      </c>
      <c r="BG25" s="4">
        <v>8.9</v>
      </c>
      <c r="BH25" s="4">
        <v>16.1</v>
      </c>
      <c r="BI25" s="4">
        <v>14.9</v>
      </c>
      <c r="BJ25" s="4">
        <v>15.4</v>
      </c>
      <c r="BK25" s="4">
        <v>16.7</v>
      </c>
      <c r="BL25" s="4">
        <v>17.1</v>
      </c>
      <c r="BM25" s="4">
        <v>18</v>
      </c>
      <c r="BN25" s="4">
        <v>13.7</v>
      </c>
      <c r="BO25" s="4">
        <v>17.1</v>
      </c>
      <c r="BP25" s="4">
        <v>19.2</v>
      </c>
      <c r="BQ25" s="4">
        <v>13.9</v>
      </c>
      <c r="BR25" s="4">
        <v>14.2</v>
      </c>
      <c r="BS25" s="4">
        <v>23.9</v>
      </c>
      <c r="BT25" s="4">
        <v>16.1</v>
      </c>
      <c r="BU25" s="4"/>
      <c r="BV25" s="4"/>
      <c r="BW25" s="4"/>
      <c r="BY25" s="10">
        <f t="shared" si="0"/>
        <v>17.171052631578945</v>
      </c>
      <c r="BZ25" s="10">
        <f t="shared" si="1"/>
        <v>18.59666666666666</v>
      </c>
      <c r="CA25" s="10">
        <f t="shared" si="2"/>
        <v>17.683333333333334</v>
      </c>
      <c r="CB25" s="10">
        <f t="shared" si="3"/>
        <v>17.423333333333332</v>
      </c>
    </row>
    <row r="26" spans="1:80" ht="11.25">
      <c r="A26" s="5">
        <v>24</v>
      </c>
      <c r="B26" s="24">
        <v>16.2</v>
      </c>
      <c r="C26" s="15">
        <v>18.2</v>
      </c>
      <c r="D26" s="15">
        <v>22.3</v>
      </c>
      <c r="E26" s="15">
        <v>19.7</v>
      </c>
      <c r="F26" s="15">
        <v>15.8</v>
      </c>
      <c r="G26" s="15">
        <v>20</v>
      </c>
      <c r="H26" s="15">
        <v>17.2</v>
      </c>
      <c r="I26" s="15">
        <v>16.8</v>
      </c>
      <c r="J26" s="15">
        <v>17.3</v>
      </c>
      <c r="K26" s="4">
        <v>17.2</v>
      </c>
      <c r="L26" s="4">
        <v>15.2</v>
      </c>
      <c r="M26" s="4">
        <v>16.1</v>
      </c>
      <c r="N26" s="4">
        <v>19.2</v>
      </c>
      <c r="O26" s="4">
        <v>17.6</v>
      </c>
      <c r="P26" s="4">
        <v>16.8</v>
      </c>
      <c r="Q26" s="4">
        <v>11.3</v>
      </c>
      <c r="R26" s="4">
        <v>23.3</v>
      </c>
      <c r="S26" s="4">
        <v>15.3</v>
      </c>
      <c r="T26" s="4">
        <v>15.5</v>
      </c>
      <c r="U26" s="4">
        <v>14.5</v>
      </c>
      <c r="V26" s="4">
        <v>20.6</v>
      </c>
      <c r="W26" s="4">
        <v>17.1</v>
      </c>
      <c r="X26" s="4">
        <v>12.4</v>
      </c>
      <c r="Y26" s="4">
        <v>12.1</v>
      </c>
      <c r="Z26" s="4">
        <v>13.2</v>
      </c>
      <c r="AA26" s="4">
        <v>16.5</v>
      </c>
      <c r="AB26" s="4">
        <v>23.8</v>
      </c>
      <c r="AC26" s="4">
        <v>15.4</v>
      </c>
      <c r="AD26" s="4">
        <v>22</v>
      </c>
      <c r="AE26" s="4">
        <v>17.4</v>
      </c>
      <c r="AF26" s="4">
        <v>22.7</v>
      </c>
      <c r="AG26" s="4">
        <v>13.6</v>
      </c>
      <c r="AH26" s="4">
        <v>15.5</v>
      </c>
      <c r="AI26" s="4">
        <v>15.8</v>
      </c>
      <c r="AJ26" s="4">
        <v>19.5</v>
      </c>
      <c r="AK26" s="4">
        <v>16.3</v>
      </c>
      <c r="AL26" s="4">
        <v>20.3</v>
      </c>
      <c r="AM26" s="4">
        <v>16.6</v>
      </c>
      <c r="AN26" s="4">
        <v>19.6</v>
      </c>
      <c r="AO26" s="4">
        <v>22.7</v>
      </c>
      <c r="AP26" s="4">
        <v>21.6</v>
      </c>
      <c r="AQ26" s="4">
        <v>17.3</v>
      </c>
      <c r="AR26" s="4">
        <v>21.5</v>
      </c>
      <c r="AS26" s="4">
        <v>20</v>
      </c>
      <c r="AT26" s="4">
        <v>17.8</v>
      </c>
      <c r="AU26" s="4">
        <v>21.4</v>
      </c>
      <c r="AV26" s="4">
        <v>15.8</v>
      </c>
      <c r="AW26" s="4">
        <v>17.7</v>
      </c>
      <c r="AX26" s="4">
        <v>19.9</v>
      </c>
      <c r="AY26" s="4">
        <v>19.8</v>
      </c>
      <c r="AZ26" s="4">
        <v>17.8</v>
      </c>
      <c r="BA26" s="4">
        <v>14.3</v>
      </c>
      <c r="BB26" s="4">
        <v>13.5</v>
      </c>
      <c r="BC26" s="4">
        <v>19.5</v>
      </c>
      <c r="BD26" s="4">
        <v>14.5</v>
      </c>
      <c r="BE26" s="4">
        <v>15.9</v>
      </c>
      <c r="BF26" s="4">
        <v>12.8</v>
      </c>
      <c r="BG26" s="4">
        <v>9.5</v>
      </c>
      <c r="BH26" s="4">
        <v>16.1</v>
      </c>
      <c r="BI26" s="4">
        <v>17.4</v>
      </c>
      <c r="BJ26" s="4">
        <v>17.6</v>
      </c>
      <c r="BK26" s="4">
        <v>16.8</v>
      </c>
      <c r="BL26" s="4">
        <v>19.6</v>
      </c>
      <c r="BM26" s="4">
        <v>16.8</v>
      </c>
      <c r="BN26" s="4">
        <v>14.3</v>
      </c>
      <c r="BO26" s="4">
        <v>16.7</v>
      </c>
      <c r="BP26" s="4">
        <v>20.9</v>
      </c>
      <c r="BQ26" s="4">
        <v>13.6</v>
      </c>
      <c r="BR26" s="4">
        <v>16.9</v>
      </c>
      <c r="BS26" s="4">
        <v>19</v>
      </c>
      <c r="BT26" s="4">
        <v>15.6</v>
      </c>
      <c r="BU26" s="4"/>
      <c r="BV26" s="4"/>
      <c r="BW26" s="4"/>
      <c r="BY26" s="10">
        <f t="shared" si="0"/>
        <v>17.271052631578947</v>
      </c>
      <c r="BZ26" s="10">
        <f t="shared" si="1"/>
        <v>17.87333333333334</v>
      </c>
      <c r="CA26" s="10">
        <f t="shared" si="2"/>
        <v>17.75333333333333</v>
      </c>
      <c r="CB26" s="10">
        <f t="shared" si="3"/>
        <v>17.423333333333336</v>
      </c>
    </row>
    <row r="27" spans="1:80" ht="11.25">
      <c r="A27" s="5">
        <v>25</v>
      </c>
      <c r="B27" s="24">
        <v>17.9</v>
      </c>
      <c r="C27" s="15">
        <v>19.7</v>
      </c>
      <c r="D27" s="15">
        <v>22.9</v>
      </c>
      <c r="E27" s="15">
        <v>22.9</v>
      </c>
      <c r="F27" s="15">
        <v>16</v>
      </c>
      <c r="G27" s="15">
        <v>15.1</v>
      </c>
      <c r="H27" s="15">
        <v>20.6</v>
      </c>
      <c r="I27" s="15">
        <v>17.5</v>
      </c>
      <c r="J27" s="15">
        <v>17.6</v>
      </c>
      <c r="K27" s="4">
        <v>16.6</v>
      </c>
      <c r="L27" s="4">
        <v>14.7</v>
      </c>
      <c r="M27" s="4">
        <v>18.1</v>
      </c>
      <c r="N27" s="4">
        <v>14.6</v>
      </c>
      <c r="O27" s="4">
        <v>18.7</v>
      </c>
      <c r="P27" s="4">
        <v>21.5</v>
      </c>
      <c r="Q27" s="4">
        <v>17.6</v>
      </c>
      <c r="R27" s="4">
        <v>12.7</v>
      </c>
      <c r="S27" s="4">
        <v>17.9</v>
      </c>
      <c r="T27" s="4">
        <v>19.4</v>
      </c>
      <c r="U27" s="4">
        <v>15.6</v>
      </c>
      <c r="V27" s="4">
        <v>21.9</v>
      </c>
      <c r="W27" s="4">
        <v>18.9</v>
      </c>
      <c r="X27" s="4">
        <v>15.5</v>
      </c>
      <c r="Y27" s="4">
        <v>14.5</v>
      </c>
      <c r="Z27" s="4">
        <v>20.3</v>
      </c>
      <c r="AA27" s="4">
        <v>17.5</v>
      </c>
      <c r="AB27" s="4">
        <v>20.3</v>
      </c>
      <c r="AC27" s="4">
        <v>12.7</v>
      </c>
      <c r="AD27" s="4">
        <v>21.4</v>
      </c>
      <c r="AE27" s="4">
        <v>19.8</v>
      </c>
      <c r="AF27" s="4">
        <v>24.5</v>
      </c>
      <c r="AG27" s="4">
        <v>20.4</v>
      </c>
      <c r="AH27" s="4">
        <v>16.3</v>
      </c>
      <c r="AI27" s="4">
        <v>18.2</v>
      </c>
      <c r="AJ27" s="4">
        <v>15.3</v>
      </c>
      <c r="AK27" s="4">
        <v>15.5</v>
      </c>
      <c r="AL27" s="4">
        <v>16.5</v>
      </c>
      <c r="AM27" s="4">
        <v>15.6</v>
      </c>
      <c r="AN27" s="4">
        <v>15.9</v>
      </c>
      <c r="AO27" s="4">
        <v>22.1</v>
      </c>
      <c r="AP27" s="4">
        <v>23.6</v>
      </c>
      <c r="AQ27" s="4">
        <v>18.3</v>
      </c>
      <c r="AR27" s="4">
        <v>19.2</v>
      </c>
      <c r="AS27" s="4">
        <v>19.2</v>
      </c>
      <c r="AT27" s="4">
        <v>19.6</v>
      </c>
      <c r="AU27" s="4">
        <v>25.1</v>
      </c>
      <c r="AV27" s="4">
        <v>18.1</v>
      </c>
      <c r="AW27" s="4">
        <v>21</v>
      </c>
      <c r="AX27" s="4">
        <v>13.6</v>
      </c>
      <c r="AY27" s="4">
        <v>19.3</v>
      </c>
      <c r="AZ27" s="4">
        <v>17.1</v>
      </c>
      <c r="BA27" s="4">
        <v>17.7</v>
      </c>
      <c r="BB27" s="4">
        <v>17.5</v>
      </c>
      <c r="BC27" s="4">
        <v>13.3</v>
      </c>
      <c r="BD27" s="4">
        <v>15.5</v>
      </c>
      <c r="BE27" s="4">
        <v>13.1</v>
      </c>
      <c r="BF27" s="4">
        <v>13.6</v>
      </c>
      <c r="BG27" s="4">
        <v>14.5</v>
      </c>
      <c r="BH27" s="4">
        <v>16.5</v>
      </c>
      <c r="BI27" s="4">
        <v>16.2</v>
      </c>
      <c r="BJ27" s="4">
        <v>17</v>
      </c>
      <c r="BK27" s="4">
        <v>20.4</v>
      </c>
      <c r="BL27" s="4">
        <v>16.4</v>
      </c>
      <c r="BM27" s="4">
        <v>17.5</v>
      </c>
      <c r="BN27" s="4">
        <v>17.8</v>
      </c>
      <c r="BO27" s="4">
        <v>17.7</v>
      </c>
      <c r="BP27" s="4">
        <v>21</v>
      </c>
      <c r="BQ27" s="4">
        <v>14.7</v>
      </c>
      <c r="BR27" s="4">
        <v>19.5</v>
      </c>
      <c r="BS27" s="4">
        <v>23.5</v>
      </c>
      <c r="BT27" s="4">
        <v>16.2</v>
      </c>
      <c r="BU27" s="4"/>
      <c r="BV27" s="4"/>
      <c r="BW27" s="4"/>
      <c r="BY27" s="10">
        <f t="shared" si="0"/>
        <v>17.965789473684207</v>
      </c>
      <c r="BZ27" s="10">
        <f t="shared" si="1"/>
        <v>18.740000000000002</v>
      </c>
      <c r="CA27" s="10">
        <f t="shared" si="2"/>
        <v>18.026666666666667</v>
      </c>
      <c r="CB27" s="10">
        <f t="shared" si="3"/>
        <v>17.75</v>
      </c>
    </row>
    <row r="28" spans="1:80" ht="11.25">
      <c r="A28" s="5">
        <v>26</v>
      </c>
      <c r="B28" s="24">
        <v>22.1</v>
      </c>
      <c r="C28" s="15">
        <v>18.2</v>
      </c>
      <c r="D28" s="15">
        <v>15.7</v>
      </c>
      <c r="E28" s="15">
        <v>15</v>
      </c>
      <c r="F28" s="15">
        <v>22.1</v>
      </c>
      <c r="G28" s="15">
        <v>21.7</v>
      </c>
      <c r="H28" s="15">
        <v>17.9</v>
      </c>
      <c r="I28" s="15">
        <v>20.3</v>
      </c>
      <c r="J28" s="15">
        <v>19.9</v>
      </c>
      <c r="K28" s="4">
        <v>17.8</v>
      </c>
      <c r="L28" s="4">
        <v>16.1</v>
      </c>
      <c r="M28" s="4">
        <v>21</v>
      </c>
      <c r="N28" s="4">
        <v>16.9</v>
      </c>
      <c r="O28" s="4">
        <v>22.2</v>
      </c>
      <c r="P28" s="4">
        <v>20</v>
      </c>
      <c r="Q28" s="4">
        <v>19.9</v>
      </c>
      <c r="R28" s="4">
        <v>13.4</v>
      </c>
      <c r="S28" s="4">
        <v>18.6</v>
      </c>
      <c r="T28" s="4">
        <v>17.2</v>
      </c>
      <c r="U28" s="4">
        <v>18.2</v>
      </c>
      <c r="V28" s="4">
        <v>22</v>
      </c>
      <c r="W28" s="4">
        <v>23.6</v>
      </c>
      <c r="X28" s="4">
        <v>17.9</v>
      </c>
      <c r="Y28" s="4">
        <v>18.7</v>
      </c>
      <c r="Z28" s="4">
        <v>20.2</v>
      </c>
      <c r="AA28" s="4">
        <v>20</v>
      </c>
      <c r="AB28" s="4">
        <v>15.4</v>
      </c>
      <c r="AC28" s="4">
        <v>13.7</v>
      </c>
      <c r="AD28" s="4">
        <v>15.3</v>
      </c>
      <c r="AE28" s="4">
        <v>19.7</v>
      </c>
      <c r="AF28" s="4">
        <v>23.7</v>
      </c>
      <c r="AG28" s="4">
        <v>15.9</v>
      </c>
      <c r="AH28" s="4">
        <v>21.7</v>
      </c>
      <c r="AI28" s="4">
        <v>18.3</v>
      </c>
      <c r="AJ28" s="4">
        <v>10.8</v>
      </c>
      <c r="AK28" s="4">
        <v>19</v>
      </c>
      <c r="AL28" s="4">
        <v>13.7</v>
      </c>
      <c r="AM28" s="4">
        <v>15.5</v>
      </c>
      <c r="AN28" s="4">
        <v>21.1</v>
      </c>
      <c r="AO28" s="4">
        <v>16.2</v>
      </c>
      <c r="AP28" s="4">
        <v>15.4</v>
      </c>
      <c r="AQ28" s="4">
        <v>17.9</v>
      </c>
      <c r="AR28" s="4">
        <v>21.9</v>
      </c>
      <c r="AS28" s="4">
        <v>18.6</v>
      </c>
      <c r="AT28" s="4">
        <v>23</v>
      </c>
      <c r="AU28" s="4">
        <v>13.3</v>
      </c>
      <c r="AV28" s="4">
        <v>20.5</v>
      </c>
      <c r="AW28" s="4">
        <v>16.8</v>
      </c>
      <c r="AX28" s="4">
        <v>16.1</v>
      </c>
      <c r="AY28" s="4">
        <v>12.2</v>
      </c>
      <c r="AZ28" s="4">
        <v>19.8</v>
      </c>
      <c r="BA28" s="4">
        <v>16.4</v>
      </c>
      <c r="BB28" s="4">
        <v>17.5</v>
      </c>
      <c r="BC28" s="4">
        <v>17</v>
      </c>
      <c r="BD28" s="4">
        <v>21.8</v>
      </c>
      <c r="BE28" s="4">
        <v>14.1</v>
      </c>
      <c r="BF28" s="4">
        <v>16.4</v>
      </c>
      <c r="BG28" s="4">
        <v>17</v>
      </c>
      <c r="BH28" s="4">
        <v>17.8</v>
      </c>
      <c r="BI28" s="4">
        <v>18</v>
      </c>
      <c r="BJ28" s="4">
        <v>19.2</v>
      </c>
      <c r="BK28" s="4">
        <v>19.6</v>
      </c>
      <c r="BL28" s="4">
        <v>18.8</v>
      </c>
      <c r="BM28" s="4">
        <v>20.4</v>
      </c>
      <c r="BN28" s="4">
        <v>19.9</v>
      </c>
      <c r="BO28" s="4">
        <v>19.5</v>
      </c>
      <c r="BP28" s="4">
        <v>13.3</v>
      </c>
      <c r="BQ28" s="4">
        <v>22.8</v>
      </c>
      <c r="BR28" s="4">
        <v>16.6</v>
      </c>
      <c r="BS28" s="4">
        <v>22.9</v>
      </c>
      <c r="BT28" s="4">
        <v>18.1</v>
      </c>
      <c r="BU28" s="4"/>
      <c r="BV28" s="4"/>
      <c r="BW28" s="4"/>
      <c r="BY28" s="10">
        <f t="shared" si="0"/>
        <v>18.402631578947368</v>
      </c>
      <c r="BZ28" s="10">
        <f t="shared" si="1"/>
        <v>18.173333333333332</v>
      </c>
      <c r="CA28" s="10">
        <f t="shared" si="2"/>
        <v>17.553333333333335</v>
      </c>
      <c r="CB28" s="10">
        <f t="shared" si="3"/>
        <v>18.076666666666664</v>
      </c>
    </row>
    <row r="29" spans="1:80" ht="11.25">
      <c r="A29" s="5">
        <v>27</v>
      </c>
      <c r="B29" s="24">
        <v>20.6</v>
      </c>
      <c r="C29" s="15">
        <v>12.9</v>
      </c>
      <c r="D29" s="15">
        <v>18.7</v>
      </c>
      <c r="E29" s="15">
        <v>18.1</v>
      </c>
      <c r="F29" s="15">
        <v>16.5</v>
      </c>
      <c r="G29" s="15">
        <v>21.1</v>
      </c>
      <c r="H29" s="15">
        <v>19.1</v>
      </c>
      <c r="I29" s="15">
        <v>15.6</v>
      </c>
      <c r="J29" s="15">
        <v>20.1</v>
      </c>
      <c r="K29" s="4">
        <v>22.2</v>
      </c>
      <c r="L29" s="4">
        <v>15.2</v>
      </c>
      <c r="M29" s="4">
        <v>13.2</v>
      </c>
      <c r="N29" s="4">
        <v>20.4</v>
      </c>
      <c r="O29" s="4">
        <v>25.1</v>
      </c>
      <c r="P29" s="4">
        <v>19.5</v>
      </c>
      <c r="Q29" s="4">
        <v>15.8</v>
      </c>
      <c r="R29" s="4">
        <v>17.3</v>
      </c>
      <c r="S29" s="4">
        <v>19.2</v>
      </c>
      <c r="T29" s="4">
        <v>18.4</v>
      </c>
      <c r="U29" s="4">
        <v>20.3</v>
      </c>
      <c r="V29" s="4">
        <v>16.4</v>
      </c>
      <c r="W29" s="4">
        <v>17.5</v>
      </c>
      <c r="X29" s="4">
        <v>18.4</v>
      </c>
      <c r="Y29" s="4">
        <v>19.4</v>
      </c>
      <c r="Z29" s="4">
        <v>16.4</v>
      </c>
      <c r="AA29" s="4">
        <v>21.1</v>
      </c>
      <c r="AB29" s="4">
        <v>12.7</v>
      </c>
      <c r="AC29" s="4">
        <v>15.8</v>
      </c>
      <c r="AD29" s="4">
        <v>23</v>
      </c>
      <c r="AE29" s="4">
        <v>16.8</v>
      </c>
      <c r="AF29" s="4">
        <v>25.9</v>
      </c>
      <c r="AG29" s="4">
        <v>17.5</v>
      </c>
      <c r="AH29" s="4">
        <v>17</v>
      </c>
      <c r="AI29" s="4">
        <v>23.4</v>
      </c>
      <c r="AJ29" s="4">
        <v>14.5</v>
      </c>
      <c r="AK29" s="4">
        <v>20.2</v>
      </c>
      <c r="AL29" s="4">
        <v>22.3</v>
      </c>
      <c r="AM29" s="4">
        <v>18</v>
      </c>
      <c r="AN29" s="4">
        <v>18</v>
      </c>
      <c r="AO29" s="4">
        <v>24.9</v>
      </c>
      <c r="AP29" s="4">
        <v>26.6</v>
      </c>
      <c r="AQ29" s="4">
        <v>16.1</v>
      </c>
      <c r="AR29" s="4">
        <v>21.6</v>
      </c>
      <c r="AS29" s="4">
        <v>18.9</v>
      </c>
      <c r="AT29" s="4">
        <v>23.2</v>
      </c>
      <c r="AU29" s="4">
        <v>13.6</v>
      </c>
      <c r="AV29" s="4">
        <v>20.8</v>
      </c>
      <c r="AW29" s="4">
        <v>20</v>
      </c>
      <c r="AX29" s="4">
        <v>19.3</v>
      </c>
      <c r="AY29" s="4">
        <v>15</v>
      </c>
      <c r="AZ29" s="4">
        <v>17.2</v>
      </c>
      <c r="BA29" s="4">
        <v>20.7</v>
      </c>
      <c r="BB29" s="4">
        <v>19.9</v>
      </c>
      <c r="BC29" s="4">
        <v>15.2</v>
      </c>
      <c r="BD29" s="4">
        <v>18.8</v>
      </c>
      <c r="BE29" s="4">
        <v>15.8</v>
      </c>
      <c r="BF29" s="4">
        <v>18.5</v>
      </c>
      <c r="BG29" s="4">
        <v>12.6</v>
      </c>
      <c r="BH29" s="4">
        <v>24.9</v>
      </c>
      <c r="BI29" s="4">
        <v>15.3</v>
      </c>
      <c r="BJ29" s="4">
        <v>17.8</v>
      </c>
      <c r="BK29" s="4">
        <v>21</v>
      </c>
      <c r="BL29" s="4">
        <v>24.6</v>
      </c>
      <c r="BM29" s="4">
        <v>17.8</v>
      </c>
      <c r="BN29" s="4">
        <v>14.5</v>
      </c>
      <c r="BO29" s="4">
        <v>21.4</v>
      </c>
      <c r="BP29" s="4">
        <v>10.1</v>
      </c>
      <c r="BQ29" s="4">
        <v>13.8</v>
      </c>
      <c r="BR29" s="4">
        <v>15</v>
      </c>
      <c r="BS29" s="4">
        <v>24.8</v>
      </c>
      <c r="BT29" s="4">
        <v>19.2</v>
      </c>
      <c r="BU29" s="4"/>
      <c r="BV29" s="4"/>
      <c r="BW29" s="4"/>
      <c r="BY29" s="10">
        <f t="shared" si="0"/>
        <v>18.568421052631574</v>
      </c>
      <c r="BZ29" s="10">
        <f t="shared" si="1"/>
        <v>19.290000000000003</v>
      </c>
      <c r="CA29" s="10">
        <f t="shared" si="2"/>
        <v>19.176666666666666</v>
      </c>
      <c r="CB29" s="10">
        <f t="shared" si="3"/>
        <v>18.596666666666668</v>
      </c>
    </row>
    <row r="30" spans="1:80" ht="11.25">
      <c r="A30" s="5">
        <v>28</v>
      </c>
      <c r="B30" s="24">
        <v>20.8</v>
      </c>
      <c r="C30" s="15">
        <v>15.8</v>
      </c>
      <c r="D30" s="15">
        <v>20.1</v>
      </c>
      <c r="E30" s="15">
        <v>10.5</v>
      </c>
      <c r="F30" s="15">
        <v>16.3</v>
      </c>
      <c r="G30" s="15">
        <v>20.1</v>
      </c>
      <c r="H30" s="15">
        <v>22.4</v>
      </c>
      <c r="I30" s="15">
        <v>15.4</v>
      </c>
      <c r="J30" s="15">
        <v>20.1</v>
      </c>
      <c r="K30" s="4">
        <v>18.4</v>
      </c>
      <c r="L30" s="4">
        <v>18.1</v>
      </c>
      <c r="M30" s="4">
        <v>12.8</v>
      </c>
      <c r="N30" s="4">
        <v>11.6</v>
      </c>
      <c r="O30" s="4">
        <v>18.1</v>
      </c>
      <c r="P30" s="4">
        <v>21.3</v>
      </c>
      <c r="Q30" s="4">
        <v>13.4</v>
      </c>
      <c r="R30" s="4">
        <v>18.8</v>
      </c>
      <c r="S30" s="4">
        <v>18</v>
      </c>
      <c r="T30" s="4">
        <v>13.7</v>
      </c>
      <c r="U30" s="4">
        <v>22.1</v>
      </c>
      <c r="V30" s="4">
        <v>19.5</v>
      </c>
      <c r="W30" s="4">
        <v>19</v>
      </c>
      <c r="X30" s="4">
        <v>21</v>
      </c>
      <c r="Y30" s="4">
        <v>18.4</v>
      </c>
      <c r="Z30" s="4">
        <v>23.8</v>
      </c>
      <c r="AA30" s="4">
        <v>19.1</v>
      </c>
      <c r="AB30" s="4">
        <v>11.3</v>
      </c>
      <c r="AC30" s="4">
        <v>22.6</v>
      </c>
      <c r="AD30" s="4">
        <v>14.1</v>
      </c>
      <c r="AE30" s="4">
        <v>11.5</v>
      </c>
      <c r="AF30" s="4">
        <v>22.1</v>
      </c>
      <c r="AG30" s="4">
        <v>16.1</v>
      </c>
      <c r="AH30" s="4">
        <v>15.5</v>
      </c>
      <c r="AI30" s="4">
        <v>19.2</v>
      </c>
      <c r="AJ30" s="4">
        <v>16.9</v>
      </c>
      <c r="AK30" s="4">
        <v>21.3</v>
      </c>
      <c r="AL30" s="4">
        <v>13.6</v>
      </c>
      <c r="AM30" s="4">
        <v>21.3</v>
      </c>
      <c r="AN30" s="4">
        <v>19.1</v>
      </c>
      <c r="AO30" s="4">
        <v>20.8</v>
      </c>
      <c r="AP30" s="4">
        <v>15.6</v>
      </c>
      <c r="AQ30" s="4">
        <v>22.8</v>
      </c>
      <c r="AR30" s="4">
        <v>19.7</v>
      </c>
      <c r="AS30" s="4">
        <v>20.4</v>
      </c>
      <c r="AT30" s="4">
        <v>19.9</v>
      </c>
      <c r="AU30" s="4">
        <v>17.9</v>
      </c>
      <c r="AV30" s="4">
        <v>20.4</v>
      </c>
      <c r="AW30" s="4">
        <v>20.7</v>
      </c>
      <c r="AX30" s="4">
        <v>22</v>
      </c>
      <c r="AY30" s="4">
        <v>15.6</v>
      </c>
      <c r="AZ30" s="4">
        <v>20.5</v>
      </c>
      <c r="BA30" s="4">
        <v>19.3</v>
      </c>
      <c r="BB30" s="4">
        <v>28.4</v>
      </c>
      <c r="BC30" s="4">
        <v>17.5</v>
      </c>
      <c r="BD30" s="4">
        <v>18.2</v>
      </c>
      <c r="BE30" s="4">
        <v>15</v>
      </c>
      <c r="BF30" s="4">
        <v>14.2</v>
      </c>
      <c r="BG30" s="4">
        <v>15.4</v>
      </c>
      <c r="BH30" s="4">
        <v>18.6</v>
      </c>
      <c r="BI30" s="4">
        <v>15</v>
      </c>
      <c r="BJ30" s="4">
        <v>18.8</v>
      </c>
      <c r="BK30" s="4">
        <v>22.5</v>
      </c>
      <c r="BL30" s="4">
        <v>26.1</v>
      </c>
      <c r="BM30" s="4">
        <v>14.8</v>
      </c>
      <c r="BN30" s="4">
        <v>14.5</v>
      </c>
      <c r="BO30" s="4">
        <v>23.9</v>
      </c>
      <c r="BP30" s="4">
        <v>14.3</v>
      </c>
      <c r="BQ30" s="4">
        <v>15.1</v>
      </c>
      <c r="BR30" s="4">
        <v>22.7</v>
      </c>
      <c r="BS30" s="4">
        <v>16.9</v>
      </c>
      <c r="BT30" s="4">
        <v>23.3</v>
      </c>
      <c r="BU30" s="4"/>
      <c r="BV30" s="4"/>
      <c r="BW30" s="4"/>
      <c r="BY30" s="10">
        <f t="shared" si="0"/>
        <v>17.739473684210527</v>
      </c>
      <c r="BZ30" s="10">
        <f t="shared" si="1"/>
        <v>18.646666666666665</v>
      </c>
      <c r="CA30" s="10">
        <f t="shared" si="2"/>
        <v>18.499999999999996</v>
      </c>
      <c r="CB30" s="10">
        <f t="shared" si="3"/>
        <v>18.9</v>
      </c>
    </row>
    <row r="31" spans="1:80" ht="11.25">
      <c r="A31" s="5">
        <v>29</v>
      </c>
      <c r="B31" s="24">
        <v>24.5</v>
      </c>
      <c r="C31" s="15">
        <v>18</v>
      </c>
      <c r="D31" s="15">
        <v>15.7</v>
      </c>
      <c r="E31" s="15">
        <v>15.9</v>
      </c>
      <c r="F31" s="15">
        <v>17.6</v>
      </c>
      <c r="G31" s="15">
        <v>21.4</v>
      </c>
      <c r="H31" s="15">
        <v>17</v>
      </c>
      <c r="I31" s="15">
        <v>16.1</v>
      </c>
      <c r="J31" s="15">
        <v>19.6</v>
      </c>
      <c r="K31" s="4">
        <v>18.5</v>
      </c>
      <c r="L31" s="4">
        <v>19.2</v>
      </c>
      <c r="M31" s="4">
        <v>14.6</v>
      </c>
      <c r="N31" s="4">
        <v>7.1</v>
      </c>
      <c r="O31" s="4">
        <v>22.1</v>
      </c>
      <c r="P31" s="4">
        <v>19.7</v>
      </c>
      <c r="Q31" s="4">
        <v>17.2</v>
      </c>
      <c r="R31" s="4">
        <v>22.8</v>
      </c>
      <c r="S31" s="4">
        <v>19</v>
      </c>
      <c r="T31" s="4">
        <v>14.9</v>
      </c>
      <c r="U31" s="4">
        <v>24.7</v>
      </c>
      <c r="V31" s="4">
        <v>20.7</v>
      </c>
      <c r="W31" s="4">
        <v>20.4</v>
      </c>
      <c r="X31" s="4">
        <v>20.2</v>
      </c>
      <c r="Y31" s="4">
        <v>24.6</v>
      </c>
      <c r="Z31" s="4">
        <v>17.3</v>
      </c>
      <c r="AA31" s="4">
        <v>15.4</v>
      </c>
      <c r="AB31" s="4">
        <v>16.5</v>
      </c>
      <c r="AC31" s="4">
        <v>16.4</v>
      </c>
      <c r="AD31" s="4">
        <v>19</v>
      </c>
      <c r="AE31" s="4">
        <v>17.2</v>
      </c>
      <c r="AF31" s="4">
        <v>21.5</v>
      </c>
      <c r="AG31" s="4">
        <v>11.3</v>
      </c>
      <c r="AH31" s="4">
        <v>14.5</v>
      </c>
      <c r="AI31" s="4">
        <v>14.7</v>
      </c>
      <c r="AJ31" s="4">
        <v>18</v>
      </c>
      <c r="AK31" s="4">
        <v>18.3</v>
      </c>
      <c r="AL31" s="4">
        <v>18.1</v>
      </c>
      <c r="AM31" s="4">
        <v>17.8</v>
      </c>
      <c r="AN31" s="4">
        <v>18.9</v>
      </c>
      <c r="AO31" s="4">
        <v>23.5</v>
      </c>
      <c r="AP31" s="4">
        <v>9.3</v>
      </c>
      <c r="AQ31" s="4">
        <v>21.3</v>
      </c>
      <c r="AR31" s="4">
        <v>19.9</v>
      </c>
      <c r="AS31" s="4">
        <v>24.1</v>
      </c>
      <c r="AT31" s="4">
        <v>25.4</v>
      </c>
      <c r="AU31" s="4">
        <v>23.5</v>
      </c>
      <c r="AV31" s="4">
        <v>15.2</v>
      </c>
      <c r="AW31" s="4">
        <v>21.3</v>
      </c>
      <c r="AX31" s="4">
        <v>21.2</v>
      </c>
      <c r="AY31" s="4">
        <v>21</v>
      </c>
      <c r="AZ31" s="4">
        <v>21.8</v>
      </c>
      <c r="BA31" s="4">
        <v>17.9</v>
      </c>
      <c r="BB31" s="4">
        <v>30.3</v>
      </c>
      <c r="BC31" s="4">
        <v>19</v>
      </c>
      <c r="BD31" s="4">
        <v>21.4</v>
      </c>
      <c r="BE31" s="4">
        <v>18</v>
      </c>
      <c r="BF31" s="4">
        <v>15.4</v>
      </c>
      <c r="BG31" s="4">
        <v>22.4</v>
      </c>
      <c r="BH31" s="4">
        <v>15.2</v>
      </c>
      <c r="BI31" s="4">
        <v>19.2</v>
      </c>
      <c r="BJ31" s="4">
        <v>18.1</v>
      </c>
      <c r="BK31" s="4">
        <v>15.8</v>
      </c>
      <c r="BL31" s="4">
        <v>21.9</v>
      </c>
      <c r="BM31" s="4">
        <v>19.3</v>
      </c>
      <c r="BN31" s="4">
        <v>20</v>
      </c>
      <c r="BO31" s="4">
        <v>25.6</v>
      </c>
      <c r="BP31" s="4">
        <v>16.4</v>
      </c>
      <c r="BQ31" s="4">
        <v>17.9</v>
      </c>
      <c r="BR31" s="4">
        <v>17.1</v>
      </c>
      <c r="BS31" s="4">
        <v>16.3</v>
      </c>
      <c r="BT31" s="4">
        <v>22.2</v>
      </c>
      <c r="BU31" s="4"/>
      <c r="BV31" s="4"/>
      <c r="BW31" s="4"/>
      <c r="BY31" s="10">
        <f t="shared" si="0"/>
        <v>18.09210526315789</v>
      </c>
      <c r="BZ31" s="10">
        <f t="shared" si="1"/>
        <v>18.79666666666667</v>
      </c>
      <c r="CA31" s="10">
        <f t="shared" si="2"/>
        <v>19.37333333333333</v>
      </c>
      <c r="CB31" s="10">
        <f t="shared" si="3"/>
        <v>20.00666666666666</v>
      </c>
    </row>
    <row r="32" spans="1:80" ht="11.25">
      <c r="A32" s="5">
        <v>30</v>
      </c>
      <c r="B32" s="24">
        <v>20</v>
      </c>
      <c r="C32" s="15">
        <v>15.4</v>
      </c>
      <c r="D32" s="15">
        <v>15.8</v>
      </c>
      <c r="E32" s="15">
        <v>16.2</v>
      </c>
      <c r="F32" s="15">
        <v>19</v>
      </c>
      <c r="G32" s="15">
        <v>22.1</v>
      </c>
      <c r="H32" s="15">
        <v>17.9</v>
      </c>
      <c r="I32" s="15">
        <v>14.5</v>
      </c>
      <c r="J32" s="15">
        <v>21.6</v>
      </c>
      <c r="K32" s="4">
        <v>21.2</v>
      </c>
      <c r="L32" s="4">
        <v>21.1</v>
      </c>
      <c r="M32" s="4">
        <v>16</v>
      </c>
      <c r="N32" s="4">
        <v>10.8</v>
      </c>
      <c r="O32" s="4">
        <v>13.3</v>
      </c>
      <c r="P32" s="4">
        <v>21.7</v>
      </c>
      <c r="Q32" s="4">
        <v>19.1</v>
      </c>
      <c r="R32" s="4">
        <v>19.6</v>
      </c>
      <c r="S32" s="4">
        <v>17.5</v>
      </c>
      <c r="T32" s="4">
        <v>17.6</v>
      </c>
      <c r="U32" s="4">
        <v>23.7</v>
      </c>
      <c r="V32" s="4">
        <v>20.2</v>
      </c>
      <c r="W32" s="4">
        <v>19.9</v>
      </c>
      <c r="X32" s="4">
        <v>22.4</v>
      </c>
      <c r="Y32" s="4">
        <v>13.1</v>
      </c>
      <c r="Z32" s="4">
        <v>19.3</v>
      </c>
      <c r="AA32" s="4">
        <v>18.9</v>
      </c>
      <c r="AB32" s="4">
        <v>18.6</v>
      </c>
      <c r="AC32" s="4">
        <v>15.6</v>
      </c>
      <c r="AD32" s="4">
        <v>18.3</v>
      </c>
      <c r="AE32" s="4">
        <v>20.5</v>
      </c>
      <c r="AF32" s="4">
        <v>15</v>
      </c>
      <c r="AG32" s="4">
        <v>11.5</v>
      </c>
      <c r="AH32" s="4">
        <v>17.7</v>
      </c>
      <c r="AI32" s="4">
        <v>17.2</v>
      </c>
      <c r="AJ32" s="4">
        <v>24.6</v>
      </c>
      <c r="AK32" s="4">
        <v>25.7</v>
      </c>
      <c r="AL32" s="4">
        <v>21</v>
      </c>
      <c r="AM32" s="4">
        <v>19.3</v>
      </c>
      <c r="AN32" s="4">
        <v>20.6</v>
      </c>
      <c r="AO32" s="4">
        <v>13.5</v>
      </c>
      <c r="AP32" s="4">
        <v>11.4</v>
      </c>
      <c r="AQ32" s="4">
        <v>19</v>
      </c>
      <c r="AR32" s="4">
        <v>19.2</v>
      </c>
      <c r="AS32" s="4">
        <v>19.6</v>
      </c>
      <c r="AT32" s="4">
        <v>23.3</v>
      </c>
      <c r="AU32" s="4">
        <v>20.6</v>
      </c>
      <c r="AV32" s="4">
        <v>15.9</v>
      </c>
      <c r="AW32" s="4">
        <v>19.4</v>
      </c>
      <c r="AX32" s="4">
        <v>17.4</v>
      </c>
      <c r="AY32" s="4">
        <v>18.3</v>
      </c>
      <c r="AZ32" s="4">
        <v>24.2</v>
      </c>
      <c r="BA32" s="4">
        <v>24</v>
      </c>
      <c r="BB32" s="4">
        <v>19.5</v>
      </c>
      <c r="BC32" s="4">
        <v>20.3</v>
      </c>
      <c r="BD32" s="4">
        <v>26</v>
      </c>
      <c r="BE32" s="4">
        <v>22.4</v>
      </c>
      <c r="BF32" s="4">
        <v>21.5</v>
      </c>
      <c r="BG32" s="4">
        <v>15.7</v>
      </c>
      <c r="BH32" s="4">
        <v>19.6</v>
      </c>
      <c r="BI32" s="4">
        <v>22.2</v>
      </c>
      <c r="BJ32" s="4">
        <v>17.3</v>
      </c>
      <c r="BK32" s="4">
        <v>17.3</v>
      </c>
      <c r="BL32" s="4">
        <v>21.5</v>
      </c>
      <c r="BM32" s="4">
        <v>17</v>
      </c>
      <c r="BN32" s="4">
        <v>20.3</v>
      </c>
      <c r="BO32" s="4">
        <v>21</v>
      </c>
      <c r="BP32" s="4">
        <v>15.5</v>
      </c>
      <c r="BQ32" s="4">
        <v>20.3</v>
      </c>
      <c r="BR32" s="4">
        <v>21.5</v>
      </c>
      <c r="BS32" s="4">
        <v>13.8</v>
      </c>
      <c r="BT32" s="4">
        <v>22.8</v>
      </c>
      <c r="BU32" s="4"/>
      <c r="BV32" s="4"/>
      <c r="BW32" s="4"/>
      <c r="BY32" s="10">
        <f t="shared" si="0"/>
        <v>18.497368421052634</v>
      </c>
      <c r="BZ32" s="10">
        <f t="shared" si="1"/>
        <v>18.753333333333334</v>
      </c>
      <c r="CA32" s="10">
        <f t="shared" si="2"/>
        <v>19.42</v>
      </c>
      <c r="CB32" s="10">
        <f t="shared" si="3"/>
        <v>19.459999999999997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15.47</v>
      </c>
      <c r="C34" s="13">
        <f t="shared" si="4"/>
        <v>16.946666666666665</v>
      </c>
      <c r="D34" s="13">
        <f t="shared" si="4"/>
        <v>16.726666666666663</v>
      </c>
      <c r="E34" s="13">
        <f t="shared" si="4"/>
        <v>15.92</v>
      </c>
      <c r="F34" s="13">
        <f t="shared" si="4"/>
        <v>16.850000000000005</v>
      </c>
      <c r="G34" s="13">
        <f t="shared" si="4"/>
        <v>16.523333333333337</v>
      </c>
      <c r="H34" s="13">
        <f t="shared" si="4"/>
        <v>17.26333333333333</v>
      </c>
      <c r="I34" s="13">
        <f t="shared" si="4"/>
        <v>14.663333333333338</v>
      </c>
      <c r="J34" s="13">
        <f t="shared" si="4"/>
        <v>17.47333333333334</v>
      </c>
      <c r="K34" s="13">
        <f aca="true" t="shared" si="5" ref="K34:S34">AVERAGE(K3:K33)</f>
        <v>16.506666666666668</v>
      </c>
      <c r="L34" s="13">
        <f t="shared" si="5"/>
        <v>15.993333333333334</v>
      </c>
      <c r="M34" s="13">
        <f t="shared" si="5"/>
        <v>18.33666666666667</v>
      </c>
      <c r="N34" s="13">
        <f t="shared" si="5"/>
        <v>13.53</v>
      </c>
      <c r="O34" s="13">
        <f t="shared" si="5"/>
        <v>16.04666666666667</v>
      </c>
      <c r="P34" s="13">
        <f t="shared" si="5"/>
        <v>16.656666666666666</v>
      </c>
      <c r="Q34" s="13">
        <f t="shared" si="5"/>
        <v>15.763333333333337</v>
      </c>
      <c r="R34" s="13">
        <f t="shared" si="5"/>
        <v>16.69333333333333</v>
      </c>
      <c r="S34" s="13">
        <f t="shared" si="5"/>
        <v>15.533333333333335</v>
      </c>
      <c r="T34" s="13">
        <f aca="true" t="shared" si="6" ref="T34:AC34">AVERAGE(T3:T33)</f>
        <v>15.743333333333332</v>
      </c>
      <c r="U34" s="13">
        <f t="shared" si="6"/>
        <v>15.906666666666668</v>
      </c>
      <c r="V34" s="13">
        <f t="shared" si="6"/>
        <v>18.053333333333335</v>
      </c>
      <c r="W34" s="13">
        <f t="shared" si="6"/>
        <v>16.866666666666667</v>
      </c>
      <c r="X34" s="13">
        <f t="shared" si="6"/>
        <v>15.906666666666663</v>
      </c>
      <c r="Y34" s="13">
        <f t="shared" si="6"/>
        <v>15.19333333333333</v>
      </c>
      <c r="Z34" s="13">
        <f t="shared" si="6"/>
        <v>16.6</v>
      </c>
      <c r="AA34" s="13">
        <f t="shared" si="6"/>
        <v>15.42</v>
      </c>
      <c r="AB34" s="13">
        <f t="shared" si="6"/>
        <v>15.57</v>
      </c>
      <c r="AC34" s="13">
        <f t="shared" si="6"/>
        <v>15.253333333333332</v>
      </c>
      <c r="AD34" s="13">
        <f aca="true" t="shared" si="7" ref="AD34:AM34">AVERAGE(AD3:AD33)</f>
        <v>15.846666666666666</v>
      </c>
      <c r="AE34" s="13">
        <f t="shared" si="7"/>
        <v>15.799999999999999</v>
      </c>
      <c r="AF34" s="13">
        <f t="shared" si="7"/>
        <v>17.209999999999997</v>
      </c>
      <c r="AG34" s="13">
        <f t="shared" si="7"/>
        <v>12.216666666666667</v>
      </c>
      <c r="AH34" s="13">
        <f t="shared" si="7"/>
        <v>14.263333333333332</v>
      </c>
      <c r="AI34" s="13">
        <f t="shared" si="7"/>
        <v>15.356666666666666</v>
      </c>
      <c r="AJ34" s="13">
        <f t="shared" si="7"/>
        <v>15.803333333333335</v>
      </c>
      <c r="AK34" s="13">
        <f t="shared" si="7"/>
        <v>15.906666666666666</v>
      </c>
      <c r="AL34" s="13">
        <f t="shared" si="7"/>
        <v>17.800000000000004</v>
      </c>
      <c r="AM34" s="13">
        <f t="shared" si="7"/>
        <v>16.22666666666667</v>
      </c>
      <c r="AN34" s="13">
        <f aca="true" t="shared" si="8" ref="AN34:BL34">AVERAGE(AN3:AN33)</f>
        <v>17.136666666666663</v>
      </c>
      <c r="AO34" s="13">
        <f t="shared" si="8"/>
        <v>17.11</v>
      </c>
      <c r="AP34" s="13">
        <f t="shared" si="8"/>
        <v>15.510000000000002</v>
      </c>
      <c r="AQ34" s="13">
        <f t="shared" si="8"/>
        <v>18.209999999999997</v>
      </c>
      <c r="AR34" s="13">
        <f t="shared" si="8"/>
        <v>18.13</v>
      </c>
      <c r="AS34" s="13">
        <f t="shared" si="8"/>
        <v>15.133333333333335</v>
      </c>
      <c r="AT34" s="13">
        <f t="shared" si="8"/>
        <v>17.736666666666665</v>
      </c>
      <c r="AU34" s="13">
        <f t="shared" si="8"/>
        <v>17.603333333333335</v>
      </c>
      <c r="AV34" s="13">
        <f t="shared" si="8"/>
        <v>17.793333333333337</v>
      </c>
      <c r="AW34" s="13">
        <f t="shared" si="8"/>
        <v>17.69</v>
      </c>
      <c r="AX34" s="13">
        <f t="shared" si="8"/>
        <v>18.49666666666667</v>
      </c>
      <c r="AY34" s="13">
        <f t="shared" si="8"/>
        <v>18.269999999999996</v>
      </c>
      <c r="AZ34" s="13">
        <f t="shared" si="8"/>
        <v>17.223333333333336</v>
      </c>
      <c r="BA34" s="13">
        <f t="shared" si="8"/>
        <v>18.37</v>
      </c>
      <c r="BB34" s="13">
        <f t="shared" si="8"/>
        <v>17.55666666666667</v>
      </c>
      <c r="BC34" s="13">
        <f t="shared" si="8"/>
        <v>15.573333333333332</v>
      </c>
      <c r="BD34" s="13">
        <f t="shared" si="8"/>
        <v>16.54</v>
      </c>
      <c r="BE34" s="13">
        <f t="shared" si="8"/>
        <v>15.38</v>
      </c>
      <c r="BF34" s="13">
        <f t="shared" si="8"/>
        <v>17.226666666666667</v>
      </c>
      <c r="BG34" s="13">
        <f t="shared" si="8"/>
        <v>13.873333333333331</v>
      </c>
      <c r="BH34" s="13">
        <f t="shared" si="8"/>
        <v>16.09</v>
      </c>
      <c r="BI34" s="13">
        <f t="shared" si="8"/>
        <v>14.78</v>
      </c>
      <c r="BJ34" s="13">
        <f t="shared" si="8"/>
        <v>15.933333333333335</v>
      </c>
      <c r="BK34" s="13">
        <f t="shared" si="8"/>
        <v>16.31</v>
      </c>
      <c r="BL34" s="13">
        <f t="shared" si="8"/>
        <v>16.45</v>
      </c>
      <c r="BM34" s="13">
        <f aca="true" t="shared" si="9" ref="BM34:BS34">AVERAGE(BM3:BM33)</f>
        <v>16.750000000000004</v>
      </c>
      <c r="BN34" s="13">
        <f t="shared" si="9"/>
        <v>16.84</v>
      </c>
      <c r="BO34" s="13">
        <f t="shared" si="9"/>
        <v>19.34</v>
      </c>
      <c r="BP34" s="13">
        <f t="shared" si="9"/>
        <v>15.879999999999999</v>
      </c>
      <c r="BQ34" s="13">
        <f t="shared" si="9"/>
        <v>15.38</v>
      </c>
      <c r="BR34" s="13">
        <f t="shared" si="9"/>
        <v>17.526666666666664</v>
      </c>
      <c r="BS34" s="13">
        <f t="shared" si="9"/>
        <v>17.689999999999998</v>
      </c>
      <c r="BT34" s="13">
        <f>AVERAGE(BT3:BT33)</f>
        <v>19.14</v>
      </c>
      <c r="BU34" s="13"/>
      <c r="BV34" s="13"/>
      <c r="BW34" s="13"/>
      <c r="BY34" s="12">
        <f>AVERAGE(BY3:BY33)</f>
        <v>16.04842105263158</v>
      </c>
      <c r="BZ34" s="12">
        <f>AVERAGE(BZ3:BZ33)</f>
        <v>16.29988888888889</v>
      </c>
      <c r="CA34" s="12">
        <f>AVERAGE(CA3:CA33)</f>
        <v>16.566444444444446</v>
      </c>
      <c r="CB34" s="12">
        <f>AVERAGE(CB3:CB33)</f>
        <v>16.810555555555556</v>
      </c>
    </row>
    <row r="36" spans="1:77" ht="11.25">
      <c r="A36" s="17" t="s">
        <v>4</v>
      </c>
      <c r="B36" s="21">
        <f aca="true" t="shared" si="10" ref="B36:J36">MAX(B3:B33)</f>
        <v>24.5</v>
      </c>
      <c r="C36" s="18">
        <f t="shared" si="10"/>
        <v>21</v>
      </c>
      <c r="D36" s="18">
        <f t="shared" si="10"/>
        <v>25.2</v>
      </c>
      <c r="E36" s="18">
        <f t="shared" si="10"/>
        <v>25.7</v>
      </c>
      <c r="F36" s="18">
        <f t="shared" si="10"/>
        <v>22.8</v>
      </c>
      <c r="G36" s="18">
        <f t="shared" si="10"/>
        <v>22.5</v>
      </c>
      <c r="H36" s="18">
        <f t="shared" si="10"/>
        <v>22.4</v>
      </c>
      <c r="I36" s="18">
        <f t="shared" si="10"/>
        <v>20.3</v>
      </c>
      <c r="J36" s="18">
        <f t="shared" si="10"/>
        <v>24.3</v>
      </c>
      <c r="K36" s="18">
        <f aca="true" t="shared" si="11" ref="K36:Z36">MAX(K3:K33)</f>
        <v>22.2</v>
      </c>
      <c r="L36" s="18">
        <f t="shared" si="11"/>
        <v>24.8</v>
      </c>
      <c r="M36" s="18">
        <f t="shared" si="11"/>
        <v>27.3</v>
      </c>
      <c r="N36" s="18">
        <f t="shared" si="11"/>
        <v>26</v>
      </c>
      <c r="O36" s="18">
        <f t="shared" si="11"/>
        <v>25.1</v>
      </c>
      <c r="P36" s="18">
        <f t="shared" si="11"/>
        <v>21.7</v>
      </c>
      <c r="Q36" s="18">
        <f t="shared" si="11"/>
        <v>23.2</v>
      </c>
      <c r="R36" s="18">
        <f t="shared" si="11"/>
        <v>25.1</v>
      </c>
      <c r="S36" s="18">
        <f t="shared" si="11"/>
        <v>21</v>
      </c>
      <c r="T36" s="18">
        <f t="shared" si="11"/>
        <v>22.2</v>
      </c>
      <c r="U36" s="18">
        <f t="shared" si="11"/>
        <v>25.3</v>
      </c>
      <c r="V36" s="18">
        <f t="shared" si="11"/>
        <v>24.6</v>
      </c>
      <c r="W36" s="18">
        <f t="shared" si="11"/>
        <v>23.6</v>
      </c>
      <c r="X36" s="18">
        <f t="shared" si="11"/>
        <v>22.4</v>
      </c>
      <c r="Y36" s="18">
        <f t="shared" si="11"/>
        <v>24.6</v>
      </c>
      <c r="Z36" s="18">
        <f t="shared" si="11"/>
        <v>23.8</v>
      </c>
      <c r="AA36" s="18">
        <f aca="true" t="shared" si="12" ref="AA36:AP36">MAX(AA3:AA33)</f>
        <v>24.4</v>
      </c>
      <c r="AB36" s="18">
        <f t="shared" si="12"/>
        <v>23.8</v>
      </c>
      <c r="AC36" s="18">
        <f t="shared" si="12"/>
        <v>22.6</v>
      </c>
      <c r="AD36" s="18">
        <f t="shared" si="12"/>
        <v>23</v>
      </c>
      <c r="AE36" s="18">
        <f t="shared" si="12"/>
        <v>21.1</v>
      </c>
      <c r="AF36" s="18">
        <f t="shared" si="12"/>
        <v>25.9</v>
      </c>
      <c r="AG36" s="18">
        <f t="shared" si="12"/>
        <v>22.1</v>
      </c>
      <c r="AH36" s="18">
        <f t="shared" si="12"/>
        <v>21.7</v>
      </c>
      <c r="AI36" s="18">
        <f t="shared" si="12"/>
        <v>23.4</v>
      </c>
      <c r="AJ36" s="18">
        <f t="shared" si="12"/>
        <v>24.7</v>
      </c>
      <c r="AK36" s="18">
        <f t="shared" si="12"/>
        <v>25.7</v>
      </c>
      <c r="AL36" s="18">
        <f t="shared" si="12"/>
        <v>23.4</v>
      </c>
      <c r="AM36" s="18">
        <f t="shared" si="12"/>
        <v>22.2</v>
      </c>
      <c r="AN36" s="18">
        <f t="shared" si="12"/>
        <v>23.9</v>
      </c>
      <c r="AO36" s="18">
        <f t="shared" si="12"/>
        <v>24.9</v>
      </c>
      <c r="AP36" s="18">
        <f t="shared" si="12"/>
        <v>26.6</v>
      </c>
      <c r="AQ36" s="18">
        <f aca="true" t="shared" si="13" ref="AQ36:AV36">MAX(AQ3:AQ33)</f>
        <v>24.9</v>
      </c>
      <c r="AR36" s="18">
        <f t="shared" si="13"/>
        <v>24.9</v>
      </c>
      <c r="AS36" s="18">
        <f t="shared" si="13"/>
        <v>24.1</v>
      </c>
      <c r="AT36" s="18">
        <f t="shared" si="13"/>
        <v>25.4</v>
      </c>
      <c r="AU36" s="18">
        <f t="shared" si="13"/>
        <v>29.1</v>
      </c>
      <c r="AV36" s="18">
        <f t="shared" si="13"/>
        <v>24.6</v>
      </c>
      <c r="AW36" s="18">
        <f aca="true" t="shared" si="14" ref="AW36:BB36">MAX(AW3:AW33)</f>
        <v>24.2</v>
      </c>
      <c r="AX36" s="18">
        <f t="shared" si="14"/>
        <v>22.1</v>
      </c>
      <c r="AY36" s="18">
        <f t="shared" si="14"/>
        <v>25.7</v>
      </c>
      <c r="AZ36" s="18">
        <f t="shared" si="14"/>
        <v>27.6</v>
      </c>
      <c r="BA36" s="18">
        <f t="shared" si="14"/>
        <v>28.1</v>
      </c>
      <c r="BB36" s="18">
        <f t="shared" si="14"/>
        <v>30.3</v>
      </c>
      <c r="BC36" s="18">
        <f aca="true" t="shared" si="15" ref="BC36:BH36">MAX(BC3:BC33)</f>
        <v>20.5</v>
      </c>
      <c r="BD36" s="18">
        <f t="shared" si="15"/>
        <v>26</v>
      </c>
      <c r="BE36" s="18">
        <f t="shared" si="15"/>
        <v>22.4</v>
      </c>
      <c r="BF36" s="18">
        <f t="shared" si="15"/>
        <v>24.7</v>
      </c>
      <c r="BG36" s="18">
        <f t="shared" si="15"/>
        <v>22.4</v>
      </c>
      <c r="BH36" s="18">
        <f t="shared" si="15"/>
        <v>24.9</v>
      </c>
      <c r="BI36" s="18">
        <f aca="true" t="shared" si="16" ref="BI36:BN36">MAX(BI3:BI33)</f>
        <v>23.1</v>
      </c>
      <c r="BJ36" s="18">
        <f t="shared" si="16"/>
        <v>24.8</v>
      </c>
      <c r="BK36" s="18">
        <f t="shared" si="16"/>
        <v>23.2</v>
      </c>
      <c r="BL36" s="18">
        <f t="shared" si="16"/>
        <v>26.1</v>
      </c>
      <c r="BM36" s="18">
        <f t="shared" si="16"/>
        <v>22.6</v>
      </c>
      <c r="BN36" s="18">
        <f t="shared" si="16"/>
        <v>25.5</v>
      </c>
      <c r="BO36" s="18">
        <f aca="true" t="shared" si="17" ref="BO36:BT36">MAX(BO3:BO33)</f>
        <v>25.7</v>
      </c>
      <c r="BP36" s="18">
        <f t="shared" si="17"/>
        <v>21.3</v>
      </c>
      <c r="BQ36" s="18">
        <f t="shared" si="17"/>
        <v>22.8</v>
      </c>
      <c r="BR36" s="18">
        <f t="shared" si="17"/>
        <v>24.6</v>
      </c>
      <c r="BS36" s="18">
        <f t="shared" si="17"/>
        <v>24.8</v>
      </c>
      <c r="BT36" s="18">
        <f t="shared" si="17"/>
        <v>25.8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8.9</v>
      </c>
      <c r="C37" s="20">
        <f t="shared" si="18"/>
        <v>12.8</v>
      </c>
      <c r="D37" s="20">
        <f t="shared" si="18"/>
        <v>8</v>
      </c>
      <c r="E37" s="20">
        <f t="shared" si="18"/>
        <v>5.1</v>
      </c>
      <c r="F37" s="20">
        <f t="shared" si="18"/>
        <v>11.8</v>
      </c>
      <c r="G37" s="20">
        <f t="shared" si="18"/>
        <v>9.8</v>
      </c>
      <c r="H37" s="20">
        <f t="shared" si="18"/>
        <v>12.1</v>
      </c>
      <c r="I37" s="20">
        <f t="shared" si="18"/>
        <v>8.5</v>
      </c>
      <c r="J37" s="20">
        <f t="shared" si="18"/>
        <v>10.3</v>
      </c>
      <c r="K37" s="20">
        <f aca="true" t="shared" si="19" ref="K37:Z37">MIN(K3:K33)</f>
        <v>9.1</v>
      </c>
      <c r="L37" s="20">
        <f t="shared" si="19"/>
        <v>6.5</v>
      </c>
      <c r="M37" s="20">
        <f t="shared" si="19"/>
        <v>10.9</v>
      </c>
      <c r="N37" s="20">
        <f t="shared" si="19"/>
        <v>7.1</v>
      </c>
      <c r="O37" s="20">
        <f t="shared" si="19"/>
        <v>9.8</v>
      </c>
      <c r="P37" s="20">
        <f t="shared" si="19"/>
        <v>10.7</v>
      </c>
      <c r="Q37" s="20">
        <f t="shared" si="19"/>
        <v>9.8</v>
      </c>
      <c r="R37" s="20">
        <f t="shared" si="19"/>
        <v>9.2</v>
      </c>
      <c r="S37" s="20">
        <f t="shared" si="19"/>
        <v>7.5</v>
      </c>
      <c r="T37" s="20">
        <f t="shared" si="19"/>
        <v>9.4</v>
      </c>
      <c r="U37" s="20">
        <f t="shared" si="19"/>
        <v>7.6</v>
      </c>
      <c r="V37" s="20">
        <f t="shared" si="19"/>
        <v>9.6</v>
      </c>
      <c r="W37" s="20">
        <f t="shared" si="19"/>
        <v>8.2</v>
      </c>
      <c r="X37" s="20">
        <f t="shared" si="19"/>
        <v>8.3</v>
      </c>
      <c r="Y37" s="20">
        <f t="shared" si="19"/>
        <v>8.3</v>
      </c>
      <c r="Z37" s="20">
        <f t="shared" si="19"/>
        <v>9.3</v>
      </c>
      <c r="AA37" s="20">
        <f aca="true" t="shared" si="20" ref="AA37:AP37">MIN(AA3:AA33)</f>
        <v>7.3</v>
      </c>
      <c r="AB37" s="20">
        <f t="shared" si="20"/>
        <v>9.2</v>
      </c>
      <c r="AC37" s="20">
        <f t="shared" si="20"/>
        <v>7.8</v>
      </c>
      <c r="AD37" s="20">
        <f t="shared" si="20"/>
        <v>8.8</v>
      </c>
      <c r="AE37" s="20">
        <f t="shared" si="20"/>
        <v>10.9</v>
      </c>
      <c r="AF37" s="20">
        <f t="shared" si="20"/>
        <v>10.3</v>
      </c>
      <c r="AG37" s="20">
        <f t="shared" si="20"/>
        <v>2.6</v>
      </c>
      <c r="AH37" s="20">
        <f t="shared" si="20"/>
        <v>8.6</v>
      </c>
      <c r="AI37" s="20">
        <f t="shared" si="20"/>
        <v>8.6</v>
      </c>
      <c r="AJ37" s="20">
        <f t="shared" si="20"/>
        <v>7.2</v>
      </c>
      <c r="AK37" s="20">
        <f t="shared" si="20"/>
        <v>6.7</v>
      </c>
      <c r="AL37" s="20">
        <f t="shared" si="20"/>
        <v>9.5</v>
      </c>
      <c r="AM37" s="20">
        <f t="shared" si="20"/>
        <v>9.7</v>
      </c>
      <c r="AN37" s="20">
        <f t="shared" si="20"/>
        <v>6</v>
      </c>
      <c r="AO37" s="20">
        <f t="shared" si="20"/>
        <v>10.4</v>
      </c>
      <c r="AP37" s="20">
        <f t="shared" si="20"/>
        <v>9.3</v>
      </c>
      <c r="AQ37" s="20">
        <f aca="true" t="shared" si="21" ref="AQ37:AV37">MIN(AQ3:AQ33)</f>
        <v>10.6</v>
      </c>
      <c r="AR37" s="20">
        <f t="shared" si="21"/>
        <v>12.3</v>
      </c>
      <c r="AS37" s="20">
        <f t="shared" si="21"/>
        <v>7.7</v>
      </c>
      <c r="AT37" s="20">
        <f t="shared" si="21"/>
        <v>12</v>
      </c>
      <c r="AU37" s="20">
        <f t="shared" si="21"/>
        <v>5.3</v>
      </c>
      <c r="AV37" s="20">
        <f t="shared" si="21"/>
        <v>12.5</v>
      </c>
      <c r="AW37" s="20">
        <f aca="true" t="shared" si="22" ref="AW37:BB37">MIN(AW3:AW33)</f>
        <v>11</v>
      </c>
      <c r="AX37" s="20">
        <f t="shared" si="22"/>
        <v>10.7</v>
      </c>
      <c r="AY37" s="20">
        <f t="shared" si="22"/>
        <v>12.2</v>
      </c>
      <c r="AZ37" s="20">
        <f t="shared" si="22"/>
        <v>8</v>
      </c>
      <c r="BA37" s="20">
        <f t="shared" si="22"/>
        <v>8.3</v>
      </c>
      <c r="BB37" s="20">
        <f t="shared" si="22"/>
        <v>8.6</v>
      </c>
      <c r="BC37" s="20">
        <f aca="true" t="shared" si="23" ref="BC37:BH37">MIN(BC3:BC33)</f>
        <v>9.4</v>
      </c>
      <c r="BD37" s="20">
        <f t="shared" si="23"/>
        <v>11.1</v>
      </c>
      <c r="BE37" s="20">
        <f t="shared" si="23"/>
        <v>9.5</v>
      </c>
      <c r="BF37" s="20">
        <f t="shared" si="23"/>
        <v>11.5</v>
      </c>
      <c r="BG37" s="20">
        <f t="shared" si="23"/>
        <v>6.2</v>
      </c>
      <c r="BH37" s="20">
        <f t="shared" si="23"/>
        <v>8.9</v>
      </c>
      <c r="BI37" s="20">
        <f aca="true" t="shared" si="24" ref="BI37:BN37">MIN(BI3:BI33)</f>
        <v>9.9</v>
      </c>
      <c r="BJ37" s="20">
        <f t="shared" si="24"/>
        <v>8.6</v>
      </c>
      <c r="BK37" s="20">
        <f t="shared" si="24"/>
        <v>9.6</v>
      </c>
      <c r="BL37" s="20">
        <f t="shared" si="24"/>
        <v>6.7</v>
      </c>
      <c r="BM37" s="20">
        <f t="shared" si="24"/>
        <v>10.1</v>
      </c>
      <c r="BN37" s="20">
        <f t="shared" si="24"/>
        <v>7.6</v>
      </c>
      <c r="BO37" s="20">
        <f aca="true" t="shared" si="25" ref="BO37:BT37">MIN(BO3:BO33)</f>
        <v>13</v>
      </c>
      <c r="BP37" s="20">
        <f t="shared" si="25"/>
        <v>8</v>
      </c>
      <c r="BQ37" s="20">
        <f t="shared" si="25"/>
        <v>9.1</v>
      </c>
      <c r="BR37" s="20">
        <f t="shared" si="25"/>
        <v>12.1</v>
      </c>
      <c r="BS37" s="20">
        <f t="shared" si="25"/>
        <v>9.3</v>
      </c>
      <c r="BT37" s="20">
        <f t="shared" si="25"/>
        <v>14.7</v>
      </c>
      <c r="BU37" s="20"/>
      <c r="BV37" s="20"/>
      <c r="BW37" s="20"/>
      <c r="BY37" s="52">
        <f>STDEV(J3:AM33)</f>
        <v>3.960836660953339</v>
      </c>
      <c r="BZ37" s="52">
        <f>STDEV(T3:AW33)</f>
        <v>4.0333854248529</v>
      </c>
      <c r="CA37" s="52">
        <f>STDEV(AD3:BG33)</f>
        <v>4.086343764783496</v>
      </c>
      <c r="CB37" s="52">
        <f>STDEV(AN3:BQ33)</f>
        <v>4.007771888292822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41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1</v>
      </c>
      <c r="E42" s="76">
        <f t="shared" si="26"/>
        <v>1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3</v>
      </c>
      <c r="N42" s="76">
        <f t="shared" si="26"/>
        <v>1</v>
      </c>
      <c r="O42" s="76">
        <f t="shared" si="26"/>
        <v>1</v>
      </c>
      <c r="P42" s="76">
        <f t="shared" si="26"/>
        <v>0</v>
      </c>
      <c r="Q42" s="76">
        <f t="shared" si="26"/>
        <v>0</v>
      </c>
      <c r="R42" s="76">
        <f t="shared" si="26"/>
        <v>1</v>
      </c>
      <c r="S42" s="76">
        <f t="shared" si="26"/>
        <v>0</v>
      </c>
      <c r="T42" s="76">
        <f t="shared" si="26"/>
        <v>0</v>
      </c>
      <c r="U42" s="76">
        <f t="shared" si="26"/>
        <v>1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1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1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2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1</v>
      </c>
      <c r="AU42" s="76">
        <f t="shared" si="26"/>
        <v>3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3</v>
      </c>
      <c r="AZ42" s="76">
        <f t="shared" si="26"/>
        <v>1</v>
      </c>
      <c r="BA42" s="76">
        <f t="shared" si="26"/>
        <v>4</v>
      </c>
      <c r="BB42" s="76">
        <f t="shared" si="26"/>
        <v>3</v>
      </c>
      <c r="BC42" s="76">
        <f t="shared" si="26"/>
        <v>0</v>
      </c>
      <c r="BD42" s="76">
        <f t="shared" si="26"/>
        <v>1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1</v>
      </c>
      <c r="BM42" s="76">
        <f aca="true" t="shared" si="27" ref="BM42:BR42">COUNTIF(BM3:BM33,$B$40)</f>
        <v>0</v>
      </c>
      <c r="BN42" s="76">
        <f t="shared" si="27"/>
        <v>1</v>
      </c>
      <c r="BO42" s="76">
        <f t="shared" si="27"/>
        <v>3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1</v>
      </c>
      <c r="BU42" s="76"/>
      <c r="BV42" s="76"/>
      <c r="BW42" s="76"/>
      <c r="BY42" s="91">
        <f>AVERAGE(J42:AM42)</f>
        <v>0.3</v>
      </c>
      <c r="BZ42" s="91">
        <f>AVERAGE(T42:AW42)</f>
        <v>0.3</v>
      </c>
      <c r="CA42" s="91">
        <f>AVERAGE(AD42:BG42)</f>
        <v>0.6666666666666666</v>
      </c>
      <c r="CB42" s="95">
        <f>AVERAGE(AN42:BQ42)</f>
        <v>0.7666666666666667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30.3</v>
      </c>
    </row>
    <row r="46" spans="1:2" ht="11.25">
      <c r="A46" s="82">
        <v>2</v>
      </c>
      <c r="B46" s="83">
        <f>LARGE($B$3:$BW$33,2)</f>
        <v>29.1</v>
      </c>
    </row>
    <row r="47" spans="1:2" ht="11.25">
      <c r="A47" s="82">
        <v>3</v>
      </c>
      <c r="B47" s="83">
        <f>LARGE($B$3:$BW$33,3)</f>
        <v>28.4</v>
      </c>
    </row>
    <row r="48" spans="1:2" ht="11.25">
      <c r="A48" s="82">
        <v>4</v>
      </c>
      <c r="B48" s="83">
        <f>LARGE($B$3:$BW$33,4)</f>
        <v>28.1</v>
      </c>
    </row>
    <row r="49" spans="1:2" ht="11.25">
      <c r="A49" s="82">
        <v>5</v>
      </c>
      <c r="B49" s="83">
        <f>LARGE($B$3:$BW$33,5)</f>
        <v>27.6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2.6</v>
      </c>
    </row>
    <row r="53" spans="1:2" ht="11.25">
      <c r="A53" s="82">
        <v>2</v>
      </c>
      <c r="B53" s="83">
        <f>SMALL($B$3:$BW$33,2)</f>
        <v>5.1</v>
      </c>
    </row>
    <row r="54" spans="1:2" ht="11.25">
      <c r="A54" s="82">
        <v>3</v>
      </c>
      <c r="B54" s="83">
        <f>SMALL($B$3:$BW$33,3)</f>
        <v>5.3</v>
      </c>
    </row>
    <row r="55" spans="1:2" ht="11.25">
      <c r="A55" s="82">
        <v>4</v>
      </c>
      <c r="B55" s="83">
        <f>SMALL($B$3:$BW$33,4)</f>
        <v>6</v>
      </c>
    </row>
    <row r="56" spans="1:2" ht="11.25">
      <c r="A56" s="82">
        <v>5</v>
      </c>
      <c r="B56" s="83">
        <f>SMALL($B$3:$BW$33,5)</f>
        <v>6.2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Q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51</v>
      </c>
    </row>
    <row r="3" spans="1:80" ht="11.25">
      <c r="A3" s="5">
        <v>1</v>
      </c>
      <c r="B3" s="24">
        <v>12.9</v>
      </c>
      <c r="C3" s="15">
        <v>22</v>
      </c>
      <c r="D3" s="15">
        <v>15.3</v>
      </c>
      <c r="E3" s="15">
        <v>20.8</v>
      </c>
      <c r="F3" s="15">
        <v>21.3</v>
      </c>
      <c r="G3" s="15">
        <v>22.9</v>
      </c>
      <c r="H3" s="15">
        <v>17.1</v>
      </c>
      <c r="I3" s="15">
        <v>19.3</v>
      </c>
      <c r="J3" s="15">
        <v>19.4</v>
      </c>
      <c r="K3" s="4">
        <v>18</v>
      </c>
      <c r="L3" s="4">
        <v>12.2</v>
      </c>
      <c r="M3" s="4">
        <v>17.3</v>
      </c>
      <c r="N3" s="4">
        <v>13.1</v>
      </c>
      <c r="O3" s="4">
        <v>17.6</v>
      </c>
      <c r="P3" s="4">
        <v>24.3</v>
      </c>
      <c r="Q3" s="4">
        <v>17.9</v>
      </c>
      <c r="R3" s="4">
        <v>20.1</v>
      </c>
      <c r="S3" s="4">
        <v>17.8</v>
      </c>
      <c r="T3" s="4">
        <v>12</v>
      </c>
      <c r="U3" s="4">
        <v>23.1</v>
      </c>
      <c r="V3" s="4">
        <v>18.3</v>
      </c>
      <c r="W3" s="4">
        <v>22.8</v>
      </c>
      <c r="X3" s="4">
        <v>19</v>
      </c>
      <c r="Y3" s="4">
        <v>14.4</v>
      </c>
      <c r="Z3" s="4">
        <v>21.8</v>
      </c>
      <c r="AA3" s="4">
        <v>17.9</v>
      </c>
      <c r="AB3" s="4">
        <v>18.3</v>
      </c>
      <c r="AC3" s="4">
        <v>15.5</v>
      </c>
      <c r="AD3" s="4">
        <v>23.3</v>
      </c>
      <c r="AE3" s="4">
        <v>18.6</v>
      </c>
      <c r="AF3" s="4">
        <v>16</v>
      </c>
      <c r="AG3" s="4">
        <v>15.5</v>
      </c>
      <c r="AH3" s="4">
        <v>22.1</v>
      </c>
      <c r="AI3" s="4">
        <v>17.4</v>
      </c>
      <c r="AJ3" s="4">
        <v>22.2</v>
      </c>
      <c r="AK3" s="4">
        <v>22.8</v>
      </c>
      <c r="AL3" s="4">
        <v>18.7</v>
      </c>
      <c r="AM3" s="4">
        <v>20</v>
      </c>
      <c r="AN3" s="4">
        <v>17.7</v>
      </c>
      <c r="AO3" s="4">
        <v>17.5</v>
      </c>
      <c r="AP3" s="4">
        <v>11.7</v>
      </c>
      <c r="AQ3" s="4">
        <v>13.8</v>
      </c>
      <c r="AR3" s="4">
        <v>18.5</v>
      </c>
      <c r="AS3" s="4">
        <v>15.6</v>
      </c>
      <c r="AT3" s="4">
        <v>19.3</v>
      </c>
      <c r="AU3" s="4">
        <v>17.6</v>
      </c>
      <c r="AV3" s="4">
        <v>22.2</v>
      </c>
      <c r="AW3" s="4">
        <v>20.7</v>
      </c>
      <c r="AX3" s="4">
        <v>13.3</v>
      </c>
      <c r="AY3" s="4">
        <v>18.5</v>
      </c>
      <c r="AZ3" s="4">
        <v>18.7</v>
      </c>
      <c r="BA3" s="4">
        <v>18</v>
      </c>
      <c r="BB3" s="4">
        <v>21.5</v>
      </c>
      <c r="BC3" s="4">
        <v>24</v>
      </c>
      <c r="BD3" s="4">
        <v>17.1</v>
      </c>
      <c r="BE3" s="4">
        <v>22.5</v>
      </c>
      <c r="BF3" s="4">
        <v>21.8</v>
      </c>
      <c r="BG3" s="4">
        <v>19.8</v>
      </c>
      <c r="BH3" s="4">
        <v>22</v>
      </c>
      <c r="BI3" s="4">
        <v>21.4</v>
      </c>
      <c r="BJ3" s="4">
        <v>13.6</v>
      </c>
      <c r="BK3" s="4">
        <v>22.6</v>
      </c>
      <c r="BL3" s="4">
        <v>21.1</v>
      </c>
      <c r="BM3" s="4">
        <v>18.2</v>
      </c>
      <c r="BN3" s="4">
        <v>22.5</v>
      </c>
      <c r="BO3" s="4">
        <v>24.4</v>
      </c>
      <c r="BP3" s="4">
        <v>20.8</v>
      </c>
      <c r="BQ3" s="4">
        <v>22.9</v>
      </c>
      <c r="BR3" s="4">
        <v>19.5</v>
      </c>
      <c r="BS3" s="4">
        <v>17.1</v>
      </c>
      <c r="BT3" s="4">
        <v>19</v>
      </c>
      <c r="BU3" s="4"/>
      <c r="BV3" s="4"/>
      <c r="BW3" s="4"/>
      <c r="BY3" s="10">
        <f aca="true" t="shared" si="0" ref="BY3:BY33">AVERAGE(B3:AM3)</f>
        <v>18.65789473684211</v>
      </c>
      <c r="BZ3" s="10">
        <f>AVERAGE(T3:AW3)</f>
        <v>18.47666666666667</v>
      </c>
      <c r="CA3" s="10">
        <f>AVERAGE(AD3:BG3)</f>
        <v>18.879999999999995</v>
      </c>
      <c r="CB3" s="10">
        <f>AVERAGE(AN3:BQ3)</f>
        <v>19.31</v>
      </c>
    </row>
    <row r="4" spans="1:80" ht="11.25">
      <c r="A4" s="5">
        <v>2</v>
      </c>
      <c r="B4" s="24">
        <v>11.9</v>
      </c>
      <c r="C4" s="15">
        <v>26.1</v>
      </c>
      <c r="D4" s="15">
        <v>16.9</v>
      </c>
      <c r="E4" s="15">
        <v>23.1</v>
      </c>
      <c r="F4" s="15">
        <v>18</v>
      </c>
      <c r="G4" s="15">
        <v>19.1</v>
      </c>
      <c r="H4" s="15">
        <v>28.2</v>
      </c>
      <c r="I4" s="15">
        <v>19.1</v>
      </c>
      <c r="J4" s="15">
        <v>22.2</v>
      </c>
      <c r="K4" s="4">
        <v>18.5</v>
      </c>
      <c r="L4" s="4">
        <v>13.7</v>
      </c>
      <c r="M4" s="4">
        <v>22.1</v>
      </c>
      <c r="N4" s="4">
        <v>13.8</v>
      </c>
      <c r="O4" s="4">
        <v>19.7</v>
      </c>
      <c r="P4" s="4">
        <v>18.7</v>
      </c>
      <c r="Q4" s="4">
        <v>18.5</v>
      </c>
      <c r="R4" s="4">
        <v>21.2</v>
      </c>
      <c r="S4" s="4">
        <v>17.2</v>
      </c>
      <c r="T4" s="4">
        <v>15.5</v>
      </c>
      <c r="U4" s="4">
        <v>19.6</v>
      </c>
      <c r="V4" s="4">
        <v>20</v>
      </c>
      <c r="W4" s="4">
        <v>17.4</v>
      </c>
      <c r="X4" s="4">
        <v>18.3</v>
      </c>
      <c r="Y4" s="4">
        <v>16</v>
      </c>
      <c r="Z4" s="4">
        <v>20.1</v>
      </c>
      <c r="AA4" s="4">
        <v>18.5</v>
      </c>
      <c r="AB4" s="4">
        <v>15.2</v>
      </c>
      <c r="AC4" s="4">
        <v>14.3</v>
      </c>
      <c r="AD4" s="4">
        <v>18.8</v>
      </c>
      <c r="AE4" s="4">
        <v>20</v>
      </c>
      <c r="AF4" s="4">
        <v>18.1</v>
      </c>
      <c r="AG4" s="4">
        <v>15.7</v>
      </c>
      <c r="AH4" s="4">
        <v>23.6</v>
      </c>
      <c r="AI4" s="4">
        <v>19.7</v>
      </c>
      <c r="AJ4" s="4">
        <v>19.5</v>
      </c>
      <c r="AK4" s="4">
        <v>24.1</v>
      </c>
      <c r="AL4" s="4">
        <v>16.9</v>
      </c>
      <c r="AM4" s="4">
        <v>11</v>
      </c>
      <c r="AN4" s="4">
        <v>17.2</v>
      </c>
      <c r="AO4" s="4">
        <v>17.7</v>
      </c>
      <c r="AP4" s="4">
        <v>11</v>
      </c>
      <c r="AQ4" s="4">
        <v>11.8</v>
      </c>
      <c r="AR4" s="4">
        <v>22.8</v>
      </c>
      <c r="AS4" s="4">
        <v>19.1</v>
      </c>
      <c r="AT4" s="4">
        <v>24.7</v>
      </c>
      <c r="AU4" s="4">
        <v>26.3</v>
      </c>
      <c r="AV4" s="4">
        <v>21</v>
      </c>
      <c r="AW4" s="4">
        <v>19.6</v>
      </c>
      <c r="AX4" s="4">
        <v>11.2</v>
      </c>
      <c r="AY4" s="4">
        <v>18.8</v>
      </c>
      <c r="AZ4" s="4">
        <v>20.7</v>
      </c>
      <c r="BA4" s="4">
        <v>13.3</v>
      </c>
      <c r="BB4" s="4">
        <v>26.1</v>
      </c>
      <c r="BC4" s="4">
        <v>17.1</v>
      </c>
      <c r="BD4" s="4">
        <v>25.3</v>
      </c>
      <c r="BE4" s="4">
        <v>20.5</v>
      </c>
      <c r="BF4" s="4">
        <v>22.7</v>
      </c>
      <c r="BG4" s="4">
        <v>18.2</v>
      </c>
      <c r="BH4" s="4">
        <v>22.4</v>
      </c>
      <c r="BI4" s="4">
        <v>20.1</v>
      </c>
      <c r="BJ4" s="4">
        <v>13.3</v>
      </c>
      <c r="BK4" s="4">
        <v>22.2</v>
      </c>
      <c r="BL4" s="4">
        <v>20.3</v>
      </c>
      <c r="BM4" s="4">
        <v>16.6</v>
      </c>
      <c r="BN4" s="4">
        <v>20.7</v>
      </c>
      <c r="BO4" s="4">
        <v>20.6</v>
      </c>
      <c r="BP4" s="4">
        <v>22.5</v>
      </c>
      <c r="BQ4" s="4">
        <v>28</v>
      </c>
      <c r="BR4" s="4">
        <v>17.5</v>
      </c>
      <c r="BS4" s="4">
        <v>16.3</v>
      </c>
      <c r="BT4" s="4">
        <v>21.5</v>
      </c>
      <c r="BU4" s="4"/>
      <c r="BV4" s="4"/>
      <c r="BW4" s="4"/>
      <c r="BY4" s="10">
        <f t="shared" si="0"/>
        <v>18.692105263157895</v>
      </c>
      <c r="BZ4" s="10">
        <f aca="true" t="shared" si="1" ref="BZ4:BZ33">AVERAGE(T4:AW4)</f>
        <v>18.45</v>
      </c>
      <c r="CA4" s="10">
        <f aca="true" t="shared" si="2" ref="CA4:CA33">AVERAGE(AD4:BG4)</f>
        <v>19.08333333333334</v>
      </c>
      <c r="CB4" s="10">
        <f aca="true" t="shared" si="3" ref="CB4:CB33">AVERAGE(AN4:BQ4)</f>
        <v>19.72666666666667</v>
      </c>
    </row>
    <row r="5" spans="1:80" ht="11.25">
      <c r="A5" s="5">
        <v>3</v>
      </c>
      <c r="B5" s="24">
        <v>15.9</v>
      </c>
      <c r="C5" s="15">
        <v>17.9</v>
      </c>
      <c r="D5" s="15">
        <v>16.2</v>
      </c>
      <c r="E5" s="15">
        <v>17.5</v>
      </c>
      <c r="F5" s="15">
        <v>12.8</v>
      </c>
      <c r="G5" s="15">
        <v>14.3</v>
      </c>
      <c r="H5" s="15">
        <v>20.1</v>
      </c>
      <c r="I5" s="15">
        <v>20.7</v>
      </c>
      <c r="J5" s="15">
        <v>21.5</v>
      </c>
      <c r="K5" s="4">
        <v>20</v>
      </c>
      <c r="L5" s="4">
        <v>14.1</v>
      </c>
      <c r="M5" s="4">
        <v>21.2</v>
      </c>
      <c r="N5" s="4">
        <v>15.7</v>
      </c>
      <c r="O5" s="4">
        <v>19.9</v>
      </c>
      <c r="P5" s="4">
        <v>18.7</v>
      </c>
      <c r="Q5" s="4">
        <v>18.8</v>
      </c>
      <c r="R5" s="4">
        <v>22.2</v>
      </c>
      <c r="S5" s="4">
        <v>18.9</v>
      </c>
      <c r="T5" s="4">
        <v>16.9</v>
      </c>
      <c r="U5" s="4">
        <v>19.2</v>
      </c>
      <c r="V5" s="4">
        <v>22</v>
      </c>
      <c r="W5" s="4">
        <v>18.9</v>
      </c>
      <c r="X5" s="4">
        <v>19.6</v>
      </c>
      <c r="Y5" s="4">
        <v>11.7</v>
      </c>
      <c r="Z5" s="4">
        <v>22.7</v>
      </c>
      <c r="AA5" s="4">
        <v>18.5</v>
      </c>
      <c r="AB5" s="4">
        <v>19.8</v>
      </c>
      <c r="AC5" s="4">
        <v>22.4</v>
      </c>
      <c r="AD5" s="4">
        <v>20.2</v>
      </c>
      <c r="AE5" s="4">
        <v>18.9</v>
      </c>
      <c r="AF5" s="4">
        <v>19.6</v>
      </c>
      <c r="AG5" s="4">
        <v>16.9</v>
      </c>
      <c r="AH5" s="4">
        <v>24.2</v>
      </c>
      <c r="AI5" s="4">
        <v>20.1</v>
      </c>
      <c r="AJ5" s="4">
        <v>23.6</v>
      </c>
      <c r="AK5" s="4">
        <v>16.7</v>
      </c>
      <c r="AL5" s="4">
        <v>11.8</v>
      </c>
      <c r="AM5" s="4">
        <v>14.6</v>
      </c>
      <c r="AN5" s="4">
        <v>15.9</v>
      </c>
      <c r="AO5" s="4">
        <v>20.3</v>
      </c>
      <c r="AP5" s="4">
        <v>13.5</v>
      </c>
      <c r="AQ5" s="4">
        <v>13.3</v>
      </c>
      <c r="AR5" s="4">
        <v>17.7</v>
      </c>
      <c r="AS5" s="4">
        <v>21.6</v>
      </c>
      <c r="AT5" s="4">
        <v>17.9</v>
      </c>
      <c r="AU5" s="4">
        <v>25.2</v>
      </c>
      <c r="AV5" s="4">
        <v>20.7</v>
      </c>
      <c r="AW5" s="4">
        <v>19.7</v>
      </c>
      <c r="AX5" s="4">
        <v>14.3</v>
      </c>
      <c r="AY5" s="4">
        <v>21.1</v>
      </c>
      <c r="AZ5" s="4">
        <v>21.6</v>
      </c>
      <c r="BA5" s="4">
        <v>17.4</v>
      </c>
      <c r="BB5" s="4">
        <v>19.2</v>
      </c>
      <c r="BC5" s="4">
        <v>15.6</v>
      </c>
      <c r="BD5" s="4">
        <v>21.5</v>
      </c>
      <c r="BE5" s="4">
        <v>20</v>
      </c>
      <c r="BF5" s="4">
        <v>22.9</v>
      </c>
      <c r="BG5" s="4">
        <v>22.8</v>
      </c>
      <c r="BH5" s="4">
        <v>17</v>
      </c>
      <c r="BI5" s="4">
        <v>17.6</v>
      </c>
      <c r="BJ5" s="4">
        <v>16</v>
      </c>
      <c r="BK5" s="4">
        <v>22</v>
      </c>
      <c r="BL5" s="4">
        <v>22.7</v>
      </c>
      <c r="BM5" s="4">
        <v>20.9</v>
      </c>
      <c r="BN5" s="4">
        <v>19.8</v>
      </c>
      <c r="BO5" s="4">
        <v>24.9</v>
      </c>
      <c r="BP5" s="4">
        <v>19.6</v>
      </c>
      <c r="BQ5" s="4">
        <v>23.5</v>
      </c>
      <c r="BR5" s="4">
        <v>20.9</v>
      </c>
      <c r="BS5" s="4">
        <v>16.9</v>
      </c>
      <c r="BT5" s="4">
        <v>19.4</v>
      </c>
      <c r="BU5" s="4"/>
      <c r="BV5" s="4"/>
      <c r="BW5" s="4"/>
      <c r="BY5" s="10">
        <f t="shared" si="0"/>
        <v>18.544736842105266</v>
      </c>
      <c r="BZ5" s="10">
        <f t="shared" si="1"/>
        <v>18.803333333333338</v>
      </c>
      <c r="CA5" s="10">
        <f t="shared" si="2"/>
        <v>18.959999999999997</v>
      </c>
      <c r="CB5" s="10">
        <f t="shared" si="3"/>
        <v>19.54</v>
      </c>
    </row>
    <row r="6" spans="1:80" ht="11.25">
      <c r="A6" s="5">
        <v>4</v>
      </c>
      <c r="B6" s="24">
        <v>19.3</v>
      </c>
      <c r="C6" s="15">
        <v>18.1</v>
      </c>
      <c r="D6" s="15">
        <v>19.5</v>
      </c>
      <c r="E6" s="15">
        <v>19.7</v>
      </c>
      <c r="F6" s="15">
        <v>14.8</v>
      </c>
      <c r="G6" s="15">
        <v>14.9</v>
      </c>
      <c r="H6" s="15">
        <v>26.6</v>
      </c>
      <c r="I6" s="15">
        <v>21.7</v>
      </c>
      <c r="J6" s="15">
        <v>22.5</v>
      </c>
      <c r="K6" s="4">
        <v>18.7</v>
      </c>
      <c r="L6" s="4">
        <v>15.3</v>
      </c>
      <c r="M6" s="4">
        <v>17.2</v>
      </c>
      <c r="N6" s="4">
        <v>15.8</v>
      </c>
      <c r="O6" s="4">
        <v>19.4</v>
      </c>
      <c r="P6" s="4">
        <v>19.5</v>
      </c>
      <c r="Q6" s="4">
        <v>20.3</v>
      </c>
      <c r="R6" s="4">
        <v>20.6</v>
      </c>
      <c r="S6" s="4">
        <v>16.5</v>
      </c>
      <c r="T6" s="4">
        <v>15.7</v>
      </c>
      <c r="U6" s="4">
        <v>20</v>
      </c>
      <c r="V6" s="4">
        <v>14.4</v>
      </c>
      <c r="W6" s="4">
        <v>22.8</v>
      </c>
      <c r="X6" s="4">
        <v>22.2</v>
      </c>
      <c r="Y6" s="4">
        <v>13.6</v>
      </c>
      <c r="Z6" s="4">
        <v>14.3</v>
      </c>
      <c r="AA6" s="4">
        <v>19.2</v>
      </c>
      <c r="AB6" s="4">
        <v>17.3</v>
      </c>
      <c r="AC6" s="4">
        <v>25</v>
      </c>
      <c r="AD6" s="4">
        <v>11.1</v>
      </c>
      <c r="AE6" s="4">
        <v>22.2</v>
      </c>
      <c r="AF6" s="4">
        <v>22.6</v>
      </c>
      <c r="AG6" s="4">
        <v>17.8</v>
      </c>
      <c r="AH6" s="4">
        <v>21</v>
      </c>
      <c r="AI6" s="4">
        <v>17.9</v>
      </c>
      <c r="AJ6" s="4">
        <v>15.8</v>
      </c>
      <c r="AK6" s="4">
        <v>24.3</v>
      </c>
      <c r="AL6" s="4">
        <v>17.5</v>
      </c>
      <c r="AM6" s="4">
        <v>19.8</v>
      </c>
      <c r="AN6" s="4">
        <v>14.2</v>
      </c>
      <c r="AO6" s="4">
        <v>19.3</v>
      </c>
      <c r="AP6" s="4">
        <v>16.9</v>
      </c>
      <c r="AQ6" s="4">
        <v>21.7</v>
      </c>
      <c r="AR6" s="4">
        <v>18.7</v>
      </c>
      <c r="AS6" s="4">
        <v>24</v>
      </c>
      <c r="AT6" s="4">
        <v>21.7</v>
      </c>
      <c r="AU6" s="4">
        <v>14.5</v>
      </c>
      <c r="AV6" s="4">
        <v>17.8</v>
      </c>
      <c r="AW6" s="4">
        <v>18.8</v>
      </c>
      <c r="AX6" s="4">
        <v>14.7</v>
      </c>
      <c r="AY6" s="4">
        <v>23.4</v>
      </c>
      <c r="AZ6" s="4">
        <v>24</v>
      </c>
      <c r="BA6" s="4">
        <v>25.5</v>
      </c>
      <c r="BB6" s="4">
        <v>22.3</v>
      </c>
      <c r="BC6" s="4">
        <v>21.1</v>
      </c>
      <c r="BD6" s="4">
        <v>23.8</v>
      </c>
      <c r="BE6" s="4">
        <v>20.9</v>
      </c>
      <c r="BF6" s="4">
        <v>20.9</v>
      </c>
      <c r="BG6" s="4">
        <v>26.3</v>
      </c>
      <c r="BH6" s="4">
        <v>17.2</v>
      </c>
      <c r="BI6" s="4">
        <v>17.9</v>
      </c>
      <c r="BJ6" s="4">
        <v>16.2</v>
      </c>
      <c r="BK6" s="4">
        <v>19.1</v>
      </c>
      <c r="BL6" s="4">
        <v>23.6</v>
      </c>
      <c r="BM6" s="4">
        <v>22.5</v>
      </c>
      <c r="BN6" s="4">
        <v>20.1</v>
      </c>
      <c r="BO6" s="4">
        <v>18.8</v>
      </c>
      <c r="BP6" s="4">
        <v>19.1</v>
      </c>
      <c r="BQ6" s="4">
        <v>20.5</v>
      </c>
      <c r="BR6" s="4">
        <v>21.2</v>
      </c>
      <c r="BS6" s="4">
        <v>24.7</v>
      </c>
      <c r="BT6" s="4">
        <v>24.5</v>
      </c>
      <c r="BU6" s="4"/>
      <c r="BV6" s="4"/>
      <c r="BW6" s="4"/>
      <c r="BY6" s="10">
        <f t="shared" si="0"/>
        <v>18.813157894736843</v>
      </c>
      <c r="BZ6" s="10">
        <f t="shared" si="1"/>
        <v>18.736666666666665</v>
      </c>
      <c r="CA6" s="10">
        <f t="shared" si="2"/>
        <v>20.016666666666662</v>
      </c>
      <c r="CB6" s="10">
        <f t="shared" si="3"/>
        <v>20.183333333333334</v>
      </c>
    </row>
    <row r="7" spans="1:80" ht="11.25">
      <c r="A7" s="5">
        <v>5</v>
      </c>
      <c r="B7" s="24">
        <v>19.1</v>
      </c>
      <c r="C7" s="15">
        <v>16.9</v>
      </c>
      <c r="D7" s="15">
        <v>20.7</v>
      </c>
      <c r="E7" s="15">
        <v>20.6</v>
      </c>
      <c r="F7" s="15">
        <v>19.2</v>
      </c>
      <c r="G7" s="15">
        <v>16.9</v>
      </c>
      <c r="H7" s="15">
        <v>25.4</v>
      </c>
      <c r="I7" s="15">
        <v>22.2</v>
      </c>
      <c r="J7" s="15">
        <v>23.3</v>
      </c>
      <c r="K7" s="4">
        <v>19.5</v>
      </c>
      <c r="L7" s="4">
        <v>19</v>
      </c>
      <c r="M7" s="4">
        <v>20.2</v>
      </c>
      <c r="N7" s="4">
        <v>11.4</v>
      </c>
      <c r="O7" s="4">
        <v>17.4</v>
      </c>
      <c r="P7" s="4">
        <v>20.3</v>
      </c>
      <c r="Q7" s="4">
        <v>21.6</v>
      </c>
      <c r="R7" s="4">
        <v>21.4</v>
      </c>
      <c r="S7" s="4">
        <v>15.4</v>
      </c>
      <c r="T7" s="4">
        <v>19.7</v>
      </c>
      <c r="U7" s="4">
        <v>22.1</v>
      </c>
      <c r="V7" s="4">
        <v>16.8</v>
      </c>
      <c r="W7" s="4">
        <v>15.5</v>
      </c>
      <c r="X7" s="4">
        <v>24.1</v>
      </c>
      <c r="Y7" s="4">
        <v>15</v>
      </c>
      <c r="Z7" s="4">
        <v>19.6</v>
      </c>
      <c r="AA7" s="4">
        <v>23.5</v>
      </c>
      <c r="AB7" s="4">
        <v>19.5</v>
      </c>
      <c r="AC7" s="4">
        <v>21.1</v>
      </c>
      <c r="AD7" s="4">
        <v>16.9</v>
      </c>
      <c r="AE7" s="4">
        <v>20.5</v>
      </c>
      <c r="AF7" s="4">
        <v>25.1</v>
      </c>
      <c r="AG7" s="4">
        <v>19.8</v>
      </c>
      <c r="AH7" s="4">
        <v>23.7</v>
      </c>
      <c r="AI7" s="4">
        <v>17.7</v>
      </c>
      <c r="AJ7" s="4">
        <v>17.2</v>
      </c>
      <c r="AK7" s="4">
        <v>16.9</v>
      </c>
      <c r="AL7" s="4">
        <v>23.5</v>
      </c>
      <c r="AM7" s="4">
        <v>19.7</v>
      </c>
      <c r="AN7" s="4">
        <v>16.9</v>
      </c>
      <c r="AO7" s="4">
        <v>18.5</v>
      </c>
      <c r="AP7" s="4">
        <v>14.6</v>
      </c>
      <c r="AQ7" s="4">
        <v>21.8</v>
      </c>
      <c r="AR7" s="4">
        <v>14.7</v>
      </c>
      <c r="AS7" s="4">
        <v>16.5</v>
      </c>
      <c r="AT7" s="4">
        <v>23.6</v>
      </c>
      <c r="AU7" s="4">
        <v>17.1</v>
      </c>
      <c r="AV7" s="4">
        <v>26.1</v>
      </c>
      <c r="AW7" s="4">
        <v>18.7</v>
      </c>
      <c r="AX7" s="4">
        <v>17.4</v>
      </c>
      <c r="AY7" s="4">
        <v>23.6</v>
      </c>
      <c r="AZ7" s="4">
        <v>20</v>
      </c>
      <c r="BA7" s="4">
        <v>13.2</v>
      </c>
      <c r="BB7" s="4">
        <v>17.1</v>
      </c>
      <c r="BC7" s="4">
        <v>26.1</v>
      </c>
      <c r="BD7" s="4">
        <v>25.7</v>
      </c>
      <c r="BE7" s="4">
        <v>18</v>
      </c>
      <c r="BF7" s="4">
        <v>19.6</v>
      </c>
      <c r="BG7" s="4">
        <v>23.3</v>
      </c>
      <c r="BH7" s="4">
        <v>12.9</v>
      </c>
      <c r="BI7" s="4">
        <v>23.5</v>
      </c>
      <c r="BJ7" s="4">
        <v>19.4</v>
      </c>
      <c r="BK7" s="4">
        <v>18.1</v>
      </c>
      <c r="BL7" s="4">
        <v>20.7</v>
      </c>
      <c r="BM7" s="4">
        <v>23.7</v>
      </c>
      <c r="BN7" s="4">
        <v>21.3</v>
      </c>
      <c r="BO7" s="4">
        <v>22.7</v>
      </c>
      <c r="BP7" s="4">
        <v>21.8</v>
      </c>
      <c r="BQ7" s="4">
        <v>22.8</v>
      </c>
      <c r="BR7" s="4">
        <v>22.5</v>
      </c>
      <c r="BS7" s="4">
        <v>22.6</v>
      </c>
      <c r="BT7" s="4">
        <v>24.6</v>
      </c>
      <c r="BU7" s="4"/>
      <c r="BV7" s="4"/>
      <c r="BW7" s="4"/>
      <c r="BY7" s="10">
        <f t="shared" si="0"/>
        <v>19.694736842105268</v>
      </c>
      <c r="BZ7" s="10">
        <f t="shared" si="1"/>
        <v>19.546666666666667</v>
      </c>
      <c r="CA7" s="10">
        <f t="shared" si="2"/>
        <v>19.78333333333334</v>
      </c>
      <c r="CB7" s="10">
        <f t="shared" si="3"/>
        <v>19.98</v>
      </c>
    </row>
    <row r="8" spans="1:80" ht="11.25">
      <c r="A8" s="5">
        <v>6</v>
      </c>
      <c r="B8" s="24">
        <v>17.3</v>
      </c>
      <c r="C8" s="15">
        <v>18</v>
      </c>
      <c r="D8" s="15">
        <v>22.3</v>
      </c>
      <c r="E8" s="15">
        <v>23.6</v>
      </c>
      <c r="F8" s="15">
        <v>16.5</v>
      </c>
      <c r="G8" s="15">
        <v>15.2</v>
      </c>
      <c r="H8" s="15">
        <v>16.5</v>
      </c>
      <c r="I8" s="15">
        <v>19.2</v>
      </c>
      <c r="J8" s="15">
        <v>18.2</v>
      </c>
      <c r="K8" s="4">
        <v>19.8</v>
      </c>
      <c r="L8" s="4">
        <v>17.7</v>
      </c>
      <c r="M8" s="4">
        <v>21.8</v>
      </c>
      <c r="N8" s="4">
        <v>17</v>
      </c>
      <c r="O8" s="4">
        <v>21.8</v>
      </c>
      <c r="P8" s="4">
        <v>21.3</v>
      </c>
      <c r="Q8" s="4">
        <v>20.7</v>
      </c>
      <c r="R8" s="4">
        <v>27.2</v>
      </c>
      <c r="S8" s="4">
        <v>18.1</v>
      </c>
      <c r="T8" s="4">
        <v>12</v>
      </c>
      <c r="U8" s="4">
        <v>20.8</v>
      </c>
      <c r="V8" s="4">
        <v>18.6</v>
      </c>
      <c r="W8" s="4">
        <v>16.8</v>
      </c>
      <c r="X8" s="4">
        <v>14.5</v>
      </c>
      <c r="Y8" s="4">
        <v>16.9</v>
      </c>
      <c r="Z8" s="4">
        <v>21.2</v>
      </c>
      <c r="AA8" s="4">
        <v>14</v>
      </c>
      <c r="AB8" s="4">
        <v>19.7</v>
      </c>
      <c r="AC8" s="4">
        <v>18.9</v>
      </c>
      <c r="AD8" s="4">
        <v>18.3</v>
      </c>
      <c r="AE8" s="4">
        <v>23.9</v>
      </c>
      <c r="AF8" s="4">
        <v>17.4</v>
      </c>
      <c r="AG8" s="4">
        <v>17.8</v>
      </c>
      <c r="AH8" s="4">
        <v>22.9</v>
      </c>
      <c r="AI8" s="4">
        <v>18.3</v>
      </c>
      <c r="AJ8" s="4">
        <v>16.4</v>
      </c>
      <c r="AK8" s="4">
        <v>19.6</v>
      </c>
      <c r="AL8" s="4">
        <v>16.5</v>
      </c>
      <c r="AM8" s="4">
        <v>18.3</v>
      </c>
      <c r="AN8" s="4">
        <v>20.1</v>
      </c>
      <c r="AO8" s="4">
        <v>11.8</v>
      </c>
      <c r="AP8" s="4">
        <v>19.2</v>
      </c>
      <c r="AQ8" s="4">
        <v>19.8</v>
      </c>
      <c r="AR8" s="4">
        <v>19.9</v>
      </c>
      <c r="AS8" s="4">
        <v>20.5</v>
      </c>
      <c r="AT8" s="4">
        <v>28.6</v>
      </c>
      <c r="AU8" s="4">
        <v>23.7</v>
      </c>
      <c r="AV8" s="4">
        <v>18.6</v>
      </c>
      <c r="AW8" s="4">
        <v>13.3</v>
      </c>
      <c r="AX8" s="4">
        <v>21.1</v>
      </c>
      <c r="AY8" s="4">
        <v>19.9</v>
      </c>
      <c r="AZ8" s="4">
        <v>19.4</v>
      </c>
      <c r="BA8" s="4">
        <v>14.7</v>
      </c>
      <c r="BB8" s="4">
        <v>13.6</v>
      </c>
      <c r="BC8" s="4">
        <v>24.4</v>
      </c>
      <c r="BD8" s="4">
        <v>17.9</v>
      </c>
      <c r="BE8" s="4">
        <v>21.8</v>
      </c>
      <c r="BF8" s="4">
        <v>17.8</v>
      </c>
      <c r="BG8" s="4">
        <v>22.1</v>
      </c>
      <c r="BH8" s="4">
        <v>14.4</v>
      </c>
      <c r="BI8" s="4">
        <v>19.7</v>
      </c>
      <c r="BJ8" s="4">
        <v>22.8</v>
      </c>
      <c r="BK8" s="4">
        <v>15.9</v>
      </c>
      <c r="BL8" s="4">
        <v>20</v>
      </c>
      <c r="BM8" s="4">
        <v>21.7</v>
      </c>
      <c r="BN8" s="4">
        <v>22.3</v>
      </c>
      <c r="BO8" s="4">
        <v>24.8</v>
      </c>
      <c r="BP8" s="4">
        <v>21</v>
      </c>
      <c r="BQ8" s="4">
        <v>16.8</v>
      </c>
      <c r="BR8" s="4">
        <v>19.6</v>
      </c>
      <c r="BS8" s="4">
        <v>21.6</v>
      </c>
      <c r="BT8" s="4">
        <v>29.1</v>
      </c>
      <c r="BU8" s="4"/>
      <c r="BV8" s="4"/>
      <c r="BW8" s="4"/>
      <c r="BY8" s="10">
        <f t="shared" si="0"/>
        <v>18.815789473684205</v>
      </c>
      <c r="BZ8" s="10">
        <f t="shared" si="1"/>
        <v>18.610000000000003</v>
      </c>
      <c r="CA8" s="10">
        <f t="shared" si="2"/>
        <v>19.25333333333333</v>
      </c>
      <c r="CB8" s="10">
        <f t="shared" si="3"/>
        <v>19.586666666666662</v>
      </c>
    </row>
    <row r="9" spans="1:80" ht="11.25">
      <c r="A9" s="5">
        <v>7</v>
      </c>
      <c r="B9" s="24">
        <v>17</v>
      </c>
      <c r="C9" s="15">
        <v>18.7</v>
      </c>
      <c r="D9" s="15">
        <v>21.2</v>
      </c>
      <c r="E9" s="15">
        <v>15.7</v>
      </c>
      <c r="F9" s="15">
        <v>14.8</v>
      </c>
      <c r="G9" s="15">
        <v>19.1</v>
      </c>
      <c r="H9" s="15">
        <v>18.7</v>
      </c>
      <c r="I9" s="15">
        <v>12.3</v>
      </c>
      <c r="J9" s="15">
        <v>18.4</v>
      </c>
      <c r="K9" s="4">
        <v>20.3</v>
      </c>
      <c r="L9" s="4">
        <v>16.4</v>
      </c>
      <c r="M9" s="4">
        <v>23.3</v>
      </c>
      <c r="N9" s="4">
        <v>18</v>
      </c>
      <c r="O9" s="4">
        <v>21.1</v>
      </c>
      <c r="P9" s="4">
        <v>19.1</v>
      </c>
      <c r="Q9" s="4">
        <v>14.4</v>
      </c>
      <c r="R9" s="4">
        <v>23.2</v>
      </c>
      <c r="S9" s="4">
        <v>17.1</v>
      </c>
      <c r="T9" s="4">
        <v>15.3</v>
      </c>
      <c r="U9" s="4">
        <v>24.5</v>
      </c>
      <c r="V9" s="4">
        <v>19.7</v>
      </c>
      <c r="W9" s="4">
        <v>17.6</v>
      </c>
      <c r="X9" s="4">
        <v>18.2</v>
      </c>
      <c r="Y9" s="4">
        <v>15.7</v>
      </c>
      <c r="Z9" s="4">
        <v>19.1</v>
      </c>
      <c r="AA9" s="4">
        <v>13.6</v>
      </c>
      <c r="AB9" s="4">
        <v>20.9</v>
      </c>
      <c r="AC9" s="4">
        <v>16.8</v>
      </c>
      <c r="AD9" s="4">
        <v>13.8</v>
      </c>
      <c r="AE9" s="4">
        <v>19.5</v>
      </c>
      <c r="AF9" s="4">
        <v>23.9</v>
      </c>
      <c r="AG9" s="4">
        <v>20.3</v>
      </c>
      <c r="AH9" s="4">
        <v>14.2</v>
      </c>
      <c r="AI9" s="4">
        <v>22</v>
      </c>
      <c r="AJ9" s="4">
        <v>19.7</v>
      </c>
      <c r="AK9" s="4">
        <v>16.4</v>
      </c>
      <c r="AL9" s="4">
        <v>13.4</v>
      </c>
      <c r="AM9" s="4">
        <v>18.3</v>
      </c>
      <c r="AN9" s="4">
        <v>20.2</v>
      </c>
      <c r="AO9" s="4">
        <v>13.9</v>
      </c>
      <c r="AP9" s="4">
        <v>17.6</v>
      </c>
      <c r="AQ9" s="4">
        <v>23.9</v>
      </c>
      <c r="AR9" s="4">
        <v>20</v>
      </c>
      <c r="AS9" s="4">
        <v>14</v>
      </c>
      <c r="AT9" s="4">
        <v>20.7</v>
      </c>
      <c r="AU9" s="4">
        <v>25.5</v>
      </c>
      <c r="AV9" s="4">
        <v>23.6</v>
      </c>
      <c r="AW9" s="4">
        <v>20.9</v>
      </c>
      <c r="AX9" s="4">
        <v>24.7</v>
      </c>
      <c r="AY9" s="4">
        <v>17.1</v>
      </c>
      <c r="AZ9" s="4">
        <v>22.8</v>
      </c>
      <c r="BA9" s="4">
        <v>21.2</v>
      </c>
      <c r="BB9" s="4">
        <v>16.2</v>
      </c>
      <c r="BC9" s="4">
        <v>19.6</v>
      </c>
      <c r="BD9" s="4">
        <v>20.8</v>
      </c>
      <c r="BE9" s="4">
        <v>24</v>
      </c>
      <c r="BF9" s="4">
        <v>17.8</v>
      </c>
      <c r="BG9" s="4">
        <v>21.7</v>
      </c>
      <c r="BH9" s="4">
        <v>17.1</v>
      </c>
      <c r="BI9" s="4">
        <v>18.6</v>
      </c>
      <c r="BJ9" s="4">
        <v>16.2</v>
      </c>
      <c r="BK9" s="4">
        <v>17.3</v>
      </c>
      <c r="BL9" s="4">
        <v>23.2</v>
      </c>
      <c r="BM9" s="4">
        <v>25.6</v>
      </c>
      <c r="BN9" s="4">
        <v>19.9</v>
      </c>
      <c r="BO9" s="4">
        <v>20.2</v>
      </c>
      <c r="BP9" s="4">
        <v>16.6</v>
      </c>
      <c r="BQ9" s="4">
        <v>19.5</v>
      </c>
      <c r="BR9" s="4">
        <v>20.3</v>
      </c>
      <c r="BS9" s="4">
        <v>22.2</v>
      </c>
      <c r="BT9" s="4">
        <v>20.2</v>
      </c>
      <c r="BU9" s="4"/>
      <c r="BV9" s="4"/>
      <c r="BW9" s="4"/>
      <c r="BY9" s="10">
        <f t="shared" si="0"/>
        <v>18.202631578947365</v>
      </c>
      <c r="BZ9" s="10">
        <f t="shared" si="1"/>
        <v>18.77333333333333</v>
      </c>
      <c r="CA9" s="10">
        <f t="shared" si="2"/>
        <v>19.59</v>
      </c>
      <c r="CB9" s="10">
        <f t="shared" si="3"/>
        <v>20.013333333333335</v>
      </c>
    </row>
    <row r="10" spans="1:80" ht="11.25">
      <c r="A10" s="5">
        <v>8</v>
      </c>
      <c r="B10" s="24">
        <v>17.7</v>
      </c>
      <c r="C10" s="15">
        <v>19.4</v>
      </c>
      <c r="D10" s="15">
        <v>19.5</v>
      </c>
      <c r="E10" s="15">
        <v>20.1</v>
      </c>
      <c r="F10" s="15">
        <v>13.3</v>
      </c>
      <c r="G10" s="15">
        <v>20.5</v>
      </c>
      <c r="H10" s="15">
        <v>21.3</v>
      </c>
      <c r="I10" s="15">
        <v>16</v>
      </c>
      <c r="J10" s="15">
        <v>20.7</v>
      </c>
      <c r="K10" s="4">
        <v>20.8</v>
      </c>
      <c r="L10" s="4">
        <v>20.2</v>
      </c>
      <c r="M10" s="4">
        <v>23.3</v>
      </c>
      <c r="N10" s="4">
        <v>21.3</v>
      </c>
      <c r="O10" s="4">
        <v>24.1</v>
      </c>
      <c r="P10" s="4">
        <v>19.3</v>
      </c>
      <c r="Q10" s="4">
        <v>14.1</v>
      </c>
      <c r="R10" s="4">
        <v>24.8</v>
      </c>
      <c r="S10" s="4">
        <v>18.6</v>
      </c>
      <c r="T10" s="4">
        <v>12.6</v>
      </c>
      <c r="U10" s="4">
        <v>25.2</v>
      </c>
      <c r="V10" s="4">
        <v>18.2</v>
      </c>
      <c r="W10" s="4">
        <v>20.1</v>
      </c>
      <c r="X10" s="4">
        <v>19.3</v>
      </c>
      <c r="Y10" s="4">
        <v>16.6</v>
      </c>
      <c r="Z10" s="4">
        <v>22.6</v>
      </c>
      <c r="AA10" s="4">
        <v>17.8</v>
      </c>
      <c r="AB10" s="4">
        <v>18.1</v>
      </c>
      <c r="AC10" s="4">
        <v>16.4</v>
      </c>
      <c r="AD10" s="4">
        <v>15.8</v>
      </c>
      <c r="AE10" s="4">
        <v>23.2</v>
      </c>
      <c r="AF10" s="4">
        <v>20.2</v>
      </c>
      <c r="AG10" s="4">
        <v>22.6</v>
      </c>
      <c r="AH10" s="4">
        <v>16.9</v>
      </c>
      <c r="AI10" s="4">
        <v>25.8</v>
      </c>
      <c r="AJ10" s="4">
        <v>18.6</v>
      </c>
      <c r="AK10" s="4">
        <v>17.7</v>
      </c>
      <c r="AL10" s="4">
        <v>16</v>
      </c>
      <c r="AM10" s="4">
        <v>20.9</v>
      </c>
      <c r="AN10" s="4">
        <v>20.6</v>
      </c>
      <c r="AO10" s="4">
        <v>27.8</v>
      </c>
      <c r="AP10" s="4">
        <v>18.7</v>
      </c>
      <c r="AQ10" s="4">
        <v>25.5</v>
      </c>
      <c r="AR10" s="4">
        <v>16.8</v>
      </c>
      <c r="AS10" s="4">
        <v>13.3</v>
      </c>
      <c r="AT10" s="4">
        <v>27.2</v>
      </c>
      <c r="AU10" s="4">
        <v>25.3</v>
      </c>
      <c r="AV10" s="4">
        <v>23</v>
      </c>
      <c r="AW10" s="4">
        <v>21.6</v>
      </c>
      <c r="AX10" s="4">
        <v>21.6</v>
      </c>
      <c r="AY10" s="4">
        <v>15.1</v>
      </c>
      <c r="AZ10" s="4">
        <v>26.6</v>
      </c>
      <c r="BA10" s="4">
        <v>20.3</v>
      </c>
      <c r="BB10" s="4">
        <v>15.3</v>
      </c>
      <c r="BC10" s="4">
        <v>13.8</v>
      </c>
      <c r="BD10" s="4">
        <v>20.6</v>
      </c>
      <c r="BE10" s="4">
        <v>20.2</v>
      </c>
      <c r="BF10" s="4">
        <v>17.2</v>
      </c>
      <c r="BG10" s="4">
        <v>18.7</v>
      </c>
      <c r="BH10" s="4">
        <v>22.9</v>
      </c>
      <c r="BI10" s="4">
        <v>20.9</v>
      </c>
      <c r="BJ10" s="4">
        <v>17.6</v>
      </c>
      <c r="BK10" s="4">
        <v>20.1</v>
      </c>
      <c r="BL10" s="4">
        <v>19.2</v>
      </c>
      <c r="BM10" s="4">
        <v>22.9</v>
      </c>
      <c r="BN10" s="4">
        <v>26.7</v>
      </c>
      <c r="BO10" s="4">
        <v>15.7</v>
      </c>
      <c r="BP10" s="4">
        <v>21.4</v>
      </c>
      <c r="BQ10" s="4">
        <v>18.4</v>
      </c>
      <c r="BR10" s="4">
        <v>21.8</v>
      </c>
      <c r="BS10" s="4">
        <v>23.3</v>
      </c>
      <c r="BT10" s="4">
        <v>17.4</v>
      </c>
      <c r="BU10" s="4"/>
      <c r="BV10" s="4"/>
      <c r="BW10" s="4"/>
      <c r="BY10" s="10">
        <f t="shared" si="0"/>
        <v>19.463157894736845</v>
      </c>
      <c r="BZ10" s="10">
        <f t="shared" si="1"/>
        <v>20.146666666666665</v>
      </c>
      <c r="CA10" s="10">
        <f t="shared" si="2"/>
        <v>20.230000000000008</v>
      </c>
      <c r="CB10" s="10">
        <f t="shared" si="3"/>
        <v>20.500000000000004</v>
      </c>
    </row>
    <row r="11" spans="1:80" ht="11.25">
      <c r="A11" s="5">
        <v>9</v>
      </c>
      <c r="B11" s="24">
        <v>19.6</v>
      </c>
      <c r="C11" s="15">
        <v>19.6</v>
      </c>
      <c r="D11" s="15">
        <v>22.4</v>
      </c>
      <c r="E11" s="15">
        <v>22.2</v>
      </c>
      <c r="F11" s="15">
        <v>20.1</v>
      </c>
      <c r="G11" s="15">
        <v>15.9</v>
      </c>
      <c r="H11" s="15">
        <v>17.9</v>
      </c>
      <c r="I11" s="15">
        <v>17.2</v>
      </c>
      <c r="J11" s="15">
        <v>21.8</v>
      </c>
      <c r="K11" s="4">
        <v>20.3</v>
      </c>
      <c r="L11" s="4">
        <v>20.3</v>
      </c>
      <c r="M11" s="4">
        <v>22.7</v>
      </c>
      <c r="N11" s="4">
        <v>23.8</v>
      </c>
      <c r="O11" s="4">
        <v>23.5</v>
      </c>
      <c r="P11" s="4">
        <v>16.4</v>
      </c>
      <c r="Q11" s="4">
        <v>17.5</v>
      </c>
      <c r="R11" s="4">
        <v>25.3</v>
      </c>
      <c r="S11" s="4">
        <v>18.5</v>
      </c>
      <c r="T11" s="4">
        <v>15.1</v>
      </c>
      <c r="U11" s="4">
        <v>23.8</v>
      </c>
      <c r="V11" s="4">
        <v>19.1</v>
      </c>
      <c r="W11" s="4">
        <v>18.9</v>
      </c>
      <c r="X11" s="4">
        <v>19.7</v>
      </c>
      <c r="Y11" s="4">
        <v>18.2</v>
      </c>
      <c r="Z11" s="4">
        <v>19.2</v>
      </c>
      <c r="AA11" s="4">
        <v>17.5</v>
      </c>
      <c r="AB11" s="4">
        <v>20.9</v>
      </c>
      <c r="AC11" s="4">
        <v>18.1</v>
      </c>
      <c r="AD11" s="4">
        <v>18.8</v>
      </c>
      <c r="AE11" s="4">
        <v>22.4</v>
      </c>
      <c r="AF11" s="4">
        <v>18.6</v>
      </c>
      <c r="AG11" s="4">
        <v>23.7</v>
      </c>
      <c r="AH11" s="4">
        <v>20.9</v>
      </c>
      <c r="AI11" s="4">
        <v>21.8</v>
      </c>
      <c r="AJ11" s="4">
        <v>22.6</v>
      </c>
      <c r="AK11" s="4">
        <v>14.3</v>
      </c>
      <c r="AL11" s="4">
        <v>19.7</v>
      </c>
      <c r="AM11" s="4">
        <v>25.5</v>
      </c>
      <c r="AN11" s="4">
        <v>18</v>
      </c>
      <c r="AO11" s="4">
        <v>21.3</v>
      </c>
      <c r="AP11" s="4">
        <v>17.8</v>
      </c>
      <c r="AQ11" s="4">
        <v>18.3</v>
      </c>
      <c r="AR11" s="4">
        <v>22.3</v>
      </c>
      <c r="AS11" s="4">
        <v>13.6</v>
      </c>
      <c r="AT11" s="4">
        <v>20</v>
      </c>
      <c r="AU11" s="4">
        <v>18.5</v>
      </c>
      <c r="AV11" s="4">
        <v>21.8</v>
      </c>
      <c r="AW11" s="4">
        <v>22.8</v>
      </c>
      <c r="AX11" s="4">
        <v>20.3</v>
      </c>
      <c r="AY11" s="4">
        <v>15.9</v>
      </c>
      <c r="AZ11" s="4">
        <v>15.7</v>
      </c>
      <c r="BA11" s="4">
        <v>20.8</v>
      </c>
      <c r="BB11" s="4">
        <v>15.7</v>
      </c>
      <c r="BC11" s="4">
        <v>15.5</v>
      </c>
      <c r="BD11" s="4">
        <v>25.8</v>
      </c>
      <c r="BE11" s="4">
        <v>19.4</v>
      </c>
      <c r="BF11" s="4">
        <v>19.5</v>
      </c>
      <c r="BG11" s="4">
        <v>23.8</v>
      </c>
      <c r="BH11" s="4">
        <v>19.8</v>
      </c>
      <c r="BI11" s="4">
        <v>20.5</v>
      </c>
      <c r="BJ11" s="4">
        <v>18</v>
      </c>
      <c r="BK11" s="4">
        <v>20.3</v>
      </c>
      <c r="BL11" s="4">
        <v>19.3</v>
      </c>
      <c r="BM11" s="4">
        <v>20.3</v>
      </c>
      <c r="BN11" s="4">
        <v>18.6</v>
      </c>
      <c r="BO11" s="4">
        <v>13.1</v>
      </c>
      <c r="BP11" s="4">
        <v>23.6</v>
      </c>
      <c r="BQ11" s="4">
        <v>21</v>
      </c>
      <c r="BR11" s="4">
        <v>24.2</v>
      </c>
      <c r="BS11" s="4">
        <v>15.1</v>
      </c>
      <c r="BT11" s="4">
        <v>17</v>
      </c>
      <c r="BU11" s="4"/>
      <c r="BV11" s="4"/>
      <c r="BW11" s="4"/>
      <c r="BY11" s="10">
        <f t="shared" si="0"/>
        <v>20.099999999999998</v>
      </c>
      <c r="BZ11" s="10">
        <f t="shared" si="1"/>
        <v>19.773333333333333</v>
      </c>
      <c r="CA11" s="10">
        <f t="shared" si="2"/>
        <v>19.836666666666666</v>
      </c>
      <c r="CB11" s="10">
        <f t="shared" si="3"/>
        <v>19.37666666666667</v>
      </c>
    </row>
    <row r="12" spans="1:80" ht="11.25">
      <c r="A12" s="5">
        <v>10</v>
      </c>
      <c r="B12" s="24">
        <v>19.7</v>
      </c>
      <c r="C12" s="15">
        <v>23.3</v>
      </c>
      <c r="D12" s="15">
        <v>26.7</v>
      </c>
      <c r="E12" s="15">
        <v>21.1</v>
      </c>
      <c r="F12" s="15">
        <v>22.7</v>
      </c>
      <c r="G12" s="15">
        <v>20.4</v>
      </c>
      <c r="H12" s="15">
        <v>16.2</v>
      </c>
      <c r="I12" s="15">
        <v>14.6</v>
      </c>
      <c r="J12" s="15">
        <v>25.4</v>
      </c>
      <c r="K12" s="4">
        <v>21</v>
      </c>
      <c r="L12" s="4">
        <v>15.6</v>
      </c>
      <c r="M12" s="4">
        <v>23.5</v>
      </c>
      <c r="N12" s="4">
        <v>19.3</v>
      </c>
      <c r="O12" s="4">
        <v>27.8</v>
      </c>
      <c r="P12" s="4">
        <v>16.4</v>
      </c>
      <c r="Q12" s="4">
        <v>20.3</v>
      </c>
      <c r="R12" s="4">
        <v>25.9</v>
      </c>
      <c r="S12" s="4">
        <v>18.7</v>
      </c>
      <c r="T12" s="4">
        <v>18.1</v>
      </c>
      <c r="U12" s="4">
        <v>19.4</v>
      </c>
      <c r="V12" s="4">
        <v>18.6</v>
      </c>
      <c r="W12" s="4">
        <v>16.5</v>
      </c>
      <c r="X12" s="4">
        <v>16.3</v>
      </c>
      <c r="Y12" s="4">
        <v>20.2</v>
      </c>
      <c r="Z12" s="4">
        <v>23.6</v>
      </c>
      <c r="AA12" s="4">
        <v>19.9</v>
      </c>
      <c r="AB12" s="4">
        <v>18.5</v>
      </c>
      <c r="AC12" s="4">
        <v>15.3</v>
      </c>
      <c r="AD12" s="4">
        <v>16.6</v>
      </c>
      <c r="AE12" s="4">
        <v>24.2</v>
      </c>
      <c r="AF12" s="4">
        <v>17.5</v>
      </c>
      <c r="AG12" s="4">
        <v>17.1</v>
      </c>
      <c r="AH12" s="4">
        <v>19.8</v>
      </c>
      <c r="AI12" s="4">
        <v>16.9</v>
      </c>
      <c r="AJ12" s="4">
        <v>26.5</v>
      </c>
      <c r="AK12" s="4">
        <v>16.2</v>
      </c>
      <c r="AL12" s="4">
        <v>21.8</v>
      </c>
      <c r="AM12" s="4">
        <v>24.3</v>
      </c>
      <c r="AN12" s="4">
        <v>21</v>
      </c>
      <c r="AO12" s="4">
        <v>14.9</v>
      </c>
      <c r="AP12" s="4">
        <v>16.3</v>
      </c>
      <c r="AQ12" s="4">
        <v>21.2</v>
      </c>
      <c r="AR12" s="4">
        <v>21.9</v>
      </c>
      <c r="AS12" s="4">
        <v>24.3</v>
      </c>
      <c r="AT12" s="4">
        <v>23.4</v>
      </c>
      <c r="AU12" s="4">
        <v>21.2</v>
      </c>
      <c r="AV12" s="4">
        <v>24.2</v>
      </c>
      <c r="AW12" s="4">
        <v>15.6</v>
      </c>
      <c r="AX12" s="4">
        <v>21.6</v>
      </c>
      <c r="AY12" s="4">
        <v>15.6</v>
      </c>
      <c r="AZ12" s="4">
        <v>17.4</v>
      </c>
      <c r="BA12" s="4">
        <v>19.7</v>
      </c>
      <c r="BB12" s="4">
        <v>22</v>
      </c>
      <c r="BC12" s="4">
        <v>20.7</v>
      </c>
      <c r="BD12" s="4">
        <v>19.5</v>
      </c>
      <c r="BE12" s="4">
        <v>12.8</v>
      </c>
      <c r="BF12" s="4">
        <v>26.1</v>
      </c>
      <c r="BG12" s="4">
        <v>19.9</v>
      </c>
      <c r="BH12" s="4">
        <v>26.6</v>
      </c>
      <c r="BI12" s="4">
        <v>18.3</v>
      </c>
      <c r="BJ12" s="4">
        <v>20</v>
      </c>
      <c r="BK12" s="4">
        <v>21.3</v>
      </c>
      <c r="BL12" s="4">
        <v>22.4</v>
      </c>
      <c r="BM12" s="4">
        <v>18.2</v>
      </c>
      <c r="BN12" s="4">
        <v>17.7</v>
      </c>
      <c r="BO12" s="4">
        <v>15.2</v>
      </c>
      <c r="BP12" s="4">
        <v>23.1</v>
      </c>
      <c r="BQ12" s="4">
        <v>22.4</v>
      </c>
      <c r="BR12" s="4">
        <v>25.1</v>
      </c>
      <c r="BS12" s="4">
        <v>18.8</v>
      </c>
      <c r="BT12" s="4">
        <v>19.3</v>
      </c>
      <c r="BU12" s="4"/>
      <c r="BV12" s="4"/>
      <c r="BW12" s="4"/>
      <c r="BY12" s="10">
        <f t="shared" si="0"/>
        <v>20.155263157894737</v>
      </c>
      <c r="BZ12" s="10">
        <f t="shared" si="1"/>
        <v>19.71</v>
      </c>
      <c r="CA12" s="10">
        <f t="shared" si="2"/>
        <v>20.006666666666664</v>
      </c>
      <c r="CB12" s="10">
        <f t="shared" si="3"/>
        <v>20.150000000000002</v>
      </c>
    </row>
    <row r="13" spans="1:80" ht="11.25">
      <c r="A13" s="6">
        <v>11</v>
      </c>
      <c r="B13" s="25">
        <v>20.3</v>
      </c>
      <c r="C13" s="7">
        <v>20</v>
      </c>
      <c r="D13" s="7">
        <v>26.7</v>
      </c>
      <c r="E13" s="7">
        <v>24</v>
      </c>
      <c r="F13" s="7">
        <v>19.8</v>
      </c>
      <c r="G13" s="7">
        <v>20.8</v>
      </c>
      <c r="H13" s="7">
        <v>18.3</v>
      </c>
      <c r="I13" s="7">
        <v>12.4</v>
      </c>
      <c r="J13" s="7">
        <v>25</v>
      </c>
      <c r="K13" s="7">
        <v>21.2</v>
      </c>
      <c r="L13" s="7">
        <v>16.4</v>
      </c>
      <c r="M13" s="7">
        <v>18.2</v>
      </c>
      <c r="N13" s="7">
        <v>18.5</v>
      </c>
      <c r="O13" s="7">
        <v>16.2</v>
      </c>
      <c r="P13" s="7">
        <v>18.6</v>
      </c>
      <c r="Q13" s="7">
        <v>20.2</v>
      </c>
      <c r="R13" s="7">
        <v>21.8</v>
      </c>
      <c r="S13" s="7">
        <v>20.1</v>
      </c>
      <c r="T13" s="7">
        <v>23.5</v>
      </c>
      <c r="U13" s="7">
        <v>20.4</v>
      </c>
      <c r="V13" s="7">
        <v>20.5</v>
      </c>
      <c r="W13" s="7">
        <v>17.2</v>
      </c>
      <c r="X13" s="7">
        <v>20.4</v>
      </c>
      <c r="Y13" s="7">
        <v>19.8</v>
      </c>
      <c r="Z13" s="7">
        <v>20.6</v>
      </c>
      <c r="AA13" s="7">
        <v>14</v>
      </c>
      <c r="AB13" s="7">
        <v>22.5</v>
      </c>
      <c r="AC13" s="7">
        <v>24.3</v>
      </c>
      <c r="AD13" s="7">
        <v>15.2</v>
      </c>
      <c r="AE13" s="7">
        <v>22.7</v>
      </c>
      <c r="AF13" s="7">
        <v>21.2</v>
      </c>
      <c r="AG13" s="7">
        <v>18.3</v>
      </c>
      <c r="AH13" s="7">
        <v>21.1</v>
      </c>
      <c r="AI13" s="7">
        <v>16.1</v>
      </c>
      <c r="AJ13" s="7">
        <v>24.3</v>
      </c>
      <c r="AK13" s="7">
        <v>19</v>
      </c>
      <c r="AL13" s="7">
        <v>15.8</v>
      </c>
      <c r="AM13" s="7">
        <v>24.2</v>
      </c>
      <c r="AN13" s="7">
        <v>24.1</v>
      </c>
      <c r="AO13" s="7">
        <v>16.2</v>
      </c>
      <c r="AP13" s="7">
        <v>23.6</v>
      </c>
      <c r="AQ13" s="7">
        <v>23.2</v>
      </c>
      <c r="AR13" s="7">
        <v>18.2</v>
      </c>
      <c r="AS13" s="7">
        <v>18.9</v>
      </c>
      <c r="AT13" s="7">
        <v>24.2</v>
      </c>
      <c r="AU13" s="7">
        <v>16.4</v>
      </c>
      <c r="AV13" s="7">
        <v>18.6</v>
      </c>
      <c r="AW13" s="7">
        <v>19.8</v>
      </c>
      <c r="AX13" s="7">
        <v>21.2</v>
      </c>
      <c r="AY13" s="7">
        <v>20.5</v>
      </c>
      <c r="AZ13" s="7">
        <v>20.4</v>
      </c>
      <c r="BA13" s="7">
        <v>27.2</v>
      </c>
      <c r="BB13" s="7">
        <v>13</v>
      </c>
      <c r="BC13" s="7">
        <v>24.1</v>
      </c>
      <c r="BD13" s="7">
        <v>21.3</v>
      </c>
      <c r="BE13" s="7">
        <v>13</v>
      </c>
      <c r="BF13" s="7">
        <v>20.2</v>
      </c>
      <c r="BG13" s="7">
        <v>14.6</v>
      </c>
      <c r="BH13" s="7">
        <v>15.9</v>
      </c>
      <c r="BI13" s="7">
        <v>19.7</v>
      </c>
      <c r="BJ13" s="7">
        <v>14</v>
      </c>
      <c r="BK13" s="7">
        <v>19.7</v>
      </c>
      <c r="BL13" s="7">
        <v>18.8</v>
      </c>
      <c r="BM13" s="7">
        <v>18.4</v>
      </c>
      <c r="BN13" s="7">
        <v>24.6</v>
      </c>
      <c r="BO13" s="7">
        <v>21.9</v>
      </c>
      <c r="BP13" s="7">
        <v>21.3</v>
      </c>
      <c r="BQ13" s="7">
        <v>23.5</v>
      </c>
      <c r="BR13" s="7">
        <v>19.2</v>
      </c>
      <c r="BS13" s="7">
        <v>19.7</v>
      </c>
      <c r="BT13" s="7">
        <v>18.6</v>
      </c>
      <c r="BU13" s="7"/>
      <c r="BV13" s="7"/>
      <c r="BW13" s="7"/>
      <c r="BY13" s="11">
        <f t="shared" si="0"/>
        <v>19.98947368421053</v>
      </c>
      <c r="BZ13" s="11">
        <f t="shared" si="1"/>
        <v>20.143333333333334</v>
      </c>
      <c r="CA13" s="11">
        <f t="shared" si="2"/>
        <v>19.886666666666663</v>
      </c>
      <c r="CB13" s="10">
        <f t="shared" si="3"/>
        <v>19.88333333333333</v>
      </c>
    </row>
    <row r="14" spans="1:80" ht="11.25">
      <c r="A14" s="5">
        <v>12</v>
      </c>
      <c r="B14" s="24">
        <v>21.7</v>
      </c>
      <c r="C14" s="15">
        <v>24.1</v>
      </c>
      <c r="D14" s="15">
        <v>18.9</v>
      </c>
      <c r="E14" s="15">
        <v>19.5</v>
      </c>
      <c r="F14" s="15">
        <v>19.3</v>
      </c>
      <c r="G14" s="15">
        <v>11</v>
      </c>
      <c r="H14" s="15">
        <v>20.3</v>
      </c>
      <c r="I14" s="15">
        <v>16.9</v>
      </c>
      <c r="J14" s="15">
        <v>24.8</v>
      </c>
      <c r="K14" s="4">
        <v>19.6</v>
      </c>
      <c r="L14" s="4">
        <v>18.9</v>
      </c>
      <c r="M14" s="4">
        <v>18.9</v>
      </c>
      <c r="N14" s="4">
        <v>18.4</v>
      </c>
      <c r="O14" s="4">
        <v>15.6</v>
      </c>
      <c r="P14" s="4">
        <v>22.5</v>
      </c>
      <c r="Q14" s="4">
        <v>19.2</v>
      </c>
      <c r="R14" s="4">
        <v>18.6</v>
      </c>
      <c r="S14" s="4">
        <v>22.8</v>
      </c>
      <c r="T14" s="4">
        <v>26.3</v>
      </c>
      <c r="U14" s="4">
        <v>20.4</v>
      </c>
      <c r="V14" s="4">
        <v>19.7</v>
      </c>
      <c r="W14" s="4">
        <v>17.7</v>
      </c>
      <c r="X14" s="4">
        <v>22.6</v>
      </c>
      <c r="Y14" s="4">
        <v>21.6</v>
      </c>
      <c r="Z14" s="4">
        <v>20.6</v>
      </c>
      <c r="AA14" s="4">
        <v>23.3</v>
      </c>
      <c r="AB14" s="4">
        <v>18.4</v>
      </c>
      <c r="AC14" s="4">
        <v>24.1</v>
      </c>
      <c r="AD14" s="4">
        <v>14.4</v>
      </c>
      <c r="AE14" s="4">
        <v>27.7</v>
      </c>
      <c r="AF14" s="4">
        <v>22.6</v>
      </c>
      <c r="AG14" s="4">
        <v>15.1</v>
      </c>
      <c r="AH14" s="4">
        <v>19.7</v>
      </c>
      <c r="AI14" s="4">
        <v>14.8</v>
      </c>
      <c r="AJ14" s="4">
        <v>23.6</v>
      </c>
      <c r="AK14" s="4">
        <v>16.6</v>
      </c>
      <c r="AL14" s="4">
        <v>14.3</v>
      </c>
      <c r="AM14" s="4">
        <v>24.3</v>
      </c>
      <c r="AN14" s="4">
        <v>18.6</v>
      </c>
      <c r="AO14" s="4">
        <v>15.6</v>
      </c>
      <c r="AP14" s="4">
        <v>26.3</v>
      </c>
      <c r="AQ14" s="4">
        <v>17.9</v>
      </c>
      <c r="AR14" s="4">
        <v>18.6</v>
      </c>
      <c r="AS14" s="4">
        <v>14.7</v>
      </c>
      <c r="AT14" s="4">
        <v>18.3</v>
      </c>
      <c r="AU14" s="4">
        <v>19.8</v>
      </c>
      <c r="AV14" s="4">
        <v>22</v>
      </c>
      <c r="AW14" s="4">
        <v>21.6</v>
      </c>
      <c r="AX14" s="4">
        <v>25.2</v>
      </c>
      <c r="AY14" s="4">
        <v>15.2</v>
      </c>
      <c r="AZ14" s="4">
        <v>20.1</v>
      </c>
      <c r="BA14" s="4">
        <v>19.8</v>
      </c>
      <c r="BB14" s="4">
        <v>14.7</v>
      </c>
      <c r="BC14" s="4">
        <v>19.9</v>
      </c>
      <c r="BD14" s="4">
        <v>21.2</v>
      </c>
      <c r="BE14" s="4">
        <v>12.7</v>
      </c>
      <c r="BF14" s="4">
        <v>20.9</v>
      </c>
      <c r="BG14" s="4">
        <v>17.6</v>
      </c>
      <c r="BH14" s="4">
        <v>17.4</v>
      </c>
      <c r="BI14" s="4">
        <v>18.9</v>
      </c>
      <c r="BJ14" s="4">
        <v>19.7</v>
      </c>
      <c r="BK14" s="4">
        <v>23.5</v>
      </c>
      <c r="BL14" s="4">
        <v>23.3</v>
      </c>
      <c r="BM14" s="4">
        <v>22</v>
      </c>
      <c r="BN14" s="4">
        <v>25.2</v>
      </c>
      <c r="BO14" s="4">
        <v>22.3</v>
      </c>
      <c r="BP14" s="4">
        <v>14.4</v>
      </c>
      <c r="BQ14" s="4">
        <v>21.4</v>
      </c>
      <c r="BR14" s="4">
        <v>18.1</v>
      </c>
      <c r="BS14" s="4">
        <v>22.6</v>
      </c>
      <c r="BT14" s="4">
        <v>18.1</v>
      </c>
      <c r="BU14" s="4"/>
      <c r="BV14" s="4"/>
      <c r="BW14" s="4"/>
      <c r="BY14" s="10">
        <f t="shared" si="0"/>
        <v>19.96842105263158</v>
      </c>
      <c r="BZ14" s="10">
        <f t="shared" si="1"/>
        <v>20.040000000000006</v>
      </c>
      <c r="CA14" s="10">
        <f t="shared" si="2"/>
        <v>19.12666666666667</v>
      </c>
      <c r="CB14" s="10">
        <f t="shared" si="3"/>
        <v>19.62666666666666</v>
      </c>
    </row>
    <row r="15" spans="1:80" ht="11.25">
      <c r="A15" s="5">
        <v>13</v>
      </c>
      <c r="B15" s="24">
        <v>21</v>
      </c>
      <c r="C15" s="15">
        <v>22.7</v>
      </c>
      <c r="D15" s="15">
        <v>18.7</v>
      </c>
      <c r="E15" s="15">
        <v>19.1</v>
      </c>
      <c r="F15" s="15">
        <v>20.3</v>
      </c>
      <c r="G15" s="15">
        <v>13.8</v>
      </c>
      <c r="H15" s="15">
        <v>18.5</v>
      </c>
      <c r="I15" s="15">
        <v>21.3</v>
      </c>
      <c r="J15" s="15">
        <v>24</v>
      </c>
      <c r="K15" s="4">
        <v>23.1</v>
      </c>
      <c r="L15" s="4">
        <v>21</v>
      </c>
      <c r="M15" s="4">
        <v>19.3</v>
      </c>
      <c r="N15" s="4">
        <v>21.3</v>
      </c>
      <c r="O15" s="4">
        <v>23.9</v>
      </c>
      <c r="P15" s="4">
        <v>21.9</v>
      </c>
      <c r="Q15" s="4">
        <v>17.9</v>
      </c>
      <c r="R15" s="4">
        <v>19.2</v>
      </c>
      <c r="S15" s="4">
        <v>20.6</v>
      </c>
      <c r="T15" s="4">
        <v>22.2</v>
      </c>
      <c r="U15" s="4">
        <v>17.3</v>
      </c>
      <c r="V15" s="4">
        <v>20.6</v>
      </c>
      <c r="W15" s="4">
        <v>19.4</v>
      </c>
      <c r="X15" s="4">
        <v>22.6</v>
      </c>
      <c r="Y15" s="4">
        <v>23.4</v>
      </c>
      <c r="Z15" s="4">
        <v>20.4</v>
      </c>
      <c r="AA15" s="4">
        <v>17.7</v>
      </c>
      <c r="AB15" s="4">
        <v>17.7</v>
      </c>
      <c r="AC15" s="4">
        <v>20.3</v>
      </c>
      <c r="AD15" s="4">
        <v>15.5</v>
      </c>
      <c r="AE15" s="4">
        <v>24.3</v>
      </c>
      <c r="AF15" s="4">
        <v>22</v>
      </c>
      <c r="AG15" s="4">
        <v>12.4</v>
      </c>
      <c r="AH15" s="4">
        <v>18.3</v>
      </c>
      <c r="AI15" s="4">
        <v>15.8</v>
      </c>
      <c r="AJ15" s="4">
        <v>23.2</v>
      </c>
      <c r="AK15" s="4">
        <v>22.5</v>
      </c>
      <c r="AL15" s="4">
        <v>17.1</v>
      </c>
      <c r="AM15" s="4">
        <v>24.6</v>
      </c>
      <c r="AN15" s="4">
        <v>22.1</v>
      </c>
      <c r="AO15" s="4">
        <v>18.5</v>
      </c>
      <c r="AP15" s="4">
        <v>29.6</v>
      </c>
      <c r="AQ15" s="4">
        <v>19.5</v>
      </c>
      <c r="AR15" s="4">
        <v>17.8</v>
      </c>
      <c r="AS15" s="4">
        <v>10.7</v>
      </c>
      <c r="AT15" s="4">
        <v>18.6</v>
      </c>
      <c r="AU15" s="4">
        <v>23.1</v>
      </c>
      <c r="AV15" s="4">
        <v>24.6</v>
      </c>
      <c r="AW15" s="4">
        <v>19.1</v>
      </c>
      <c r="AX15" s="4">
        <v>23.5</v>
      </c>
      <c r="AY15" s="4">
        <v>15</v>
      </c>
      <c r="AZ15" s="4">
        <v>22.5</v>
      </c>
      <c r="BA15" s="4">
        <v>26.2</v>
      </c>
      <c r="BB15" s="4">
        <v>13</v>
      </c>
      <c r="BC15" s="4">
        <v>14.1</v>
      </c>
      <c r="BD15" s="4">
        <v>19.8</v>
      </c>
      <c r="BE15" s="4">
        <v>11.9</v>
      </c>
      <c r="BF15" s="4">
        <v>22.2</v>
      </c>
      <c r="BG15" s="4">
        <v>19</v>
      </c>
      <c r="BH15" s="4">
        <v>20.8</v>
      </c>
      <c r="BI15" s="4">
        <v>16.5</v>
      </c>
      <c r="BJ15" s="4">
        <v>18.8</v>
      </c>
      <c r="BK15" s="4">
        <v>20.7</v>
      </c>
      <c r="BL15" s="4">
        <v>21.1</v>
      </c>
      <c r="BM15" s="4">
        <v>22.1</v>
      </c>
      <c r="BN15" s="4">
        <v>17.7</v>
      </c>
      <c r="BO15" s="4">
        <v>20.5</v>
      </c>
      <c r="BP15" s="4">
        <v>16.1</v>
      </c>
      <c r="BQ15" s="4">
        <v>22.4</v>
      </c>
      <c r="BR15" s="4">
        <v>19.2</v>
      </c>
      <c r="BS15" s="4">
        <v>19.6</v>
      </c>
      <c r="BT15" s="4">
        <v>18.5</v>
      </c>
      <c r="BU15" s="4"/>
      <c r="BV15" s="4"/>
      <c r="BW15" s="4"/>
      <c r="BY15" s="10">
        <f t="shared" si="0"/>
        <v>20.128947368421052</v>
      </c>
      <c r="BZ15" s="10">
        <f t="shared" si="1"/>
        <v>20.03000000000001</v>
      </c>
      <c r="CA15" s="10">
        <f t="shared" si="2"/>
        <v>19.55</v>
      </c>
      <c r="CB15" s="10">
        <f t="shared" si="3"/>
        <v>19.583333333333336</v>
      </c>
    </row>
    <row r="16" spans="1:80" ht="11.25">
      <c r="A16" s="5">
        <v>14</v>
      </c>
      <c r="B16" s="24">
        <v>20.5</v>
      </c>
      <c r="C16" s="15">
        <v>21.6</v>
      </c>
      <c r="D16" s="15">
        <v>20.4</v>
      </c>
      <c r="E16" s="15">
        <v>12.9</v>
      </c>
      <c r="F16" s="15">
        <v>16.3</v>
      </c>
      <c r="G16" s="15">
        <v>21</v>
      </c>
      <c r="H16" s="15">
        <v>23.3</v>
      </c>
      <c r="I16" s="15">
        <v>16.6</v>
      </c>
      <c r="J16" s="15">
        <v>21.3</v>
      </c>
      <c r="K16" s="4">
        <v>21.9</v>
      </c>
      <c r="L16" s="4">
        <v>25.8</v>
      </c>
      <c r="M16" s="4">
        <v>18.5</v>
      </c>
      <c r="N16" s="4">
        <v>20.1</v>
      </c>
      <c r="O16" s="4">
        <v>21</v>
      </c>
      <c r="P16" s="4">
        <v>23.1</v>
      </c>
      <c r="Q16" s="4">
        <v>23.6</v>
      </c>
      <c r="R16" s="4">
        <v>19.2</v>
      </c>
      <c r="S16" s="4">
        <v>22.7</v>
      </c>
      <c r="T16" s="4">
        <v>20.4</v>
      </c>
      <c r="U16" s="4">
        <v>19.1</v>
      </c>
      <c r="V16" s="4">
        <v>20.6</v>
      </c>
      <c r="W16" s="4">
        <v>19.2</v>
      </c>
      <c r="X16" s="4">
        <v>20.4</v>
      </c>
      <c r="Y16" s="4">
        <v>20.2</v>
      </c>
      <c r="Z16" s="4">
        <v>21.4</v>
      </c>
      <c r="AA16" s="4">
        <v>18.6</v>
      </c>
      <c r="AB16" s="4">
        <v>15</v>
      </c>
      <c r="AC16" s="4">
        <v>21.5</v>
      </c>
      <c r="AD16" s="4">
        <v>18.7</v>
      </c>
      <c r="AE16" s="4">
        <v>24.1</v>
      </c>
      <c r="AF16" s="4">
        <v>25.6</v>
      </c>
      <c r="AG16" s="4">
        <v>14.8</v>
      </c>
      <c r="AH16" s="4">
        <v>17.2</v>
      </c>
      <c r="AI16" s="4">
        <v>18.8</v>
      </c>
      <c r="AJ16" s="4">
        <v>14.8</v>
      </c>
      <c r="AK16" s="4">
        <v>21.3</v>
      </c>
      <c r="AL16" s="4">
        <v>16.3</v>
      </c>
      <c r="AM16" s="4">
        <v>20.9</v>
      </c>
      <c r="AN16" s="4">
        <v>22.4</v>
      </c>
      <c r="AO16" s="4">
        <v>19.1</v>
      </c>
      <c r="AP16" s="4">
        <v>15.2</v>
      </c>
      <c r="AQ16" s="4">
        <v>21.4</v>
      </c>
      <c r="AR16" s="4">
        <v>18.6</v>
      </c>
      <c r="AS16" s="4">
        <v>15.7</v>
      </c>
      <c r="AT16" s="4">
        <v>17.8</v>
      </c>
      <c r="AU16" s="4">
        <v>19.6</v>
      </c>
      <c r="AV16" s="4">
        <v>21.3</v>
      </c>
      <c r="AW16" s="4">
        <v>19.9</v>
      </c>
      <c r="AX16" s="4">
        <v>24.1</v>
      </c>
      <c r="AY16" s="4">
        <v>19.8</v>
      </c>
      <c r="AZ16" s="4">
        <v>21.6</v>
      </c>
      <c r="BA16" s="4">
        <v>24.1</v>
      </c>
      <c r="BB16" s="4">
        <v>13.3</v>
      </c>
      <c r="BC16" s="4">
        <v>21</v>
      </c>
      <c r="BD16" s="4">
        <v>19.7</v>
      </c>
      <c r="BE16" s="4">
        <v>13.6</v>
      </c>
      <c r="BF16" s="4">
        <v>20.8</v>
      </c>
      <c r="BG16" s="4">
        <v>14.4</v>
      </c>
      <c r="BH16" s="4">
        <v>20.5</v>
      </c>
      <c r="BI16" s="4">
        <v>17.9</v>
      </c>
      <c r="BJ16" s="4">
        <v>22.4</v>
      </c>
      <c r="BK16" s="4">
        <v>25.8</v>
      </c>
      <c r="BL16" s="4">
        <v>26.8</v>
      </c>
      <c r="BM16" s="4">
        <v>18.8</v>
      </c>
      <c r="BN16" s="4">
        <v>18.6</v>
      </c>
      <c r="BO16" s="4">
        <v>27.2</v>
      </c>
      <c r="BP16" s="4">
        <v>18.3</v>
      </c>
      <c r="BQ16" s="4">
        <v>22.7</v>
      </c>
      <c r="BR16" s="4">
        <v>21.6</v>
      </c>
      <c r="BS16" s="4">
        <v>27</v>
      </c>
      <c r="BT16" s="4">
        <v>19.7</v>
      </c>
      <c r="BU16" s="4"/>
      <c r="BV16" s="4"/>
      <c r="BW16" s="4"/>
      <c r="BY16" s="10">
        <f t="shared" si="0"/>
        <v>19.965789473684207</v>
      </c>
      <c r="BZ16" s="10">
        <f t="shared" si="1"/>
        <v>19.329999999999995</v>
      </c>
      <c r="CA16" s="10">
        <f t="shared" si="2"/>
        <v>19.19666666666667</v>
      </c>
      <c r="CB16" s="10">
        <f t="shared" si="3"/>
        <v>20.080000000000002</v>
      </c>
    </row>
    <row r="17" spans="1:80" ht="11.25">
      <c r="A17" s="5">
        <v>15</v>
      </c>
      <c r="B17" s="24">
        <v>20</v>
      </c>
      <c r="C17" s="15">
        <v>16.9</v>
      </c>
      <c r="D17" s="15">
        <v>20.5</v>
      </c>
      <c r="E17" s="15">
        <v>13.7</v>
      </c>
      <c r="F17" s="15">
        <v>18.3</v>
      </c>
      <c r="G17" s="15">
        <v>19.9</v>
      </c>
      <c r="H17" s="15">
        <v>24.3</v>
      </c>
      <c r="I17" s="15">
        <v>22.2</v>
      </c>
      <c r="J17" s="15">
        <v>21.1</v>
      </c>
      <c r="K17" s="4">
        <v>15.8</v>
      </c>
      <c r="L17" s="4">
        <v>16.5</v>
      </c>
      <c r="M17" s="4">
        <v>23.3</v>
      </c>
      <c r="N17" s="4">
        <v>21.4</v>
      </c>
      <c r="O17" s="4">
        <v>19.6</v>
      </c>
      <c r="P17" s="4">
        <v>18.5</v>
      </c>
      <c r="Q17" s="4">
        <v>16.1</v>
      </c>
      <c r="R17" s="4">
        <v>19.3</v>
      </c>
      <c r="S17" s="4">
        <v>19.3</v>
      </c>
      <c r="T17" s="4">
        <v>19.4</v>
      </c>
      <c r="U17" s="4">
        <v>19.7</v>
      </c>
      <c r="V17" s="4">
        <v>23.1</v>
      </c>
      <c r="W17" s="4">
        <v>19.5</v>
      </c>
      <c r="X17" s="4">
        <v>19.9</v>
      </c>
      <c r="Y17" s="4">
        <v>22.9</v>
      </c>
      <c r="Z17" s="4">
        <v>17.3</v>
      </c>
      <c r="AA17" s="4">
        <v>19.7</v>
      </c>
      <c r="AB17" s="4">
        <v>17.6</v>
      </c>
      <c r="AC17" s="4">
        <v>23.6</v>
      </c>
      <c r="AD17" s="4">
        <v>17.8</v>
      </c>
      <c r="AE17" s="4">
        <v>18.3</v>
      </c>
      <c r="AF17" s="4">
        <v>19.9</v>
      </c>
      <c r="AG17" s="4">
        <v>13.5</v>
      </c>
      <c r="AH17" s="4">
        <v>23.6</v>
      </c>
      <c r="AI17" s="4">
        <v>17.7</v>
      </c>
      <c r="AJ17" s="4">
        <v>16.2</v>
      </c>
      <c r="AK17" s="4">
        <v>20.1</v>
      </c>
      <c r="AL17" s="4">
        <v>21.2</v>
      </c>
      <c r="AM17" s="4">
        <v>22.6</v>
      </c>
      <c r="AN17" s="4">
        <v>22.2</v>
      </c>
      <c r="AO17" s="4">
        <v>17.2</v>
      </c>
      <c r="AP17" s="4">
        <v>19.4</v>
      </c>
      <c r="AQ17" s="4">
        <v>20.2</v>
      </c>
      <c r="AR17" s="4">
        <v>19.3</v>
      </c>
      <c r="AS17" s="4">
        <v>24</v>
      </c>
      <c r="AT17" s="4">
        <v>23</v>
      </c>
      <c r="AU17" s="4">
        <v>18.3</v>
      </c>
      <c r="AV17" s="4">
        <v>19.2</v>
      </c>
      <c r="AW17" s="4">
        <v>19.7</v>
      </c>
      <c r="AX17" s="4">
        <v>24</v>
      </c>
      <c r="AY17" s="4">
        <v>19.2</v>
      </c>
      <c r="AZ17" s="4">
        <v>17.9</v>
      </c>
      <c r="BA17" s="4">
        <v>20.5</v>
      </c>
      <c r="BB17" s="4">
        <v>17.8</v>
      </c>
      <c r="BC17" s="4">
        <v>21.2</v>
      </c>
      <c r="BD17" s="4">
        <v>22.2</v>
      </c>
      <c r="BE17" s="4">
        <v>17.8</v>
      </c>
      <c r="BF17" s="4">
        <v>15.6</v>
      </c>
      <c r="BG17" s="4">
        <v>13.2</v>
      </c>
      <c r="BH17" s="4">
        <v>22.5</v>
      </c>
      <c r="BI17" s="4">
        <v>18.7</v>
      </c>
      <c r="BJ17" s="4">
        <v>17.3</v>
      </c>
      <c r="BK17" s="4">
        <v>21.4</v>
      </c>
      <c r="BL17" s="4">
        <v>23.3</v>
      </c>
      <c r="BM17" s="4">
        <v>16.7</v>
      </c>
      <c r="BN17" s="4">
        <v>17</v>
      </c>
      <c r="BO17" s="4">
        <v>23.5</v>
      </c>
      <c r="BP17" s="4">
        <v>20.4</v>
      </c>
      <c r="BQ17" s="4">
        <v>24.8</v>
      </c>
      <c r="BR17" s="4">
        <v>20.8</v>
      </c>
      <c r="BS17" s="4">
        <v>18.8</v>
      </c>
      <c r="BT17" s="4">
        <v>20.5</v>
      </c>
      <c r="BU17" s="4"/>
      <c r="BV17" s="4"/>
      <c r="BW17" s="4"/>
      <c r="BY17" s="10">
        <f t="shared" si="0"/>
        <v>19.481578947368423</v>
      </c>
      <c r="BZ17" s="10">
        <f t="shared" si="1"/>
        <v>19.87</v>
      </c>
      <c r="CA17" s="10">
        <f t="shared" si="2"/>
        <v>19.42666666666667</v>
      </c>
      <c r="CB17" s="10">
        <f t="shared" si="3"/>
        <v>19.916666666666664</v>
      </c>
    </row>
    <row r="18" spans="1:80" ht="11.25">
      <c r="A18" s="5">
        <v>16</v>
      </c>
      <c r="B18" s="24">
        <v>25.7</v>
      </c>
      <c r="C18" s="15">
        <v>18.1</v>
      </c>
      <c r="D18" s="15">
        <v>19.9</v>
      </c>
      <c r="E18" s="15">
        <v>12.3</v>
      </c>
      <c r="F18" s="15">
        <v>18.1</v>
      </c>
      <c r="G18" s="15">
        <v>18.1</v>
      </c>
      <c r="H18" s="15">
        <v>19.6</v>
      </c>
      <c r="I18" s="15">
        <v>17.6</v>
      </c>
      <c r="J18" s="15">
        <v>22.7</v>
      </c>
      <c r="K18" s="4">
        <v>18.7</v>
      </c>
      <c r="L18" s="4">
        <v>18.3</v>
      </c>
      <c r="M18" s="4">
        <v>27.8</v>
      </c>
      <c r="N18" s="4">
        <v>19.1</v>
      </c>
      <c r="O18" s="4">
        <v>20.6</v>
      </c>
      <c r="P18" s="4">
        <v>21.1</v>
      </c>
      <c r="Q18" s="4">
        <v>11.2</v>
      </c>
      <c r="R18" s="4">
        <v>20.3</v>
      </c>
      <c r="S18" s="4">
        <v>19.8</v>
      </c>
      <c r="T18" s="4">
        <v>20.4</v>
      </c>
      <c r="U18" s="4">
        <v>25.5</v>
      </c>
      <c r="V18" s="4">
        <v>25.9</v>
      </c>
      <c r="W18" s="4">
        <v>21.4</v>
      </c>
      <c r="X18" s="4">
        <v>17.5</v>
      </c>
      <c r="Y18" s="4">
        <v>20.3</v>
      </c>
      <c r="Z18" s="4">
        <v>18.6</v>
      </c>
      <c r="AA18" s="4">
        <v>17</v>
      </c>
      <c r="AB18" s="4">
        <v>15.4</v>
      </c>
      <c r="AC18" s="4">
        <v>17.1</v>
      </c>
      <c r="AD18" s="4">
        <v>15</v>
      </c>
      <c r="AE18" s="4">
        <v>19.6</v>
      </c>
      <c r="AF18" s="4">
        <v>14.6</v>
      </c>
      <c r="AG18" s="4">
        <v>12</v>
      </c>
      <c r="AH18" s="4">
        <v>17.2</v>
      </c>
      <c r="AI18" s="4">
        <v>18.5</v>
      </c>
      <c r="AJ18" s="4">
        <v>18.3</v>
      </c>
      <c r="AK18" s="4">
        <v>20.6</v>
      </c>
      <c r="AL18" s="4">
        <v>20.6</v>
      </c>
      <c r="AM18" s="4">
        <v>17.9</v>
      </c>
      <c r="AN18" s="4">
        <v>20.9</v>
      </c>
      <c r="AO18" s="4">
        <v>16.3</v>
      </c>
      <c r="AP18" s="4">
        <v>16.6</v>
      </c>
      <c r="AQ18" s="4">
        <v>26.7</v>
      </c>
      <c r="AR18" s="4">
        <v>22.9</v>
      </c>
      <c r="AS18" s="4">
        <v>17.3</v>
      </c>
      <c r="AT18" s="4">
        <v>28.1</v>
      </c>
      <c r="AU18" s="4">
        <v>25.6</v>
      </c>
      <c r="AV18" s="4">
        <v>17.7</v>
      </c>
      <c r="AW18" s="4">
        <v>19</v>
      </c>
      <c r="AX18" s="4">
        <v>20.3</v>
      </c>
      <c r="AY18" s="4">
        <v>15.2</v>
      </c>
      <c r="AZ18" s="4">
        <v>16.6</v>
      </c>
      <c r="BA18" s="4">
        <v>19.4</v>
      </c>
      <c r="BB18" s="4">
        <v>20.1</v>
      </c>
      <c r="BC18" s="4">
        <v>19.9</v>
      </c>
      <c r="BD18" s="4">
        <v>19.5</v>
      </c>
      <c r="BE18" s="4">
        <v>20</v>
      </c>
      <c r="BF18" s="4">
        <v>18.1</v>
      </c>
      <c r="BG18" s="4">
        <v>18.1</v>
      </c>
      <c r="BH18" s="4">
        <v>21.5</v>
      </c>
      <c r="BI18" s="4">
        <v>23.4</v>
      </c>
      <c r="BJ18" s="4">
        <v>20.6</v>
      </c>
      <c r="BK18" s="4">
        <v>21.9</v>
      </c>
      <c r="BL18" s="4">
        <v>20.5</v>
      </c>
      <c r="BM18" s="4">
        <v>19.6</v>
      </c>
      <c r="BN18" s="4">
        <v>19.5</v>
      </c>
      <c r="BO18" s="4">
        <v>28.4</v>
      </c>
      <c r="BP18" s="4">
        <v>20.7</v>
      </c>
      <c r="BQ18" s="4">
        <v>19.9</v>
      </c>
      <c r="BR18" s="4">
        <v>22.9</v>
      </c>
      <c r="BS18" s="4">
        <v>15.5</v>
      </c>
      <c r="BT18" s="4">
        <v>22.6</v>
      </c>
      <c r="BU18" s="4"/>
      <c r="BV18" s="4"/>
      <c r="BW18" s="4"/>
      <c r="BY18" s="10">
        <f t="shared" si="0"/>
        <v>19.010526315789473</v>
      </c>
      <c r="BZ18" s="10">
        <f t="shared" si="1"/>
        <v>19.483333333333334</v>
      </c>
      <c r="CA18" s="10">
        <f t="shared" si="2"/>
        <v>19.08666666666667</v>
      </c>
      <c r="CB18" s="10">
        <f t="shared" si="3"/>
        <v>20.476666666666667</v>
      </c>
    </row>
    <row r="19" spans="1:80" ht="11.25">
      <c r="A19" s="5">
        <v>17</v>
      </c>
      <c r="B19" s="24">
        <v>15.8</v>
      </c>
      <c r="C19" s="15">
        <v>20.6</v>
      </c>
      <c r="D19" s="15">
        <v>21.1</v>
      </c>
      <c r="E19" s="15">
        <v>22.3</v>
      </c>
      <c r="F19" s="15">
        <v>21.2</v>
      </c>
      <c r="G19" s="15">
        <v>17.4</v>
      </c>
      <c r="H19" s="15">
        <v>19.8</v>
      </c>
      <c r="I19" s="15">
        <v>26.5</v>
      </c>
      <c r="J19" s="15">
        <v>19.3</v>
      </c>
      <c r="K19" s="4">
        <v>20.8</v>
      </c>
      <c r="L19" s="4">
        <v>21.3</v>
      </c>
      <c r="M19" s="4">
        <v>21.7</v>
      </c>
      <c r="N19" s="4">
        <v>21.1</v>
      </c>
      <c r="O19" s="4">
        <v>18.2</v>
      </c>
      <c r="P19" s="4">
        <v>22</v>
      </c>
      <c r="Q19" s="4">
        <v>18.9</v>
      </c>
      <c r="R19" s="4">
        <v>21.4</v>
      </c>
      <c r="S19" s="4">
        <v>19</v>
      </c>
      <c r="T19" s="4">
        <v>22.4</v>
      </c>
      <c r="U19" s="4">
        <v>21</v>
      </c>
      <c r="V19" s="4">
        <v>20.8</v>
      </c>
      <c r="W19" s="4">
        <v>24.3</v>
      </c>
      <c r="X19" s="4">
        <v>20</v>
      </c>
      <c r="Y19" s="4">
        <v>22</v>
      </c>
      <c r="Z19" s="4">
        <v>19.7</v>
      </c>
      <c r="AA19" s="4">
        <v>20.3</v>
      </c>
      <c r="AB19" s="4">
        <v>15.6</v>
      </c>
      <c r="AC19" s="4">
        <v>16.9</v>
      </c>
      <c r="AD19" s="4">
        <v>11.1</v>
      </c>
      <c r="AE19" s="4">
        <v>21</v>
      </c>
      <c r="AF19" s="4">
        <v>13.7</v>
      </c>
      <c r="AG19" s="4">
        <v>14.8</v>
      </c>
      <c r="AH19" s="4">
        <v>21.3</v>
      </c>
      <c r="AI19" s="4">
        <v>17.1</v>
      </c>
      <c r="AJ19" s="4">
        <v>18.5</v>
      </c>
      <c r="AK19" s="4">
        <v>21.6</v>
      </c>
      <c r="AL19" s="4">
        <v>20.6</v>
      </c>
      <c r="AM19" s="4">
        <v>21.1</v>
      </c>
      <c r="AN19" s="4">
        <v>19.4</v>
      </c>
      <c r="AO19" s="4">
        <v>19.1</v>
      </c>
      <c r="AP19" s="4">
        <v>20</v>
      </c>
      <c r="AQ19" s="4">
        <v>22.4</v>
      </c>
      <c r="AR19" s="4">
        <v>16.4</v>
      </c>
      <c r="AS19" s="4">
        <v>14.9</v>
      </c>
      <c r="AT19" s="4">
        <v>22.4</v>
      </c>
      <c r="AU19" s="4">
        <v>24.2</v>
      </c>
      <c r="AV19" s="4">
        <v>20</v>
      </c>
      <c r="AW19" s="4">
        <v>18.6</v>
      </c>
      <c r="AX19" s="4">
        <v>23.2</v>
      </c>
      <c r="AY19" s="4">
        <v>15.4</v>
      </c>
      <c r="AZ19" s="4">
        <v>16.4</v>
      </c>
      <c r="BA19" s="4">
        <v>20.3</v>
      </c>
      <c r="BB19" s="4">
        <v>17</v>
      </c>
      <c r="BC19" s="4">
        <v>20.3</v>
      </c>
      <c r="BD19" s="4">
        <v>18.2</v>
      </c>
      <c r="BE19" s="4">
        <v>19.3</v>
      </c>
      <c r="BF19" s="4">
        <v>21.3</v>
      </c>
      <c r="BG19" s="4">
        <v>21.9</v>
      </c>
      <c r="BH19" s="4">
        <v>19.2</v>
      </c>
      <c r="BI19" s="4">
        <v>22.1</v>
      </c>
      <c r="BJ19" s="4">
        <v>15.7</v>
      </c>
      <c r="BK19" s="4">
        <v>23.7</v>
      </c>
      <c r="BL19" s="4">
        <v>23.5</v>
      </c>
      <c r="BM19" s="4">
        <v>18.6</v>
      </c>
      <c r="BN19" s="4">
        <v>17.9</v>
      </c>
      <c r="BO19" s="4">
        <v>28.1</v>
      </c>
      <c r="BP19" s="4">
        <v>21.8</v>
      </c>
      <c r="BQ19" s="4">
        <v>24.6</v>
      </c>
      <c r="BR19" s="4">
        <v>25</v>
      </c>
      <c r="BS19" s="4">
        <v>17.8</v>
      </c>
      <c r="BT19" s="4">
        <v>29</v>
      </c>
      <c r="BU19" s="4"/>
      <c r="BV19" s="4"/>
      <c r="BW19" s="4"/>
      <c r="BY19" s="10">
        <f t="shared" si="0"/>
        <v>19.794736842105266</v>
      </c>
      <c r="BZ19" s="10">
        <f t="shared" si="1"/>
        <v>19.373333333333335</v>
      </c>
      <c r="CA19" s="10">
        <f t="shared" si="2"/>
        <v>19.049999999999994</v>
      </c>
      <c r="CB19" s="10">
        <f t="shared" si="3"/>
        <v>20.196666666666665</v>
      </c>
    </row>
    <row r="20" spans="1:80" ht="11.25">
      <c r="A20" s="5">
        <v>18</v>
      </c>
      <c r="B20" s="24">
        <v>15.2</v>
      </c>
      <c r="C20" s="15">
        <v>21.4</v>
      </c>
      <c r="D20" s="15">
        <v>19.6</v>
      </c>
      <c r="E20" s="15">
        <v>22.6</v>
      </c>
      <c r="F20" s="15">
        <v>24</v>
      </c>
      <c r="G20" s="15">
        <v>21.3</v>
      </c>
      <c r="H20" s="15">
        <v>16.3</v>
      </c>
      <c r="I20" s="15">
        <v>16.1</v>
      </c>
      <c r="J20" s="15">
        <v>18.2</v>
      </c>
      <c r="K20" s="4">
        <v>19.1</v>
      </c>
      <c r="L20" s="4">
        <v>18.8</v>
      </c>
      <c r="M20" s="4">
        <v>23.3</v>
      </c>
      <c r="N20" s="4">
        <v>22.5</v>
      </c>
      <c r="O20" s="4">
        <v>20.1</v>
      </c>
      <c r="P20" s="4">
        <v>25.2</v>
      </c>
      <c r="Q20" s="4">
        <v>21.6</v>
      </c>
      <c r="R20" s="4">
        <v>18.6</v>
      </c>
      <c r="S20" s="4">
        <v>21.3</v>
      </c>
      <c r="T20" s="4">
        <v>19.1</v>
      </c>
      <c r="U20" s="4">
        <v>19.7</v>
      </c>
      <c r="V20" s="4">
        <v>21.2</v>
      </c>
      <c r="W20" s="4">
        <v>25.7</v>
      </c>
      <c r="X20" s="4">
        <v>22.9</v>
      </c>
      <c r="Y20" s="4">
        <v>24.8</v>
      </c>
      <c r="Z20" s="4">
        <v>22.2</v>
      </c>
      <c r="AA20" s="4">
        <v>19.6</v>
      </c>
      <c r="AB20" s="4">
        <v>20.1</v>
      </c>
      <c r="AC20" s="4">
        <v>16.2</v>
      </c>
      <c r="AD20" s="4">
        <v>18.2</v>
      </c>
      <c r="AE20" s="4">
        <v>23.8</v>
      </c>
      <c r="AF20" s="4">
        <v>18.6</v>
      </c>
      <c r="AG20" s="4">
        <v>13.8</v>
      </c>
      <c r="AH20" s="4">
        <v>23.9</v>
      </c>
      <c r="AI20" s="4">
        <v>21</v>
      </c>
      <c r="AJ20" s="4">
        <v>19</v>
      </c>
      <c r="AK20" s="4">
        <v>18.7</v>
      </c>
      <c r="AL20" s="4">
        <v>20.1</v>
      </c>
      <c r="AM20" s="4">
        <v>22.1</v>
      </c>
      <c r="AN20" s="4">
        <v>23.7</v>
      </c>
      <c r="AO20" s="4">
        <v>13.5</v>
      </c>
      <c r="AP20" s="4">
        <v>19.1</v>
      </c>
      <c r="AQ20" s="4">
        <v>17</v>
      </c>
      <c r="AR20" s="4">
        <v>21</v>
      </c>
      <c r="AS20" s="4">
        <v>11.1</v>
      </c>
      <c r="AT20" s="4">
        <v>21.5</v>
      </c>
      <c r="AU20" s="4">
        <v>21</v>
      </c>
      <c r="AV20" s="4">
        <v>21.5</v>
      </c>
      <c r="AW20" s="4">
        <v>20.1</v>
      </c>
      <c r="AX20" s="4">
        <v>25.5</v>
      </c>
      <c r="AY20" s="4">
        <v>16.6</v>
      </c>
      <c r="AZ20" s="4">
        <v>17.9</v>
      </c>
      <c r="BA20" s="4">
        <v>21.1</v>
      </c>
      <c r="BB20" s="4">
        <v>20.6</v>
      </c>
      <c r="BC20" s="4">
        <v>22.1</v>
      </c>
      <c r="BD20" s="4">
        <v>26.7</v>
      </c>
      <c r="BE20" s="4">
        <v>18.1</v>
      </c>
      <c r="BF20" s="4">
        <v>26.4</v>
      </c>
      <c r="BG20" s="4">
        <v>24.5</v>
      </c>
      <c r="BH20" s="4">
        <v>19.5</v>
      </c>
      <c r="BI20" s="4">
        <v>15.8</v>
      </c>
      <c r="BJ20" s="4">
        <v>21.9</v>
      </c>
      <c r="BK20" s="4">
        <v>20</v>
      </c>
      <c r="BL20" s="4">
        <v>23.6</v>
      </c>
      <c r="BM20" s="4">
        <v>19.8</v>
      </c>
      <c r="BN20" s="4">
        <v>20.7</v>
      </c>
      <c r="BO20" s="4">
        <v>22</v>
      </c>
      <c r="BP20" s="4">
        <v>21.9</v>
      </c>
      <c r="BQ20" s="4">
        <v>19.8</v>
      </c>
      <c r="BR20" s="4">
        <v>21.1</v>
      </c>
      <c r="BS20" s="4">
        <v>21.9</v>
      </c>
      <c r="BT20" s="4">
        <v>32.2</v>
      </c>
      <c r="BU20" s="4"/>
      <c r="BV20" s="4"/>
      <c r="BW20" s="4"/>
      <c r="BY20" s="10">
        <f t="shared" si="0"/>
        <v>20.418421052631583</v>
      </c>
      <c r="BZ20" s="10">
        <f t="shared" si="1"/>
        <v>20.006666666666668</v>
      </c>
      <c r="CA20" s="10">
        <f t="shared" si="2"/>
        <v>20.273333333333337</v>
      </c>
      <c r="CB20" s="10">
        <f t="shared" si="3"/>
        <v>20.466666666666665</v>
      </c>
    </row>
    <row r="21" spans="1:80" ht="11.25">
      <c r="A21" s="5">
        <v>19</v>
      </c>
      <c r="B21" s="24">
        <v>18.3</v>
      </c>
      <c r="C21" s="15">
        <v>23.8</v>
      </c>
      <c r="D21" s="15">
        <v>23.7</v>
      </c>
      <c r="E21" s="15">
        <v>18.6</v>
      </c>
      <c r="F21" s="15">
        <v>20.7</v>
      </c>
      <c r="G21" s="15">
        <v>21.1</v>
      </c>
      <c r="H21" s="15">
        <v>18.9</v>
      </c>
      <c r="I21" s="15">
        <v>19.1</v>
      </c>
      <c r="J21" s="15">
        <v>15.5</v>
      </c>
      <c r="K21" s="4">
        <v>19.7</v>
      </c>
      <c r="L21" s="4">
        <v>15.9</v>
      </c>
      <c r="M21" s="4">
        <v>20.7</v>
      </c>
      <c r="N21" s="4">
        <v>25.6</v>
      </c>
      <c r="O21" s="4">
        <v>24.5</v>
      </c>
      <c r="P21" s="4">
        <v>27.3</v>
      </c>
      <c r="Q21" s="4">
        <v>17.4</v>
      </c>
      <c r="R21" s="4">
        <v>20.1</v>
      </c>
      <c r="S21" s="4">
        <v>21.6</v>
      </c>
      <c r="T21" s="4">
        <v>19</v>
      </c>
      <c r="U21" s="4">
        <v>20</v>
      </c>
      <c r="V21" s="4">
        <v>20.2</v>
      </c>
      <c r="W21" s="4">
        <v>26.6</v>
      </c>
      <c r="X21" s="4">
        <v>13</v>
      </c>
      <c r="Y21" s="4">
        <v>20.4</v>
      </c>
      <c r="Z21" s="4">
        <v>25</v>
      </c>
      <c r="AA21" s="4">
        <v>21.7</v>
      </c>
      <c r="AB21" s="4">
        <v>19.7</v>
      </c>
      <c r="AC21" s="4">
        <v>20.4</v>
      </c>
      <c r="AD21" s="4">
        <v>13.8</v>
      </c>
      <c r="AE21" s="4">
        <v>16.9</v>
      </c>
      <c r="AF21" s="4">
        <v>24.6</v>
      </c>
      <c r="AG21" s="4">
        <v>16.4</v>
      </c>
      <c r="AH21" s="4">
        <v>23.6</v>
      </c>
      <c r="AI21" s="4">
        <v>22.6</v>
      </c>
      <c r="AJ21" s="4">
        <v>19.9</v>
      </c>
      <c r="AK21" s="4">
        <v>28.7</v>
      </c>
      <c r="AL21" s="4">
        <v>18</v>
      </c>
      <c r="AM21" s="4">
        <v>20.3</v>
      </c>
      <c r="AN21" s="4">
        <v>27.8</v>
      </c>
      <c r="AO21" s="4">
        <v>20.3</v>
      </c>
      <c r="AP21" s="4">
        <v>19.2</v>
      </c>
      <c r="AQ21" s="4">
        <v>22.7</v>
      </c>
      <c r="AR21" s="4">
        <v>24.5</v>
      </c>
      <c r="AS21" s="4">
        <v>16.2</v>
      </c>
      <c r="AT21" s="4">
        <v>22</v>
      </c>
      <c r="AU21" s="4">
        <v>21.4</v>
      </c>
      <c r="AV21" s="4">
        <v>20.4</v>
      </c>
      <c r="AW21" s="4">
        <v>20.2</v>
      </c>
      <c r="AX21" s="4">
        <v>26.3</v>
      </c>
      <c r="AY21" s="4">
        <v>22.2</v>
      </c>
      <c r="AZ21" s="4">
        <v>16.4</v>
      </c>
      <c r="BA21" s="4">
        <v>21.7</v>
      </c>
      <c r="BB21" s="4">
        <v>22.9</v>
      </c>
      <c r="BC21" s="4">
        <v>21.1</v>
      </c>
      <c r="BD21" s="4">
        <v>19.9</v>
      </c>
      <c r="BE21" s="4">
        <v>20.5</v>
      </c>
      <c r="BF21" s="4">
        <v>25.1</v>
      </c>
      <c r="BG21" s="4">
        <v>21.6</v>
      </c>
      <c r="BH21" s="4">
        <v>23.3</v>
      </c>
      <c r="BI21" s="4">
        <v>20.4</v>
      </c>
      <c r="BJ21" s="4">
        <v>20</v>
      </c>
      <c r="BK21" s="4">
        <v>18.7</v>
      </c>
      <c r="BL21" s="4">
        <v>18.2</v>
      </c>
      <c r="BM21" s="4">
        <v>21</v>
      </c>
      <c r="BN21" s="4">
        <v>21.8</v>
      </c>
      <c r="BO21" s="4">
        <v>23.9</v>
      </c>
      <c r="BP21" s="4">
        <v>21.4</v>
      </c>
      <c r="BQ21" s="4">
        <v>18.5</v>
      </c>
      <c r="BR21" s="4">
        <v>16.7</v>
      </c>
      <c r="BS21" s="4">
        <v>27.4</v>
      </c>
      <c r="BT21" s="4">
        <v>26.4</v>
      </c>
      <c r="BU21" s="4"/>
      <c r="BV21" s="4"/>
      <c r="BW21" s="4"/>
      <c r="BY21" s="10">
        <f t="shared" si="0"/>
        <v>20.613157894736844</v>
      </c>
      <c r="BZ21" s="10">
        <f t="shared" si="1"/>
        <v>20.85</v>
      </c>
      <c r="CA21" s="10">
        <f t="shared" si="2"/>
        <v>21.24</v>
      </c>
      <c r="CB21" s="10">
        <f t="shared" si="3"/>
        <v>21.319999999999997</v>
      </c>
    </row>
    <row r="22" spans="1:80" ht="11.25">
      <c r="A22" s="5">
        <v>20</v>
      </c>
      <c r="B22" s="24">
        <v>20.9</v>
      </c>
      <c r="C22" s="15">
        <v>24.2</v>
      </c>
      <c r="D22" s="15">
        <v>20.5</v>
      </c>
      <c r="E22" s="15">
        <v>21.3</v>
      </c>
      <c r="F22" s="15">
        <v>18.3</v>
      </c>
      <c r="G22" s="15">
        <v>16.7</v>
      </c>
      <c r="H22" s="15">
        <v>24.4</v>
      </c>
      <c r="I22" s="15">
        <v>15</v>
      </c>
      <c r="J22" s="15">
        <v>18.7</v>
      </c>
      <c r="K22" s="4">
        <v>21.6</v>
      </c>
      <c r="L22" s="4">
        <v>19.8</v>
      </c>
      <c r="M22" s="4">
        <v>17.8</v>
      </c>
      <c r="N22" s="4">
        <v>23.2</v>
      </c>
      <c r="O22" s="4">
        <v>24.2</v>
      </c>
      <c r="P22" s="4">
        <v>18.5</v>
      </c>
      <c r="Q22" s="4">
        <v>19.9</v>
      </c>
      <c r="R22" s="4">
        <v>19</v>
      </c>
      <c r="S22" s="4">
        <v>23</v>
      </c>
      <c r="T22" s="4">
        <v>21.4</v>
      </c>
      <c r="U22" s="4">
        <v>19.3</v>
      </c>
      <c r="V22" s="4">
        <v>23.3</v>
      </c>
      <c r="W22" s="4">
        <v>27.8</v>
      </c>
      <c r="X22" s="4">
        <v>17.3</v>
      </c>
      <c r="Y22" s="4">
        <v>16.4</v>
      </c>
      <c r="Z22" s="4">
        <v>20.4</v>
      </c>
      <c r="AA22" s="4">
        <v>19.2</v>
      </c>
      <c r="AB22" s="4">
        <v>20.3</v>
      </c>
      <c r="AC22" s="4">
        <v>21.1</v>
      </c>
      <c r="AD22" s="4">
        <v>12.5</v>
      </c>
      <c r="AE22" s="4">
        <v>16.1</v>
      </c>
      <c r="AF22" s="4">
        <v>22.6</v>
      </c>
      <c r="AG22" s="4">
        <v>18.4</v>
      </c>
      <c r="AH22" s="4">
        <v>20.6</v>
      </c>
      <c r="AI22" s="4">
        <v>15.8</v>
      </c>
      <c r="AJ22" s="4">
        <v>23.6</v>
      </c>
      <c r="AK22" s="4">
        <v>30.2</v>
      </c>
      <c r="AL22" s="4">
        <v>19.2</v>
      </c>
      <c r="AM22" s="4">
        <v>21.1</v>
      </c>
      <c r="AN22" s="4">
        <v>18.2</v>
      </c>
      <c r="AO22" s="4">
        <v>20.8</v>
      </c>
      <c r="AP22" s="4">
        <v>23.3</v>
      </c>
      <c r="AQ22" s="4">
        <v>18.9</v>
      </c>
      <c r="AR22" s="4">
        <v>22.3</v>
      </c>
      <c r="AS22" s="4">
        <v>19.4</v>
      </c>
      <c r="AT22" s="4">
        <v>14.7</v>
      </c>
      <c r="AU22" s="4">
        <v>23.7</v>
      </c>
      <c r="AV22" s="4">
        <v>23.5</v>
      </c>
      <c r="AW22" s="4">
        <v>19.1</v>
      </c>
      <c r="AX22" s="4">
        <v>24.6</v>
      </c>
      <c r="AY22" s="4">
        <v>15.1</v>
      </c>
      <c r="AZ22" s="4">
        <v>23.2</v>
      </c>
      <c r="BA22" s="4">
        <v>16.3</v>
      </c>
      <c r="BB22" s="4">
        <v>20.1</v>
      </c>
      <c r="BC22" s="4">
        <v>27.6</v>
      </c>
      <c r="BD22" s="4">
        <v>23.5</v>
      </c>
      <c r="BE22" s="4">
        <v>22.1</v>
      </c>
      <c r="BF22" s="4">
        <v>24.2</v>
      </c>
      <c r="BG22" s="4">
        <v>18.4</v>
      </c>
      <c r="BH22" s="4">
        <v>26.8</v>
      </c>
      <c r="BI22" s="4">
        <v>20.4</v>
      </c>
      <c r="BJ22" s="4">
        <v>18.9</v>
      </c>
      <c r="BK22" s="4">
        <v>19.8</v>
      </c>
      <c r="BL22" s="4">
        <v>21.7</v>
      </c>
      <c r="BM22" s="4">
        <v>17.4</v>
      </c>
      <c r="BN22" s="4">
        <v>26.1</v>
      </c>
      <c r="BO22" s="4">
        <v>18.3</v>
      </c>
      <c r="BP22" s="4">
        <v>21.2</v>
      </c>
      <c r="BQ22" s="4">
        <v>16.2</v>
      </c>
      <c r="BR22" s="4">
        <v>22.3</v>
      </c>
      <c r="BS22" s="4">
        <v>23.4</v>
      </c>
      <c r="BT22" s="4">
        <v>21.7</v>
      </c>
      <c r="BU22" s="4"/>
      <c r="BV22" s="4"/>
      <c r="BW22" s="4"/>
      <c r="BY22" s="10">
        <f t="shared" si="0"/>
        <v>20.35789473684211</v>
      </c>
      <c r="BZ22" s="10">
        <f t="shared" si="1"/>
        <v>20.350000000000005</v>
      </c>
      <c r="CA22" s="10">
        <f t="shared" si="2"/>
        <v>20.636666666666667</v>
      </c>
      <c r="CB22" s="10">
        <f t="shared" si="3"/>
        <v>20.860000000000003</v>
      </c>
    </row>
    <row r="23" spans="1:80" ht="11.25">
      <c r="A23" s="6">
        <v>21</v>
      </c>
      <c r="B23" s="25">
        <v>20.5</v>
      </c>
      <c r="C23" s="7">
        <v>20.9</v>
      </c>
      <c r="D23" s="7">
        <v>19.8</v>
      </c>
      <c r="E23" s="7">
        <v>22.3</v>
      </c>
      <c r="F23" s="7">
        <v>21.9</v>
      </c>
      <c r="G23" s="7">
        <v>23.5</v>
      </c>
      <c r="H23" s="7">
        <v>25.1</v>
      </c>
      <c r="I23" s="7">
        <v>17.6</v>
      </c>
      <c r="J23" s="7">
        <v>20.7</v>
      </c>
      <c r="K23" s="7">
        <v>25.7</v>
      </c>
      <c r="L23" s="7">
        <v>24.1</v>
      </c>
      <c r="M23" s="7">
        <v>19.7</v>
      </c>
      <c r="N23" s="7">
        <v>26.3</v>
      </c>
      <c r="O23" s="7">
        <v>20.7</v>
      </c>
      <c r="P23" s="7">
        <v>21.1</v>
      </c>
      <c r="Q23" s="7">
        <v>19.1</v>
      </c>
      <c r="R23" s="7">
        <v>18.4</v>
      </c>
      <c r="S23" s="7">
        <v>24.9</v>
      </c>
      <c r="T23" s="7">
        <v>22</v>
      </c>
      <c r="U23" s="7">
        <v>20.9</v>
      </c>
      <c r="V23" s="7">
        <v>20.2</v>
      </c>
      <c r="W23" s="7">
        <v>22.9</v>
      </c>
      <c r="X23" s="7">
        <v>20</v>
      </c>
      <c r="Y23" s="7">
        <v>20</v>
      </c>
      <c r="Z23" s="7">
        <v>20.3</v>
      </c>
      <c r="AA23" s="7">
        <v>21.6</v>
      </c>
      <c r="AB23" s="7">
        <v>21.7</v>
      </c>
      <c r="AC23" s="7">
        <v>24.6</v>
      </c>
      <c r="AD23" s="7">
        <v>17.5</v>
      </c>
      <c r="AE23" s="7">
        <v>20.3</v>
      </c>
      <c r="AF23" s="7">
        <v>21.6</v>
      </c>
      <c r="AG23" s="7">
        <v>17.8</v>
      </c>
      <c r="AH23" s="7">
        <v>14.2</v>
      </c>
      <c r="AI23" s="7">
        <v>14.5</v>
      </c>
      <c r="AJ23" s="7">
        <v>26.2</v>
      </c>
      <c r="AK23" s="7">
        <v>21.5</v>
      </c>
      <c r="AL23" s="7">
        <v>20.7</v>
      </c>
      <c r="AM23" s="7">
        <v>20.2</v>
      </c>
      <c r="AN23" s="4">
        <v>24</v>
      </c>
      <c r="AO23" s="4">
        <v>22.5</v>
      </c>
      <c r="AP23" s="4">
        <v>18.8</v>
      </c>
      <c r="AQ23" s="4">
        <v>19.9</v>
      </c>
      <c r="AR23" s="4">
        <v>22.7</v>
      </c>
      <c r="AS23" s="4">
        <v>21.2</v>
      </c>
      <c r="AT23" s="4">
        <v>18.5</v>
      </c>
      <c r="AU23" s="4">
        <v>24</v>
      </c>
      <c r="AV23" s="4">
        <v>24.7</v>
      </c>
      <c r="AW23" s="4">
        <v>16.9</v>
      </c>
      <c r="AX23" s="4">
        <v>22.7</v>
      </c>
      <c r="AY23" s="4">
        <v>22.5</v>
      </c>
      <c r="AZ23" s="4">
        <v>21.8</v>
      </c>
      <c r="BA23" s="4">
        <v>22.1</v>
      </c>
      <c r="BB23" s="4">
        <v>22.5</v>
      </c>
      <c r="BC23" s="4">
        <v>22.5</v>
      </c>
      <c r="BD23" s="4">
        <v>18.2</v>
      </c>
      <c r="BE23" s="4">
        <v>23.2</v>
      </c>
      <c r="BF23" s="4">
        <v>26.1</v>
      </c>
      <c r="BG23" s="4">
        <v>25.2</v>
      </c>
      <c r="BH23" s="4">
        <v>25.8</v>
      </c>
      <c r="BI23" s="4">
        <v>19.7</v>
      </c>
      <c r="BJ23" s="4">
        <v>22.7</v>
      </c>
      <c r="BK23" s="4">
        <v>17.7</v>
      </c>
      <c r="BL23" s="4">
        <v>23.1</v>
      </c>
      <c r="BM23" s="4">
        <v>21.5</v>
      </c>
      <c r="BN23" s="4">
        <v>26.5</v>
      </c>
      <c r="BO23" s="4">
        <v>21.9</v>
      </c>
      <c r="BP23" s="4">
        <v>19</v>
      </c>
      <c r="BQ23" s="4">
        <v>15.5</v>
      </c>
      <c r="BR23" s="4">
        <v>23.2</v>
      </c>
      <c r="BS23" s="4">
        <v>20.7</v>
      </c>
      <c r="BT23" s="4">
        <v>22.7</v>
      </c>
      <c r="BU23" s="4"/>
      <c r="BV23" s="4"/>
      <c r="BW23" s="4"/>
      <c r="BY23" s="11">
        <f t="shared" si="0"/>
        <v>21.078947368421055</v>
      </c>
      <c r="BZ23" s="11">
        <f t="shared" si="1"/>
        <v>20.730000000000004</v>
      </c>
      <c r="CA23" s="11">
        <f t="shared" si="2"/>
        <v>21.150000000000002</v>
      </c>
      <c r="CB23" s="10">
        <f t="shared" si="3"/>
        <v>21.779999999999998</v>
      </c>
    </row>
    <row r="24" spans="1:80" ht="11.25">
      <c r="A24" s="5">
        <v>22</v>
      </c>
      <c r="B24" s="24">
        <v>20.8</v>
      </c>
      <c r="C24" s="15">
        <v>15.1</v>
      </c>
      <c r="D24" s="15">
        <v>18.9</v>
      </c>
      <c r="E24" s="15">
        <v>21.3</v>
      </c>
      <c r="F24" s="15">
        <v>20.1</v>
      </c>
      <c r="G24" s="15">
        <v>22.1</v>
      </c>
      <c r="H24" s="15">
        <v>24.6</v>
      </c>
      <c r="I24" s="15">
        <v>20.3</v>
      </c>
      <c r="J24" s="15">
        <v>20.4</v>
      </c>
      <c r="K24" s="4">
        <v>25.8</v>
      </c>
      <c r="L24" s="4">
        <v>29</v>
      </c>
      <c r="M24" s="4">
        <v>21.7</v>
      </c>
      <c r="N24" s="4">
        <v>22.5</v>
      </c>
      <c r="O24" s="4">
        <v>16.2</v>
      </c>
      <c r="P24" s="4">
        <v>21.6</v>
      </c>
      <c r="Q24" s="4">
        <v>19.5</v>
      </c>
      <c r="R24" s="4">
        <v>19.6</v>
      </c>
      <c r="S24" s="4">
        <v>21.4</v>
      </c>
      <c r="T24" s="4">
        <v>23.7</v>
      </c>
      <c r="U24" s="4">
        <v>17.6</v>
      </c>
      <c r="V24" s="4">
        <v>18.7</v>
      </c>
      <c r="W24" s="4">
        <v>19.2</v>
      </c>
      <c r="X24" s="4">
        <v>16.7</v>
      </c>
      <c r="Y24" s="4">
        <v>20.8</v>
      </c>
      <c r="Z24" s="4">
        <v>14.6</v>
      </c>
      <c r="AA24" s="4">
        <v>18</v>
      </c>
      <c r="AB24" s="4">
        <v>25.5</v>
      </c>
      <c r="AC24" s="4">
        <v>21.7</v>
      </c>
      <c r="AD24" s="4">
        <v>21.4</v>
      </c>
      <c r="AE24" s="4">
        <v>20.9</v>
      </c>
      <c r="AF24" s="4">
        <v>26.9</v>
      </c>
      <c r="AG24" s="4">
        <v>16</v>
      </c>
      <c r="AH24" s="4">
        <v>18</v>
      </c>
      <c r="AI24" s="4">
        <v>16.2</v>
      </c>
      <c r="AJ24" s="4">
        <v>24.6</v>
      </c>
      <c r="AK24" s="4">
        <v>18.8</v>
      </c>
      <c r="AL24" s="4">
        <v>23.3</v>
      </c>
      <c r="AM24" s="4">
        <v>21.8</v>
      </c>
      <c r="AN24" s="4">
        <v>22.9</v>
      </c>
      <c r="AO24" s="4">
        <v>23</v>
      </c>
      <c r="AP24" s="4">
        <v>19.2</v>
      </c>
      <c r="AQ24" s="4">
        <v>22.2</v>
      </c>
      <c r="AR24" s="4">
        <v>21.8</v>
      </c>
      <c r="AS24" s="4">
        <v>18.1</v>
      </c>
      <c r="AT24" s="4">
        <v>15.1</v>
      </c>
      <c r="AU24" s="4">
        <v>21.2</v>
      </c>
      <c r="AV24" s="4">
        <v>23.9</v>
      </c>
      <c r="AW24" s="4">
        <v>22.9</v>
      </c>
      <c r="AX24" s="4">
        <v>19.4</v>
      </c>
      <c r="AY24" s="4">
        <v>19.8</v>
      </c>
      <c r="AZ24" s="4">
        <v>17.9</v>
      </c>
      <c r="BA24" s="4">
        <v>11.3</v>
      </c>
      <c r="BB24" s="4">
        <v>23</v>
      </c>
      <c r="BC24" s="4">
        <v>22.1</v>
      </c>
      <c r="BD24" s="4">
        <v>22.2</v>
      </c>
      <c r="BE24" s="4">
        <v>23.6</v>
      </c>
      <c r="BF24" s="4">
        <v>22.2</v>
      </c>
      <c r="BG24" s="4">
        <v>22.3</v>
      </c>
      <c r="BH24" s="4">
        <v>25.5</v>
      </c>
      <c r="BI24" s="4">
        <v>14.7</v>
      </c>
      <c r="BJ24" s="4">
        <v>22.1</v>
      </c>
      <c r="BK24" s="4">
        <v>18.6</v>
      </c>
      <c r="BL24" s="4">
        <v>24.7</v>
      </c>
      <c r="BM24" s="4">
        <v>27.5</v>
      </c>
      <c r="BN24" s="4">
        <v>27.5</v>
      </c>
      <c r="BO24" s="4">
        <v>23.3</v>
      </c>
      <c r="BP24" s="4">
        <v>19.6</v>
      </c>
      <c r="BQ24" s="4">
        <v>16.2</v>
      </c>
      <c r="BR24" s="4">
        <v>16.9</v>
      </c>
      <c r="BS24" s="4">
        <v>20.7</v>
      </c>
      <c r="BT24" s="4">
        <v>26.1</v>
      </c>
      <c r="BU24" s="4"/>
      <c r="BV24" s="4"/>
      <c r="BW24" s="4"/>
      <c r="BY24" s="10">
        <f t="shared" si="0"/>
        <v>20.66578947368421</v>
      </c>
      <c r="BZ24" s="10">
        <f t="shared" si="1"/>
        <v>20.490000000000002</v>
      </c>
      <c r="CA24" s="10">
        <f t="shared" si="2"/>
        <v>20.733333333333338</v>
      </c>
      <c r="CB24" s="10">
        <f t="shared" si="3"/>
        <v>21.12666666666667</v>
      </c>
    </row>
    <row r="25" spans="1:80" ht="11.25">
      <c r="A25" s="5">
        <v>23</v>
      </c>
      <c r="B25" s="24">
        <v>19.7</v>
      </c>
      <c r="C25" s="15">
        <v>19.9</v>
      </c>
      <c r="D25" s="15">
        <v>16.5</v>
      </c>
      <c r="E25" s="15">
        <v>20.9</v>
      </c>
      <c r="F25" s="15">
        <v>14.8</v>
      </c>
      <c r="G25" s="15">
        <v>19.8</v>
      </c>
      <c r="H25" s="15">
        <v>14.9</v>
      </c>
      <c r="I25" s="15">
        <v>25.8</v>
      </c>
      <c r="J25" s="15">
        <v>20.3</v>
      </c>
      <c r="K25" s="4">
        <v>18.5</v>
      </c>
      <c r="L25" s="4">
        <v>19.2</v>
      </c>
      <c r="M25" s="4">
        <v>23</v>
      </c>
      <c r="N25" s="4">
        <v>25.7</v>
      </c>
      <c r="O25" s="4">
        <v>12.7</v>
      </c>
      <c r="P25" s="4">
        <v>22.6</v>
      </c>
      <c r="Q25" s="4">
        <v>19.8</v>
      </c>
      <c r="R25" s="4">
        <v>22.8</v>
      </c>
      <c r="S25" s="4">
        <v>23.9</v>
      </c>
      <c r="T25" s="4">
        <v>20</v>
      </c>
      <c r="U25" s="4">
        <v>16.6</v>
      </c>
      <c r="V25" s="4">
        <v>14.4</v>
      </c>
      <c r="W25" s="4">
        <v>18.9</v>
      </c>
      <c r="X25" s="4">
        <v>20.9</v>
      </c>
      <c r="Y25" s="4">
        <v>19.8</v>
      </c>
      <c r="Z25" s="4">
        <v>16.3</v>
      </c>
      <c r="AA25" s="4">
        <v>19</v>
      </c>
      <c r="AB25" s="4">
        <v>21.6</v>
      </c>
      <c r="AC25" s="4">
        <v>24</v>
      </c>
      <c r="AD25" s="4">
        <v>28</v>
      </c>
      <c r="AE25" s="4">
        <v>17</v>
      </c>
      <c r="AF25" s="4">
        <v>21.4</v>
      </c>
      <c r="AG25" s="4">
        <v>15.2</v>
      </c>
      <c r="AH25" s="4">
        <v>22.6</v>
      </c>
      <c r="AI25" s="4">
        <v>15.6</v>
      </c>
      <c r="AJ25" s="4">
        <v>23.5</v>
      </c>
      <c r="AK25" s="4">
        <v>13.2</v>
      </c>
      <c r="AL25" s="4">
        <v>18.7</v>
      </c>
      <c r="AM25" s="4">
        <v>18.2</v>
      </c>
      <c r="AN25" s="4">
        <v>25.1</v>
      </c>
      <c r="AO25" s="4">
        <v>21.3</v>
      </c>
      <c r="AP25" s="4">
        <v>25.7</v>
      </c>
      <c r="AQ25" s="4">
        <v>25.1</v>
      </c>
      <c r="AR25" s="4">
        <v>19.6</v>
      </c>
      <c r="AS25" s="4">
        <v>20.4</v>
      </c>
      <c r="AT25" s="4">
        <v>16.4</v>
      </c>
      <c r="AU25" s="4">
        <v>25.4</v>
      </c>
      <c r="AV25" s="4">
        <v>24.8</v>
      </c>
      <c r="AW25" s="4">
        <v>27.3</v>
      </c>
      <c r="AX25" s="4">
        <v>21.7</v>
      </c>
      <c r="AY25" s="4">
        <v>23.7</v>
      </c>
      <c r="AZ25" s="4">
        <v>17.5</v>
      </c>
      <c r="BA25" s="4">
        <v>12.7</v>
      </c>
      <c r="BB25" s="4">
        <v>21.5</v>
      </c>
      <c r="BC25" s="4">
        <v>24.7</v>
      </c>
      <c r="BD25" s="4">
        <v>25.8</v>
      </c>
      <c r="BE25" s="4">
        <v>25.2</v>
      </c>
      <c r="BF25" s="4">
        <v>23.1</v>
      </c>
      <c r="BG25" s="4">
        <v>17.1</v>
      </c>
      <c r="BH25" s="4">
        <v>16.7</v>
      </c>
      <c r="BI25" s="4">
        <v>18.7</v>
      </c>
      <c r="BJ25" s="4">
        <v>20.3</v>
      </c>
      <c r="BK25" s="4">
        <v>15.5</v>
      </c>
      <c r="BL25" s="4">
        <v>23.4</v>
      </c>
      <c r="BM25" s="4">
        <v>26.8</v>
      </c>
      <c r="BN25" s="4">
        <v>23.4</v>
      </c>
      <c r="BO25" s="4">
        <v>21</v>
      </c>
      <c r="BP25" s="4">
        <v>23</v>
      </c>
      <c r="BQ25" s="4">
        <v>20.3</v>
      </c>
      <c r="BR25" s="4">
        <v>21.4</v>
      </c>
      <c r="BS25" s="4">
        <v>18.7</v>
      </c>
      <c r="BT25" s="4">
        <v>14.8</v>
      </c>
      <c r="BU25" s="4"/>
      <c r="BV25" s="4"/>
      <c r="BW25" s="4"/>
      <c r="BY25" s="10">
        <f t="shared" si="0"/>
        <v>19.62368421052632</v>
      </c>
      <c r="BZ25" s="10">
        <f t="shared" si="1"/>
        <v>20.533333333333328</v>
      </c>
      <c r="CA25" s="10">
        <f t="shared" si="2"/>
        <v>21.25</v>
      </c>
      <c r="CB25" s="10">
        <f t="shared" si="3"/>
        <v>21.77333333333333</v>
      </c>
    </row>
    <row r="26" spans="1:80" ht="11.25">
      <c r="A26" s="5">
        <v>24</v>
      </c>
      <c r="B26" s="24">
        <v>22.5</v>
      </c>
      <c r="C26" s="15">
        <v>21.4</v>
      </c>
      <c r="D26" s="15">
        <v>18.1</v>
      </c>
      <c r="E26" s="15">
        <v>14.9</v>
      </c>
      <c r="F26" s="15">
        <v>17.8</v>
      </c>
      <c r="G26" s="15">
        <v>18.6</v>
      </c>
      <c r="H26" s="15">
        <v>16.1</v>
      </c>
      <c r="I26" s="15">
        <v>18.6</v>
      </c>
      <c r="J26" s="15">
        <v>23.7</v>
      </c>
      <c r="K26" s="4">
        <v>19.1</v>
      </c>
      <c r="L26" s="4">
        <v>24.3</v>
      </c>
      <c r="M26" s="4">
        <v>23.7</v>
      </c>
      <c r="N26" s="4">
        <v>22</v>
      </c>
      <c r="O26" s="4">
        <v>14</v>
      </c>
      <c r="P26" s="4">
        <v>22.1</v>
      </c>
      <c r="Q26" s="4">
        <v>18.2</v>
      </c>
      <c r="R26" s="4">
        <v>17.6</v>
      </c>
      <c r="S26" s="4">
        <v>20.2</v>
      </c>
      <c r="T26" s="4">
        <v>22.6</v>
      </c>
      <c r="U26" s="4">
        <v>20.2</v>
      </c>
      <c r="V26" s="4">
        <v>16.5</v>
      </c>
      <c r="W26" s="4">
        <v>18.4</v>
      </c>
      <c r="X26" s="4">
        <v>21.3</v>
      </c>
      <c r="Y26" s="4">
        <v>20.9</v>
      </c>
      <c r="Z26" s="4">
        <v>16</v>
      </c>
      <c r="AA26" s="4">
        <v>21.1</v>
      </c>
      <c r="AB26" s="4">
        <v>19.9</v>
      </c>
      <c r="AC26" s="4">
        <v>25.5</v>
      </c>
      <c r="AD26" s="4">
        <v>15.3</v>
      </c>
      <c r="AE26" s="4">
        <v>23.6</v>
      </c>
      <c r="AF26" s="4">
        <v>19.6</v>
      </c>
      <c r="AG26" s="4">
        <v>18.4</v>
      </c>
      <c r="AH26" s="4">
        <v>22.2</v>
      </c>
      <c r="AI26" s="4">
        <v>22.1</v>
      </c>
      <c r="AJ26" s="4">
        <v>12.5</v>
      </c>
      <c r="AK26" s="4">
        <v>11.6</v>
      </c>
      <c r="AL26" s="4">
        <v>22.1</v>
      </c>
      <c r="AM26" s="4">
        <v>17.2</v>
      </c>
      <c r="AN26" s="4">
        <v>20.2</v>
      </c>
      <c r="AO26" s="4">
        <v>20.3</v>
      </c>
      <c r="AP26" s="4">
        <v>20.5</v>
      </c>
      <c r="AQ26" s="4">
        <v>25.4</v>
      </c>
      <c r="AR26" s="4">
        <v>21.3</v>
      </c>
      <c r="AS26" s="4">
        <v>21.9</v>
      </c>
      <c r="AT26" s="4">
        <v>18.7</v>
      </c>
      <c r="AU26" s="4">
        <v>24.1</v>
      </c>
      <c r="AV26" s="4">
        <v>25.4</v>
      </c>
      <c r="AW26" s="4">
        <v>22.3</v>
      </c>
      <c r="AX26" s="4">
        <v>21</v>
      </c>
      <c r="AY26" s="4">
        <v>23.3</v>
      </c>
      <c r="AZ26" s="4">
        <v>19.5</v>
      </c>
      <c r="BA26" s="4">
        <v>19.1</v>
      </c>
      <c r="BB26" s="4">
        <v>20.8</v>
      </c>
      <c r="BC26" s="4">
        <v>22.4</v>
      </c>
      <c r="BD26" s="4">
        <v>22.3</v>
      </c>
      <c r="BE26" s="4">
        <v>21.8</v>
      </c>
      <c r="BF26" s="4">
        <v>20.2</v>
      </c>
      <c r="BG26" s="4">
        <v>19.6</v>
      </c>
      <c r="BH26" s="4">
        <v>16.1</v>
      </c>
      <c r="BI26" s="4">
        <v>21.9</v>
      </c>
      <c r="BJ26" s="4">
        <v>23.2</v>
      </c>
      <c r="BK26" s="4">
        <v>23.4</v>
      </c>
      <c r="BL26" s="4">
        <v>23.7</v>
      </c>
      <c r="BM26" s="4">
        <v>24.5</v>
      </c>
      <c r="BN26" s="4">
        <v>22.5</v>
      </c>
      <c r="BO26" s="4">
        <v>21.4</v>
      </c>
      <c r="BP26" s="4">
        <v>25.5</v>
      </c>
      <c r="BQ26" s="4">
        <v>22.2</v>
      </c>
      <c r="BR26" s="4">
        <v>24</v>
      </c>
      <c r="BS26" s="4">
        <v>23.1</v>
      </c>
      <c r="BT26" s="4">
        <v>22.3</v>
      </c>
      <c r="BU26" s="4"/>
      <c r="BV26" s="4"/>
      <c r="BW26" s="4"/>
      <c r="BY26" s="10">
        <f t="shared" si="0"/>
        <v>19.47105263157895</v>
      </c>
      <c r="BZ26" s="10">
        <f t="shared" si="1"/>
        <v>20.236666666666668</v>
      </c>
      <c r="CA26" s="10">
        <f t="shared" si="2"/>
        <v>20.490000000000002</v>
      </c>
      <c r="CB26" s="10">
        <f t="shared" si="3"/>
        <v>21.81666666666667</v>
      </c>
    </row>
    <row r="27" spans="1:80" ht="11.25">
      <c r="A27" s="5">
        <v>25</v>
      </c>
      <c r="B27" s="24">
        <v>22.7</v>
      </c>
      <c r="C27" s="15">
        <v>23</v>
      </c>
      <c r="D27" s="15">
        <v>17.5</v>
      </c>
      <c r="E27" s="15">
        <v>16.9</v>
      </c>
      <c r="F27" s="15">
        <v>16.7</v>
      </c>
      <c r="G27" s="15">
        <v>23.9</v>
      </c>
      <c r="H27" s="15">
        <v>18.2</v>
      </c>
      <c r="I27" s="15">
        <v>18.9</v>
      </c>
      <c r="J27" s="15">
        <v>25.1</v>
      </c>
      <c r="K27" s="4">
        <v>19.4</v>
      </c>
      <c r="L27" s="4">
        <v>27.9</v>
      </c>
      <c r="M27" s="4">
        <v>18.7</v>
      </c>
      <c r="N27" s="4">
        <v>22.9</v>
      </c>
      <c r="O27" s="4">
        <v>14.8</v>
      </c>
      <c r="P27" s="4">
        <v>23</v>
      </c>
      <c r="Q27" s="4">
        <v>18.1</v>
      </c>
      <c r="R27" s="4">
        <v>20.6</v>
      </c>
      <c r="S27" s="4">
        <v>21.2</v>
      </c>
      <c r="T27" s="4">
        <v>23.4</v>
      </c>
      <c r="U27" s="4">
        <v>23.5</v>
      </c>
      <c r="V27" s="4">
        <v>20.7</v>
      </c>
      <c r="W27" s="4">
        <v>19</v>
      </c>
      <c r="X27" s="4">
        <v>18.6</v>
      </c>
      <c r="Y27" s="4">
        <v>21.3</v>
      </c>
      <c r="Z27" s="4">
        <v>18.5</v>
      </c>
      <c r="AA27" s="4">
        <v>20.4</v>
      </c>
      <c r="AB27" s="4">
        <v>20.9</v>
      </c>
      <c r="AC27" s="4">
        <v>22.5</v>
      </c>
      <c r="AD27" s="4">
        <v>24.3</v>
      </c>
      <c r="AE27" s="4">
        <v>24.6</v>
      </c>
      <c r="AF27" s="4">
        <v>15.6</v>
      </c>
      <c r="AG27" s="4">
        <v>16.7</v>
      </c>
      <c r="AH27" s="4">
        <v>21.8</v>
      </c>
      <c r="AI27" s="4">
        <v>23.7</v>
      </c>
      <c r="AJ27" s="4">
        <v>16.5</v>
      </c>
      <c r="AK27" s="4">
        <v>16.8</v>
      </c>
      <c r="AL27" s="4">
        <v>20</v>
      </c>
      <c r="AM27" s="4">
        <v>17.5</v>
      </c>
      <c r="AN27" s="4">
        <v>25.1</v>
      </c>
      <c r="AO27" s="4">
        <v>19.7</v>
      </c>
      <c r="AP27" s="4">
        <v>24.7</v>
      </c>
      <c r="AQ27" s="4">
        <v>25.2</v>
      </c>
      <c r="AR27" s="4">
        <v>26.5</v>
      </c>
      <c r="AS27" s="4">
        <v>18.8</v>
      </c>
      <c r="AT27" s="4">
        <v>19.4</v>
      </c>
      <c r="AU27" s="4">
        <v>28.2</v>
      </c>
      <c r="AV27" s="4">
        <v>29.1</v>
      </c>
      <c r="AW27" s="4">
        <v>18</v>
      </c>
      <c r="AX27" s="4">
        <v>25.9</v>
      </c>
      <c r="AY27" s="4">
        <v>26</v>
      </c>
      <c r="AZ27" s="4">
        <v>18.8</v>
      </c>
      <c r="BA27" s="4">
        <v>19.9</v>
      </c>
      <c r="BB27" s="4">
        <v>17.4</v>
      </c>
      <c r="BC27" s="4">
        <v>19.3</v>
      </c>
      <c r="BD27" s="4">
        <v>20</v>
      </c>
      <c r="BE27" s="4">
        <v>18.9</v>
      </c>
      <c r="BF27" s="4">
        <v>18.9</v>
      </c>
      <c r="BG27" s="4">
        <v>21.9</v>
      </c>
      <c r="BH27" s="4">
        <v>21.6</v>
      </c>
      <c r="BI27" s="4">
        <v>21.9</v>
      </c>
      <c r="BJ27" s="4">
        <v>15.2</v>
      </c>
      <c r="BK27" s="4">
        <v>27.7</v>
      </c>
      <c r="BL27" s="4">
        <v>20.1</v>
      </c>
      <c r="BM27" s="4">
        <v>24.8</v>
      </c>
      <c r="BN27" s="4">
        <v>20</v>
      </c>
      <c r="BO27" s="4">
        <v>27.1</v>
      </c>
      <c r="BP27" s="4">
        <v>27.4</v>
      </c>
      <c r="BQ27" s="4">
        <v>24.8</v>
      </c>
      <c r="BR27" s="4">
        <v>23.7</v>
      </c>
      <c r="BS27" s="4">
        <v>23.2</v>
      </c>
      <c r="BT27" s="4">
        <v>22</v>
      </c>
      <c r="BU27" s="4"/>
      <c r="BV27" s="4"/>
      <c r="BW27" s="4"/>
      <c r="BY27" s="10">
        <f t="shared" si="0"/>
        <v>20.41578947368421</v>
      </c>
      <c r="BZ27" s="10">
        <f t="shared" si="1"/>
        <v>21.366666666666667</v>
      </c>
      <c r="CA27" s="10">
        <f t="shared" si="2"/>
        <v>21.30666666666666</v>
      </c>
      <c r="CB27" s="10">
        <f t="shared" si="3"/>
        <v>22.409999999999993</v>
      </c>
    </row>
    <row r="28" spans="1:80" ht="11.25">
      <c r="A28" s="5">
        <v>26</v>
      </c>
      <c r="B28" s="24">
        <v>25.1</v>
      </c>
      <c r="C28" s="15">
        <v>23.1</v>
      </c>
      <c r="D28" s="15">
        <v>20.1</v>
      </c>
      <c r="E28" s="15">
        <v>22.5</v>
      </c>
      <c r="F28" s="15">
        <v>22.8</v>
      </c>
      <c r="G28" s="15">
        <v>20</v>
      </c>
      <c r="H28" s="15">
        <v>19.5</v>
      </c>
      <c r="I28" s="15">
        <v>21</v>
      </c>
      <c r="J28" s="15">
        <v>22.9</v>
      </c>
      <c r="K28" s="4">
        <v>24.3</v>
      </c>
      <c r="L28" s="4">
        <v>22.3</v>
      </c>
      <c r="M28" s="4">
        <v>22.3</v>
      </c>
      <c r="N28" s="4">
        <v>19</v>
      </c>
      <c r="O28" s="4">
        <v>21.5</v>
      </c>
      <c r="P28" s="4">
        <v>23.7</v>
      </c>
      <c r="Q28" s="4">
        <v>16.4</v>
      </c>
      <c r="R28" s="4">
        <v>22.7</v>
      </c>
      <c r="S28" s="4">
        <v>25.2</v>
      </c>
      <c r="T28" s="4">
        <v>24.9</v>
      </c>
      <c r="U28" s="4">
        <v>23.6</v>
      </c>
      <c r="V28" s="4">
        <v>23.9</v>
      </c>
      <c r="W28" s="4">
        <v>21.3</v>
      </c>
      <c r="X28" s="4">
        <v>17.3</v>
      </c>
      <c r="Y28" s="4">
        <v>23.6</v>
      </c>
      <c r="Z28" s="4">
        <v>17.8</v>
      </c>
      <c r="AA28" s="4">
        <v>21.4</v>
      </c>
      <c r="AB28" s="4">
        <v>22.4</v>
      </c>
      <c r="AC28" s="4">
        <v>23.3</v>
      </c>
      <c r="AD28" s="4">
        <v>26.8</v>
      </c>
      <c r="AE28" s="4">
        <v>23.6</v>
      </c>
      <c r="AF28" s="4">
        <v>13.2</v>
      </c>
      <c r="AG28" s="4">
        <v>15.5</v>
      </c>
      <c r="AH28" s="4">
        <v>22.9</v>
      </c>
      <c r="AI28" s="4">
        <v>15.9</v>
      </c>
      <c r="AJ28" s="4">
        <v>19.1</v>
      </c>
      <c r="AK28" s="4">
        <v>19.4</v>
      </c>
      <c r="AL28" s="4">
        <v>16.5</v>
      </c>
      <c r="AM28" s="4">
        <v>20.2</v>
      </c>
      <c r="AN28" s="4">
        <v>21.2</v>
      </c>
      <c r="AO28" s="4">
        <v>17.9</v>
      </c>
      <c r="AP28" s="4">
        <v>22.5</v>
      </c>
      <c r="AQ28" s="4">
        <v>23.9</v>
      </c>
      <c r="AR28" s="4">
        <v>22.9</v>
      </c>
      <c r="AS28" s="4">
        <v>25.9</v>
      </c>
      <c r="AT28" s="4">
        <v>20.4</v>
      </c>
      <c r="AU28" s="4">
        <v>17.1</v>
      </c>
      <c r="AV28" s="4">
        <v>23.4</v>
      </c>
      <c r="AW28" s="4">
        <v>26.7</v>
      </c>
      <c r="AX28" s="4">
        <v>25.1</v>
      </c>
      <c r="AY28" s="4">
        <v>20.9</v>
      </c>
      <c r="AZ28" s="4">
        <v>18.4</v>
      </c>
      <c r="BA28" s="4">
        <v>23.8</v>
      </c>
      <c r="BB28" s="4">
        <v>18.7</v>
      </c>
      <c r="BC28" s="4">
        <v>21.5</v>
      </c>
      <c r="BD28" s="4">
        <v>24.4</v>
      </c>
      <c r="BE28" s="4">
        <v>22.2</v>
      </c>
      <c r="BF28" s="4">
        <v>19.8</v>
      </c>
      <c r="BG28" s="4">
        <v>16.8</v>
      </c>
      <c r="BH28" s="4">
        <v>18.3</v>
      </c>
      <c r="BI28" s="4">
        <v>21.4</v>
      </c>
      <c r="BJ28" s="4">
        <v>21.1</v>
      </c>
      <c r="BK28" s="4">
        <v>22.5</v>
      </c>
      <c r="BL28" s="4">
        <v>22.2</v>
      </c>
      <c r="BM28" s="4">
        <v>26</v>
      </c>
      <c r="BN28" s="4">
        <v>18</v>
      </c>
      <c r="BO28" s="4">
        <v>21.8</v>
      </c>
      <c r="BP28" s="4">
        <v>28.3</v>
      </c>
      <c r="BQ28" s="4">
        <v>22.7</v>
      </c>
      <c r="BR28" s="4">
        <v>23</v>
      </c>
      <c r="BS28" s="4">
        <v>23.2</v>
      </c>
      <c r="BT28" s="4">
        <v>21.8</v>
      </c>
      <c r="BU28" s="4"/>
      <c r="BV28" s="4"/>
      <c r="BW28" s="4"/>
      <c r="BY28" s="10">
        <f t="shared" si="0"/>
        <v>21.236842105263154</v>
      </c>
      <c r="BZ28" s="10">
        <f t="shared" si="1"/>
        <v>21.149999999999995</v>
      </c>
      <c r="CA28" s="10">
        <f t="shared" si="2"/>
        <v>20.88666666666666</v>
      </c>
      <c r="CB28" s="10">
        <f t="shared" si="3"/>
        <v>21.86</v>
      </c>
    </row>
    <row r="29" spans="1:80" ht="11.25">
      <c r="A29" s="5">
        <v>27</v>
      </c>
      <c r="B29" s="24">
        <v>22.8</v>
      </c>
      <c r="C29" s="15">
        <v>17.3</v>
      </c>
      <c r="D29" s="15">
        <v>23.3</v>
      </c>
      <c r="E29" s="15">
        <v>19.2</v>
      </c>
      <c r="F29" s="15">
        <v>19.9</v>
      </c>
      <c r="G29" s="15">
        <v>19.3</v>
      </c>
      <c r="H29" s="15">
        <v>22</v>
      </c>
      <c r="I29" s="15">
        <v>17.9</v>
      </c>
      <c r="J29" s="15">
        <v>29.6</v>
      </c>
      <c r="K29" s="4">
        <v>23.4</v>
      </c>
      <c r="L29" s="4">
        <v>28.8</v>
      </c>
      <c r="M29" s="4">
        <v>17.7</v>
      </c>
      <c r="N29" s="4">
        <v>22.3</v>
      </c>
      <c r="O29" s="4">
        <v>23.3</v>
      </c>
      <c r="P29" s="4">
        <v>23.9</v>
      </c>
      <c r="Q29" s="4">
        <v>17.9</v>
      </c>
      <c r="R29" s="4">
        <v>19.1</v>
      </c>
      <c r="S29" s="4">
        <v>28.2</v>
      </c>
      <c r="T29" s="4">
        <v>22.4</v>
      </c>
      <c r="U29" s="4">
        <v>24.8</v>
      </c>
      <c r="V29" s="4">
        <v>26.3</v>
      </c>
      <c r="W29" s="4">
        <v>20.1</v>
      </c>
      <c r="X29" s="4">
        <v>17.3</v>
      </c>
      <c r="Y29" s="4">
        <v>19.9</v>
      </c>
      <c r="Z29" s="4">
        <v>19</v>
      </c>
      <c r="AA29" s="4">
        <v>25.3</v>
      </c>
      <c r="AB29" s="4">
        <v>20.7</v>
      </c>
      <c r="AC29" s="4">
        <v>21.6</v>
      </c>
      <c r="AD29" s="4">
        <v>17.8</v>
      </c>
      <c r="AE29" s="4">
        <v>25.2</v>
      </c>
      <c r="AF29" s="4">
        <v>15.5</v>
      </c>
      <c r="AG29" s="4">
        <v>20.6</v>
      </c>
      <c r="AH29" s="4">
        <v>20.8</v>
      </c>
      <c r="AI29" s="4">
        <v>19.7</v>
      </c>
      <c r="AJ29" s="4">
        <v>18.9</v>
      </c>
      <c r="AK29" s="4">
        <v>16.6</v>
      </c>
      <c r="AL29" s="4">
        <v>19.8</v>
      </c>
      <c r="AM29" s="4">
        <v>23.1</v>
      </c>
      <c r="AN29" s="4">
        <v>16.7</v>
      </c>
      <c r="AO29" s="4">
        <v>19.3</v>
      </c>
      <c r="AP29" s="4">
        <v>21.5</v>
      </c>
      <c r="AQ29" s="4">
        <v>21.4</v>
      </c>
      <c r="AR29" s="4">
        <v>19.9</v>
      </c>
      <c r="AS29" s="4">
        <v>26</v>
      </c>
      <c r="AT29" s="4">
        <v>14.3</v>
      </c>
      <c r="AU29" s="4">
        <v>21.7</v>
      </c>
      <c r="AV29" s="4">
        <v>26.7</v>
      </c>
      <c r="AW29" s="4">
        <v>25.9</v>
      </c>
      <c r="AX29" s="4">
        <v>21</v>
      </c>
      <c r="AY29" s="4">
        <v>23.5</v>
      </c>
      <c r="AZ29" s="4">
        <v>21.2</v>
      </c>
      <c r="BA29" s="4">
        <v>22.5</v>
      </c>
      <c r="BB29" s="4">
        <v>20.9</v>
      </c>
      <c r="BC29" s="4">
        <v>22.2</v>
      </c>
      <c r="BD29" s="4">
        <v>24.9</v>
      </c>
      <c r="BE29" s="4">
        <v>22.1</v>
      </c>
      <c r="BF29" s="4">
        <v>21.7</v>
      </c>
      <c r="BG29" s="4">
        <v>13.5</v>
      </c>
      <c r="BH29" s="4">
        <v>20.9</v>
      </c>
      <c r="BI29" s="4">
        <v>22.6</v>
      </c>
      <c r="BJ29" s="4">
        <v>22.5</v>
      </c>
      <c r="BK29" s="4">
        <v>22</v>
      </c>
      <c r="BL29" s="4">
        <v>23.3</v>
      </c>
      <c r="BM29" s="4">
        <v>21.9</v>
      </c>
      <c r="BN29" s="4">
        <v>18</v>
      </c>
      <c r="BO29" s="4">
        <v>20.4</v>
      </c>
      <c r="BP29" s="4">
        <v>29.1</v>
      </c>
      <c r="BQ29" s="4">
        <v>22.9</v>
      </c>
      <c r="BR29" s="4">
        <v>20.6</v>
      </c>
      <c r="BS29" s="4">
        <v>20.3</v>
      </c>
      <c r="BT29" s="4">
        <v>23.9</v>
      </c>
      <c r="BU29" s="4"/>
      <c r="BV29" s="4"/>
      <c r="BW29" s="4"/>
      <c r="BY29" s="10">
        <f t="shared" si="0"/>
        <v>21.35</v>
      </c>
      <c r="BZ29" s="10">
        <f t="shared" si="1"/>
        <v>20.96</v>
      </c>
      <c r="CA29" s="10">
        <f t="shared" si="2"/>
        <v>20.83</v>
      </c>
      <c r="CB29" s="10">
        <f t="shared" si="3"/>
        <v>21.683333333333326</v>
      </c>
    </row>
    <row r="30" spans="1:80" ht="11.25">
      <c r="A30" s="5">
        <v>28</v>
      </c>
      <c r="B30" s="24">
        <v>18.4</v>
      </c>
      <c r="C30" s="15">
        <v>18.9</v>
      </c>
      <c r="D30" s="15">
        <v>19.3</v>
      </c>
      <c r="E30" s="15">
        <v>22.7</v>
      </c>
      <c r="F30" s="15">
        <v>19</v>
      </c>
      <c r="G30" s="15">
        <v>21.7</v>
      </c>
      <c r="H30" s="15">
        <v>23.3</v>
      </c>
      <c r="I30" s="15">
        <v>21.8</v>
      </c>
      <c r="J30" s="15">
        <v>28.4</v>
      </c>
      <c r="K30" s="4">
        <v>19.8</v>
      </c>
      <c r="L30" s="4">
        <v>20.3</v>
      </c>
      <c r="M30" s="4">
        <v>20.2</v>
      </c>
      <c r="N30" s="4">
        <v>15.5</v>
      </c>
      <c r="O30" s="4">
        <v>24.4</v>
      </c>
      <c r="P30" s="4">
        <v>21.9</v>
      </c>
      <c r="Q30" s="4">
        <v>16.3</v>
      </c>
      <c r="R30" s="4">
        <v>20.6</v>
      </c>
      <c r="S30" s="4">
        <v>25</v>
      </c>
      <c r="T30" s="4">
        <v>24.9</v>
      </c>
      <c r="U30" s="4">
        <v>17.8</v>
      </c>
      <c r="V30" s="4">
        <v>24.4</v>
      </c>
      <c r="W30" s="4">
        <v>22.8</v>
      </c>
      <c r="X30" s="4">
        <v>19.8</v>
      </c>
      <c r="Y30" s="4">
        <v>23.6</v>
      </c>
      <c r="Z30" s="4">
        <v>17.7</v>
      </c>
      <c r="AA30" s="4">
        <v>21.8</v>
      </c>
      <c r="AB30" s="4">
        <v>28.1</v>
      </c>
      <c r="AC30" s="4">
        <v>23.6</v>
      </c>
      <c r="AD30" s="4">
        <v>20.6</v>
      </c>
      <c r="AE30" s="4">
        <v>28.1</v>
      </c>
      <c r="AF30" s="4">
        <v>23.8</v>
      </c>
      <c r="AG30" s="4">
        <v>21.4</v>
      </c>
      <c r="AH30" s="4">
        <v>20.5</v>
      </c>
      <c r="AI30" s="4">
        <v>20.5</v>
      </c>
      <c r="AJ30" s="4">
        <v>18</v>
      </c>
      <c r="AK30" s="4">
        <v>16.8</v>
      </c>
      <c r="AL30" s="4">
        <v>21.1</v>
      </c>
      <c r="AM30" s="4">
        <v>24.8</v>
      </c>
      <c r="AN30" s="4">
        <v>17.6</v>
      </c>
      <c r="AO30" s="4">
        <v>19.2</v>
      </c>
      <c r="AP30" s="4">
        <v>24.2</v>
      </c>
      <c r="AQ30" s="4">
        <v>21</v>
      </c>
      <c r="AR30" s="4">
        <v>20.4</v>
      </c>
      <c r="AS30" s="4">
        <v>25.1</v>
      </c>
      <c r="AT30" s="4">
        <v>22</v>
      </c>
      <c r="AU30" s="4">
        <v>22.2</v>
      </c>
      <c r="AV30" s="4">
        <v>22</v>
      </c>
      <c r="AW30" s="4">
        <v>28.4</v>
      </c>
      <c r="AX30" s="4">
        <v>21.2</v>
      </c>
      <c r="AY30" s="4">
        <v>21.1</v>
      </c>
      <c r="AZ30" s="4">
        <v>23.4</v>
      </c>
      <c r="BA30" s="4">
        <v>23.2</v>
      </c>
      <c r="BB30" s="4">
        <v>22.3</v>
      </c>
      <c r="BC30" s="4">
        <v>23.1</v>
      </c>
      <c r="BD30" s="4">
        <v>15.6</v>
      </c>
      <c r="BE30" s="4">
        <v>19.1</v>
      </c>
      <c r="BF30" s="4">
        <v>20.2</v>
      </c>
      <c r="BG30" s="4">
        <v>17.5</v>
      </c>
      <c r="BH30" s="4">
        <v>18.7</v>
      </c>
      <c r="BI30" s="4">
        <v>22.3</v>
      </c>
      <c r="BJ30" s="4">
        <v>23.1</v>
      </c>
      <c r="BK30" s="4">
        <v>25.5</v>
      </c>
      <c r="BL30" s="4">
        <v>20.8</v>
      </c>
      <c r="BM30" s="4">
        <v>21.9</v>
      </c>
      <c r="BN30" s="4">
        <v>21.7</v>
      </c>
      <c r="BO30" s="4">
        <v>24.8</v>
      </c>
      <c r="BP30" s="4">
        <v>28.6</v>
      </c>
      <c r="BQ30" s="4">
        <v>21.7</v>
      </c>
      <c r="BR30" s="4">
        <v>26</v>
      </c>
      <c r="BS30" s="4">
        <v>26.1</v>
      </c>
      <c r="BT30" s="4">
        <v>24</v>
      </c>
      <c r="BU30" s="4"/>
      <c r="BV30" s="4"/>
      <c r="BW30" s="4"/>
      <c r="BY30" s="10">
        <f t="shared" si="0"/>
        <v>21.51578947368421</v>
      </c>
      <c r="BZ30" s="10">
        <f t="shared" si="1"/>
        <v>22.073333333333334</v>
      </c>
      <c r="CA30" s="10">
        <f t="shared" si="2"/>
        <v>21.480000000000004</v>
      </c>
      <c r="CB30" s="10">
        <f t="shared" si="3"/>
        <v>21.930000000000003</v>
      </c>
    </row>
    <row r="31" spans="1:80" ht="11.25">
      <c r="A31" s="5">
        <v>29</v>
      </c>
      <c r="B31" s="24">
        <v>23.6</v>
      </c>
      <c r="C31" s="15">
        <v>20.4</v>
      </c>
      <c r="D31" s="15">
        <v>20.8</v>
      </c>
      <c r="E31" s="15">
        <v>22.9</v>
      </c>
      <c r="F31" s="15">
        <v>19.4</v>
      </c>
      <c r="G31" s="15">
        <v>22.5</v>
      </c>
      <c r="H31" s="15">
        <v>17.2</v>
      </c>
      <c r="I31" s="15">
        <v>24.9</v>
      </c>
      <c r="J31" s="15">
        <v>28.3</v>
      </c>
      <c r="K31" s="4">
        <v>20.3</v>
      </c>
      <c r="L31" s="4">
        <v>22.3</v>
      </c>
      <c r="M31" s="4">
        <v>17.1</v>
      </c>
      <c r="N31" s="4">
        <v>13.5</v>
      </c>
      <c r="O31" s="4">
        <v>23.4</v>
      </c>
      <c r="P31" s="4">
        <v>21.3</v>
      </c>
      <c r="Q31" s="4">
        <v>17.8</v>
      </c>
      <c r="R31" s="4">
        <v>19.9</v>
      </c>
      <c r="S31" s="4">
        <v>19.2</v>
      </c>
      <c r="T31" s="4">
        <v>18.4</v>
      </c>
      <c r="U31" s="4">
        <v>19.8</v>
      </c>
      <c r="V31" s="4">
        <v>25.1</v>
      </c>
      <c r="W31" s="4">
        <v>24</v>
      </c>
      <c r="X31" s="4">
        <v>22.2</v>
      </c>
      <c r="Y31" s="4">
        <v>24.3</v>
      </c>
      <c r="Z31" s="4">
        <v>16.6</v>
      </c>
      <c r="AA31" s="4">
        <v>20.5</v>
      </c>
      <c r="AB31" s="4">
        <v>20.7</v>
      </c>
      <c r="AC31" s="4">
        <v>26.3</v>
      </c>
      <c r="AD31" s="4">
        <v>22.6</v>
      </c>
      <c r="AE31" s="4">
        <v>26</v>
      </c>
      <c r="AF31" s="4">
        <v>22.5</v>
      </c>
      <c r="AG31" s="4">
        <v>19.7</v>
      </c>
      <c r="AH31" s="4">
        <v>16.7</v>
      </c>
      <c r="AI31" s="4">
        <v>20</v>
      </c>
      <c r="AJ31" s="4">
        <v>17.8</v>
      </c>
      <c r="AK31" s="4">
        <v>19.9</v>
      </c>
      <c r="AL31" s="4">
        <v>18.8</v>
      </c>
      <c r="AM31" s="4">
        <v>22.2</v>
      </c>
      <c r="AN31" s="4">
        <v>19.6</v>
      </c>
      <c r="AO31" s="4">
        <v>21.4</v>
      </c>
      <c r="AP31" s="4">
        <v>20.9</v>
      </c>
      <c r="AQ31" s="4">
        <v>23.1</v>
      </c>
      <c r="AR31" s="4">
        <v>19</v>
      </c>
      <c r="AS31" s="4">
        <v>24.8</v>
      </c>
      <c r="AT31" s="4">
        <v>23.2</v>
      </c>
      <c r="AU31" s="4">
        <v>21.6</v>
      </c>
      <c r="AV31" s="4">
        <v>21.4</v>
      </c>
      <c r="AW31" s="4">
        <v>28.5</v>
      </c>
      <c r="AX31" s="4">
        <v>22.5</v>
      </c>
      <c r="AY31" s="4">
        <v>22.8</v>
      </c>
      <c r="AZ31" s="4">
        <v>23.7</v>
      </c>
      <c r="BA31" s="4">
        <v>26.1</v>
      </c>
      <c r="BB31" s="4">
        <v>19.8</v>
      </c>
      <c r="BC31" s="4">
        <v>22.8</v>
      </c>
      <c r="BD31" s="4">
        <v>19.3</v>
      </c>
      <c r="BE31" s="4">
        <v>13.8</v>
      </c>
      <c r="BF31" s="4">
        <v>17.5</v>
      </c>
      <c r="BG31" s="4">
        <v>14.3</v>
      </c>
      <c r="BH31" s="4">
        <v>18</v>
      </c>
      <c r="BI31" s="4">
        <v>22</v>
      </c>
      <c r="BJ31" s="4">
        <v>21.4</v>
      </c>
      <c r="BK31" s="4">
        <v>23.7</v>
      </c>
      <c r="BL31" s="4">
        <v>22.5</v>
      </c>
      <c r="BM31" s="4">
        <v>24.8</v>
      </c>
      <c r="BN31" s="4">
        <v>23.5</v>
      </c>
      <c r="BO31" s="4">
        <v>25.1</v>
      </c>
      <c r="BP31" s="4">
        <v>21.2</v>
      </c>
      <c r="BQ31" s="4">
        <v>26</v>
      </c>
      <c r="BR31" s="4">
        <v>23.1</v>
      </c>
      <c r="BS31" s="4">
        <v>29.5</v>
      </c>
      <c r="BT31" s="4">
        <v>23.3</v>
      </c>
      <c r="BU31" s="4"/>
      <c r="BV31" s="4"/>
      <c r="BW31" s="4"/>
      <c r="BY31" s="10">
        <f t="shared" si="0"/>
        <v>21.02368421052632</v>
      </c>
      <c r="BZ31" s="10">
        <f t="shared" si="1"/>
        <v>21.586666666666662</v>
      </c>
      <c r="CA31" s="10">
        <f t="shared" si="2"/>
        <v>21.07666666666666</v>
      </c>
      <c r="CB31" s="10">
        <f t="shared" si="3"/>
        <v>21.810000000000002</v>
      </c>
    </row>
    <row r="32" spans="1:80" ht="11.25">
      <c r="A32" s="5">
        <v>30</v>
      </c>
      <c r="B32" s="24">
        <v>25</v>
      </c>
      <c r="C32" s="15">
        <v>21.9</v>
      </c>
      <c r="D32" s="15">
        <v>21.1</v>
      </c>
      <c r="E32" s="15">
        <v>20.5</v>
      </c>
      <c r="F32" s="15">
        <v>15.7</v>
      </c>
      <c r="G32" s="15">
        <v>26.3</v>
      </c>
      <c r="H32" s="15">
        <v>20.5</v>
      </c>
      <c r="I32" s="15">
        <v>24.8</v>
      </c>
      <c r="J32" s="15">
        <v>20</v>
      </c>
      <c r="K32" s="4">
        <v>24.2</v>
      </c>
      <c r="L32" s="4">
        <v>25</v>
      </c>
      <c r="M32" s="4">
        <v>17.5</v>
      </c>
      <c r="N32" s="4">
        <v>15.2</v>
      </c>
      <c r="O32" s="4">
        <v>20.7</v>
      </c>
      <c r="P32" s="4">
        <v>21.9</v>
      </c>
      <c r="Q32" s="4">
        <v>19.6</v>
      </c>
      <c r="R32" s="4">
        <v>22.5</v>
      </c>
      <c r="S32" s="4">
        <v>22</v>
      </c>
      <c r="T32" s="4">
        <v>22.2</v>
      </c>
      <c r="U32" s="4">
        <v>21.9</v>
      </c>
      <c r="V32" s="4">
        <v>23.4</v>
      </c>
      <c r="W32" s="4">
        <v>24.3</v>
      </c>
      <c r="X32" s="4">
        <v>21.6</v>
      </c>
      <c r="Y32" s="4">
        <v>19.3</v>
      </c>
      <c r="Z32" s="4">
        <v>18.3</v>
      </c>
      <c r="AA32" s="4">
        <v>13.6</v>
      </c>
      <c r="AB32" s="4">
        <v>19.7</v>
      </c>
      <c r="AC32" s="4">
        <v>26.5</v>
      </c>
      <c r="AD32" s="4">
        <v>19</v>
      </c>
      <c r="AE32" s="4">
        <v>22.4</v>
      </c>
      <c r="AF32" s="4">
        <v>24.8</v>
      </c>
      <c r="AG32" s="4">
        <v>19.3</v>
      </c>
      <c r="AH32" s="4">
        <v>15.9</v>
      </c>
      <c r="AI32" s="4">
        <v>17.3</v>
      </c>
      <c r="AJ32" s="4">
        <v>21.7</v>
      </c>
      <c r="AK32" s="4">
        <v>17.9</v>
      </c>
      <c r="AL32" s="4">
        <v>18</v>
      </c>
      <c r="AM32" s="4">
        <v>20.7</v>
      </c>
      <c r="AN32" s="4">
        <v>19.9</v>
      </c>
      <c r="AO32" s="4">
        <v>16.7</v>
      </c>
      <c r="AP32" s="4">
        <v>22.2</v>
      </c>
      <c r="AQ32" s="4">
        <v>22.5</v>
      </c>
      <c r="AR32" s="4">
        <v>22.7</v>
      </c>
      <c r="AS32" s="4">
        <v>23.4</v>
      </c>
      <c r="AT32" s="4">
        <v>23.7</v>
      </c>
      <c r="AU32" s="4">
        <v>22.3</v>
      </c>
      <c r="AV32" s="4">
        <v>23</v>
      </c>
      <c r="AW32" s="4">
        <v>27.3</v>
      </c>
      <c r="AX32" s="4">
        <v>24.2</v>
      </c>
      <c r="AY32" s="4">
        <v>23.7</v>
      </c>
      <c r="AZ32" s="4">
        <v>24.6</v>
      </c>
      <c r="BA32" s="4">
        <v>29.8</v>
      </c>
      <c r="BB32" s="4">
        <v>18</v>
      </c>
      <c r="BC32" s="4">
        <v>22.8</v>
      </c>
      <c r="BD32" s="4">
        <v>22.2</v>
      </c>
      <c r="BE32" s="4">
        <v>13.7</v>
      </c>
      <c r="BF32" s="4">
        <v>21</v>
      </c>
      <c r="BG32" s="4">
        <v>15.2</v>
      </c>
      <c r="BH32" s="4">
        <v>21.2</v>
      </c>
      <c r="BI32" s="4">
        <v>18.4</v>
      </c>
      <c r="BJ32" s="4">
        <v>20.1</v>
      </c>
      <c r="BK32" s="4">
        <v>27.1</v>
      </c>
      <c r="BL32" s="4">
        <v>23.9</v>
      </c>
      <c r="BM32" s="4">
        <v>21.2</v>
      </c>
      <c r="BN32" s="4">
        <v>24.9</v>
      </c>
      <c r="BO32" s="4">
        <v>23.1</v>
      </c>
      <c r="BP32" s="4">
        <v>23.4</v>
      </c>
      <c r="BQ32" s="4">
        <v>24.7</v>
      </c>
      <c r="BR32" s="4">
        <v>22.4</v>
      </c>
      <c r="BS32" s="4">
        <v>20.7</v>
      </c>
      <c r="BT32" s="4">
        <v>25.2</v>
      </c>
      <c r="BU32" s="4"/>
      <c r="BV32" s="4"/>
      <c r="BW32" s="4"/>
      <c r="BY32" s="10">
        <f t="shared" si="0"/>
        <v>20.847368421052625</v>
      </c>
      <c r="BZ32" s="10">
        <f t="shared" si="1"/>
        <v>21.049999999999997</v>
      </c>
      <c r="CA32" s="10">
        <f t="shared" si="2"/>
        <v>21.196666666666665</v>
      </c>
      <c r="CB32" s="10">
        <f t="shared" si="3"/>
        <v>22.230000000000004</v>
      </c>
    </row>
    <row r="33" spans="1:80" ht="11.25">
      <c r="A33" s="5">
        <v>31</v>
      </c>
      <c r="B33" s="24">
        <v>22.3</v>
      </c>
      <c r="C33" s="15">
        <v>17.7</v>
      </c>
      <c r="D33" s="15">
        <v>20.6</v>
      </c>
      <c r="E33" s="15">
        <v>24.1</v>
      </c>
      <c r="F33" s="15">
        <v>19</v>
      </c>
      <c r="G33" s="15">
        <v>28.2</v>
      </c>
      <c r="H33" s="15">
        <v>24</v>
      </c>
      <c r="I33" s="15">
        <v>15.6</v>
      </c>
      <c r="J33" s="15">
        <v>21.2</v>
      </c>
      <c r="K33" s="4">
        <v>23.7</v>
      </c>
      <c r="L33" s="4">
        <v>25.5</v>
      </c>
      <c r="M33" s="4">
        <v>19.8</v>
      </c>
      <c r="N33" s="4">
        <v>18.1</v>
      </c>
      <c r="O33" s="4">
        <v>21.2</v>
      </c>
      <c r="P33" s="4">
        <v>24.5</v>
      </c>
      <c r="Q33" s="4">
        <v>20.6</v>
      </c>
      <c r="R33" s="4">
        <v>22.4</v>
      </c>
      <c r="S33" s="4">
        <v>22.7</v>
      </c>
      <c r="T33" s="4">
        <v>23.5</v>
      </c>
      <c r="U33" s="4">
        <v>20.4</v>
      </c>
      <c r="V33" s="4">
        <v>25.5</v>
      </c>
      <c r="W33" s="4">
        <v>22.7</v>
      </c>
      <c r="X33" s="4">
        <v>17.6</v>
      </c>
      <c r="Y33" s="4">
        <v>22.4</v>
      </c>
      <c r="Z33" s="4">
        <v>19.7</v>
      </c>
      <c r="AA33" s="4">
        <v>20.7</v>
      </c>
      <c r="AB33" s="4">
        <v>18.4</v>
      </c>
      <c r="AC33" s="4">
        <v>23.5</v>
      </c>
      <c r="AD33" s="4">
        <v>15.1</v>
      </c>
      <c r="AE33" s="4">
        <v>19.1</v>
      </c>
      <c r="AF33" s="4">
        <v>23.7</v>
      </c>
      <c r="AG33" s="4">
        <v>19.6</v>
      </c>
      <c r="AH33" s="4">
        <v>17.5</v>
      </c>
      <c r="AI33" s="4">
        <v>23.2</v>
      </c>
      <c r="AJ33" s="4">
        <v>19.3</v>
      </c>
      <c r="AK33" s="4">
        <v>17.5</v>
      </c>
      <c r="AL33" s="4">
        <v>21.2</v>
      </c>
      <c r="AM33" s="4">
        <v>23.6</v>
      </c>
      <c r="AN33" s="4">
        <v>19</v>
      </c>
      <c r="AO33" s="4">
        <v>14.8</v>
      </c>
      <c r="AP33" s="4">
        <v>21.1</v>
      </c>
      <c r="AQ33" s="4">
        <v>23.5</v>
      </c>
      <c r="AR33" s="4">
        <v>22.1</v>
      </c>
      <c r="AS33" s="4">
        <v>23.1</v>
      </c>
      <c r="AT33" s="4">
        <v>21.9</v>
      </c>
      <c r="AU33" s="4">
        <v>22.6</v>
      </c>
      <c r="AV33" s="4">
        <v>23.7</v>
      </c>
      <c r="AW33" s="4">
        <v>23.3</v>
      </c>
      <c r="AX33" s="4">
        <v>24.4</v>
      </c>
      <c r="AY33" s="4">
        <v>26.1</v>
      </c>
      <c r="AZ33" s="4">
        <v>20.6</v>
      </c>
      <c r="BA33" s="4">
        <v>31.6</v>
      </c>
      <c r="BB33" s="4">
        <v>21.5</v>
      </c>
      <c r="BC33" s="4">
        <v>24.5</v>
      </c>
      <c r="BD33" s="4">
        <v>20.2</v>
      </c>
      <c r="BE33" s="4">
        <v>14</v>
      </c>
      <c r="BF33" s="4">
        <v>17.7</v>
      </c>
      <c r="BG33" s="4">
        <v>17.2</v>
      </c>
      <c r="BH33" s="4">
        <v>15.2</v>
      </c>
      <c r="BI33" s="4">
        <v>17.3</v>
      </c>
      <c r="BJ33" s="4">
        <v>22.2</v>
      </c>
      <c r="BK33" s="4">
        <v>27.7</v>
      </c>
      <c r="BL33" s="4">
        <v>26.2</v>
      </c>
      <c r="BM33" s="4">
        <v>21.3</v>
      </c>
      <c r="BN33" s="4">
        <v>25.4</v>
      </c>
      <c r="BO33" s="4">
        <v>21.1</v>
      </c>
      <c r="BP33" s="4">
        <v>22</v>
      </c>
      <c r="BQ33" s="4">
        <v>23</v>
      </c>
      <c r="BR33" s="4">
        <v>21.7</v>
      </c>
      <c r="BS33" s="4">
        <v>19.5</v>
      </c>
      <c r="BT33" s="4">
        <v>21.6</v>
      </c>
      <c r="BU33" s="4"/>
      <c r="BV33" s="4"/>
      <c r="BW33" s="4"/>
      <c r="BY33" s="10">
        <f t="shared" si="0"/>
        <v>21.194736842105268</v>
      </c>
      <c r="BZ33" s="10">
        <f t="shared" si="1"/>
        <v>20.97666666666667</v>
      </c>
      <c r="CA33" s="10">
        <f t="shared" si="2"/>
        <v>21.090000000000007</v>
      </c>
      <c r="CB33" s="10">
        <f t="shared" si="3"/>
        <v>21.810000000000002</v>
      </c>
    </row>
    <row r="34" spans="1:80" ht="11.25">
      <c r="A34" s="1" t="s">
        <v>3</v>
      </c>
      <c r="B34" s="26">
        <f aca="true" t="shared" si="4" ref="B34:J34">AVERAGE(B3:B33)</f>
        <v>19.78064516129032</v>
      </c>
      <c r="C34" s="13">
        <f t="shared" si="4"/>
        <v>20.419354838709676</v>
      </c>
      <c r="D34" s="13">
        <f t="shared" si="4"/>
        <v>20.216129032258063</v>
      </c>
      <c r="E34" s="13">
        <f t="shared" si="4"/>
        <v>19.964516129032262</v>
      </c>
      <c r="F34" s="13">
        <f t="shared" si="4"/>
        <v>18.60967741935484</v>
      </c>
      <c r="G34" s="13">
        <f t="shared" si="4"/>
        <v>19.554838709677423</v>
      </c>
      <c r="H34" s="13">
        <f t="shared" si="4"/>
        <v>20.55161290322581</v>
      </c>
      <c r="I34" s="13">
        <f t="shared" si="4"/>
        <v>19.135483870967743</v>
      </c>
      <c r="J34" s="13">
        <f t="shared" si="4"/>
        <v>22.083870967741934</v>
      </c>
      <c r="K34" s="13">
        <f aca="true" t="shared" si="5" ref="K34:S34">AVERAGE(K3:K33)</f>
        <v>20.729032258064517</v>
      </c>
      <c r="L34" s="13">
        <f t="shared" si="5"/>
        <v>20.190322580645162</v>
      </c>
      <c r="M34" s="13">
        <f t="shared" si="5"/>
        <v>20.758064516129032</v>
      </c>
      <c r="N34" s="13">
        <f t="shared" si="5"/>
        <v>19.464516129032262</v>
      </c>
      <c r="O34" s="13">
        <f t="shared" si="5"/>
        <v>20.293548387096774</v>
      </c>
      <c r="P34" s="13">
        <f t="shared" si="5"/>
        <v>21.3</v>
      </c>
      <c r="Q34" s="13">
        <f t="shared" si="5"/>
        <v>18.496774193548386</v>
      </c>
      <c r="R34" s="13">
        <f t="shared" si="5"/>
        <v>21.148387096774197</v>
      </c>
      <c r="S34" s="13">
        <f t="shared" si="5"/>
        <v>20.674193548387098</v>
      </c>
      <c r="T34" s="13">
        <f aca="true" t="shared" si="6" ref="T34:AC34">AVERAGE(T3:T33)</f>
        <v>19.838709677419352</v>
      </c>
      <c r="U34" s="13">
        <f t="shared" si="6"/>
        <v>20.877419354838707</v>
      </c>
      <c r="V34" s="13">
        <f t="shared" si="6"/>
        <v>20.667741935483864</v>
      </c>
      <c r="W34" s="13">
        <f t="shared" si="6"/>
        <v>20.63548387096774</v>
      </c>
      <c r="X34" s="13">
        <f t="shared" si="6"/>
        <v>19.39032258064516</v>
      </c>
      <c r="Y34" s="13">
        <f t="shared" si="6"/>
        <v>19.54838709677419</v>
      </c>
      <c r="Z34" s="13">
        <f t="shared" si="6"/>
        <v>19.52258064516129</v>
      </c>
      <c r="AA34" s="13">
        <f t="shared" si="6"/>
        <v>19.190322580645162</v>
      </c>
      <c r="AB34" s="13">
        <f t="shared" si="6"/>
        <v>19.68064516129032</v>
      </c>
      <c r="AC34" s="13">
        <f t="shared" si="6"/>
        <v>21.045161290322582</v>
      </c>
      <c r="AD34" s="13">
        <f aca="true" t="shared" si="7" ref="AD34:AM34">AVERAGE(AD3:AD33)</f>
        <v>17.87741935483871</v>
      </c>
      <c r="AE34" s="13">
        <f t="shared" si="7"/>
        <v>21.89354838709678</v>
      </c>
      <c r="AF34" s="13">
        <f t="shared" si="7"/>
        <v>20.419354838709676</v>
      </c>
      <c r="AG34" s="13">
        <f t="shared" si="7"/>
        <v>17.319354838709675</v>
      </c>
      <c r="AH34" s="13">
        <f t="shared" si="7"/>
        <v>20.287096774193547</v>
      </c>
      <c r="AI34" s="13">
        <f t="shared" si="7"/>
        <v>18.85483870967742</v>
      </c>
      <c r="AJ34" s="13">
        <f t="shared" si="7"/>
        <v>20.051612903225802</v>
      </c>
      <c r="AK34" s="13">
        <f t="shared" si="7"/>
        <v>19.299999999999997</v>
      </c>
      <c r="AL34" s="13">
        <f t="shared" si="7"/>
        <v>18.683870967741942</v>
      </c>
      <c r="AM34" s="13">
        <f t="shared" si="7"/>
        <v>20.67741935483871</v>
      </c>
      <c r="AN34" s="13">
        <f aca="true" t="shared" si="8" ref="AN34:BL34">AVERAGE(AN3:AN33)</f>
        <v>20.403225806451612</v>
      </c>
      <c r="AO34" s="13">
        <f t="shared" si="8"/>
        <v>18.570967741935487</v>
      </c>
      <c r="AP34" s="13">
        <f t="shared" si="8"/>
        <v>19.70645161290323</v>
      </c>
      <c r="AQ34" s="13">
        <f t="shared" si="8"/>
        <v>21.103225806451608</v>
      </c>
      <c r="AR34" s="13">
        <f t="shared" si="8"/>
        <v>20.380645161290325</v>
      </c>
      <c r="AS34" s="13">
        <f t="shared" si="8"/>
        <v>19.164516129032254</v>
      </c>
      <c r="AT34" s="13">
        <f t="shared" si="8"/>
        <v>21.009677419354837</v>
      </c>
      <c r="AU34" s="13">
        <f t="shared" si="8"/>
        <v>21.88387096774194</v>
      </c>
      <c r="AV34" s="13">
        <f t="shared" si="8"/>
        <v>22.448387096774198</v>
      </c>
      <c r="AW34" s="13">
        <f t="shared" si="8"/>
        <v>21.170967741935478</v>
      </c>
      <c r="AX34" s="13">
        <f t="shared" si="8"/>
        <v>21.52258064516129</v>
      </c>
      <c r="AY34" s="13">
        <f t="shared" si="8"/>
        <v>19.89032258064516</v>
      </c>
      <c r="AZ34" s="13">
        <f t="shared" si="8"/>
        <v>20.235483870967744</v>
      </c>
      <c r="BA34" s="13">
        <f t="shared" si="8"/>
        <v>20.735483870967748</v>
      </c>
      <c r="BB34" s="13">
        <f t="shared" si="8"/>
        <v>18.964516129032255</v>
      </c>
      <c r="BC34" s="13">
        <f t="shared" si="8"/>
        <v>21.19677419354839</v>
      </c>
      <c r="BD34" s="13">
        <f t="shared" si="8"/>
        <v>21.45483870967742</v>
      </c>
      <c r="BE34" s="13">
        <f t="shared" si="8"/>
        <v>18.925806451612903</v>
      </c>
      <c r="BF34" s="13">
        <f t="shared" si="8"/>
        <v>20.95161290322581</v>
      </c>
      <c r="BG34" s="13">
        <f t="shared" si="8"/>
        <v>19.370967741935484</v>
      </c>
      <c r="BH34" s="13">
        <f t="shared" si="8"/>
        <v>19.925806451612907</v>
      </c>
      <c r="BI34" s="13">
        <f t="shared" si="8"/>
        <v>19.780645161290312</v>
      </c>
      <c r="BJ34" s="13">
        <f t="shared" si="8"/>
        <v>19.235483870967744</v>
      </c>
      <c r="BK34" s="13">
        <f t="shared" si="8"/>
        <v>21.467741935483875</v>
      </c>
      <c r="BL34" s="13">
        <f t="shared" si="8"/>
        <v>22.16774193548387</v>
      </c>
      <c r="BM34" s="13">
        <f aca="true" t="shared" si="9" ref="BM34:BS34">AVERAGE(BM3:BM33)</f>
        <v>21.522580645161288</v>
      </c>
      <c r="BN34" s="13">
        <f t="shared" si="9"/>
        <v>21.616129032258062</v>
      </c>
      <c r="BO34" s="13">
        <f t="shared" si="9"/>
        <v>22.177419354838708</v>
      </c>
      <c r="BP34" s="13">
        <f t="shared" si="9"/>
        <v>21.74516129032258</v>
      </c>
      <c r="BQ34" s="13">
        <f t="shared" si="9"/>
        <v>21.6</v>
      </c>
      <c r="BR34" s="13">
        <f t="shared" si="9"/>
        <v>21.467741935483872</v>
      </c>
      <c r="BS34" s="13">
        <f t="shared" si="9"/>
        <v>21.225806451612904</v>
      </c>
      <c r="BT34" s="13">
        <f>AVERAGE(BT3:BT33)</f>
        <v>22.16129032258064</v>
      </c>
      <c r="BU34" s="13"/>
      <c r="BV34" s="13"/>
      <c r="BW34" s="13"/>
      <c r="BY34" s="12">
        <f>AVERAGE(BY3:BY33)</f>
        <v>19.97716468590832</v>
      </c>
      <c r="BZ34" s="12">
        <f>AVERAGE(BZ3:BZ33)</f>
        <v>20.05344086021506</v>
      </c>
      <c r="CA34" s="12">
        <f>AVERAGE(CA3:CA33)</f>
        <v>20.14849462365592</v>
      </c>
      <c r="CB34" s="12">
        <f>AVERAGE(CB3:CB33)</f>
        <v>20.67763440860214</v>
      </c>
    </row>
    <row r="36" spans="1:77" ht="11.25">
      <c r="A36" s="17" t="s">
        <v>4</v>
      </c>
      <c r="B36" s="21">
        <f aca="true" t="shared" si="10" ref="B36:J36">MAX(B3:B33)</f>
        <v>25.7</v>
      </c>
      <c r="C36" s="18">
        <f t="shared" si="10"/>
        <v>26.1</v>
      </c>
      <c r="D36" s="18">
        <f t="shared" si="10"/>
        <v>26.7</v>
      </c>
      <c r="E36" s="18">
        <f t="shared" si="10"/>
        <v>24.1</v>
      </c>
      <c r="F36" s="18">
        <f t="shared" si="10"/>
        <v>24</v>
      </c>
      <c r="G36" s="18">
        <f t="shared" si="10"/>
        <v>28.2</v>
      </c>
      <c r="H36" s="18">
        <f t="shared" si="10"/>
        <v>28.2</v>
      </c>
      <c r="I36" s="18">
        <f t="shared" si="10"/>
        <v>26.5</v>
      </c>
      <c r="J36" s="18">
        <f t="shared" si="10"/>
        <v>29.6</v>
      </c>
      <c r="K36" s="18">
        <f aca="true" t="shared" si="11" ref="K36:Z36">MAX(K3:K33)</f>
        <v>25.8</v>
      </c>
      <c r="L36" s="18">
        <f t="shared" si="11"/>
        <v>29</v>
      </c>
      <c r="M36" s="18">
        <f t="shared" si="11"/>
        <v>27.8</v>
      </c>
      <c r="N36" s="18">
        <f t="shared" si="11"/>
        <v>26.3</v>
      </c>
      <c r="O36" s="18">
        <f t="shared" si="11"/>
        <v>27.8</v>
      </c>
      <c r="P36" s="18">
        <f t="shared" si="11"/>
        <v>27.3</v>
      </c>
      <c r="Q36" s="18">
        <f t="shared" si="11"/>
        <v>23.6</v>
      </c>
      <c r="R36" s="18">
        <f t="shared" si="11"/>
        <v>27.2</v>
      </c>
      <c r="S36" s="18">
        <f t="shared" si="11"/>
        <v>28.2</v>
      </c>
      <c r="T36" s="18">
        <f t="shared" si="11"/>
        <v>26.3</v>
      </c>
      <c r="U36" s="18">
        <f t="shared" si="11"/>
        <v>25.5</v>
      </c>
      <c r="V36" s="18">
        <f t="shared" si="11"/>
        <v>26.3</v>
      </c>
      <c r="W36" s="18">
        <f t="shared" si="11"/>
        <v>27.8</v>
      </c>
      <c r="X36" s="18">
        <f t="shared" si="11"/>
        <v>24.1</v>
      </c>
      <c r="Y36" s="18">
        <f t="shared" si="11"/>
        <v>24.8</v>
      </c>
      <c r="Z36" s="18">
        <f t="shared" si="11"/>
        <v>25</v>
      </c>
      <c r="AA36" s="18">
        <f aca="true" t="shared" si="12" ref="AA36:AP36">MAX(AA3:AA33)</f>
        <v>25.3</v>
      </c>
      <c r="AB36" s="18">
        <f t="shared" si="12"/>
        <v>28.1</v>
      </c>
      <c r="AC36" s="18">
        <f t="shared" si="12"/>
        <v>26.5</v>
      </c>
      <c r="AD36" s="18">
        <f t="shared" si="12"/>
        <v>28</v>
      </c>
      <c r="AE36" s="18">
        <f t="shared" si="12"/>
        <v>28.1</v>
      </c>
      <c r="AF36" s="18">
        <f t="shared" si="12"/>
        <v>26.9</v>
      </c>
      <c r="AG36" s="18">
        <f t="shared" si="12"/>
        <v>23.7</v>
      </c>
      <c r="AH36" s="18">
        <f t="shared" si="12"/>
        <v>24.2</v>
      </c>
      <c r="AI36" s="18">
        <f t="shared" si="12"/>
        <v>25.8</v>
      </c>
      <c r="AJ36" s="18">
        <f t="shared" si="12"/>
        <v>26.5</v>
      </c>
      <c r="AK36" s="18">
        <f t="shared" si="12"/>
        <v>30.2</v>
      </c>
      <c r="AL36" s="18">
        <f t="shared" si="12"/>
        <v>23.5</v>
      </c>
      <c r="AM36" s="18">
        <f t="shared" si="12"/>
        <v>25.5</v>
      </c>
      <c r="AN36" s="18">
        <f t="shared" si="12"/>
        <v>27.8</v>
      </c>
      <c r="AO36" s="18">
        <f t="shared" si="12"/>
        <v>27.8</v>
      </c>
      <c r="AP36" s="18">
        <f t="shared" si="12"/>
        <v>29.6</v>
      </c>
      <c r="AQ36" s="18">
        <f aca="true" t="shared" si="13" ref="AQ36:AV36">MAX(AQ3:AQ33)</f>
        <v>26.7</v>
      </c>
      <c r="AR36" s="18">
        <f t="shared" si="13"/>
        <v>26.5</v>
      </c>
      <c r="AS36" s="18">
        <f t="shared" si="13"/>
        <v>26</v>
      </c>
      <c r="AT36" s="18">
        <f t="shared" si="13"/>
        <v>28.6</v>
      </c>
      <c r="AU36" s="18">
        <f t="shared" si="13"/>
        <v>28.2</v>
      </c>
      <c r="AV36" s="18">
        <f t="shared" si="13"/>
        <v>29.1</v>
      </c>
      <c r="AW36" s="18">
        <f aca="true" t="shared" si="14" ref="AW36:BB36">MAX(AW3:AW33)</f>
        <v>28.5</v>
      </c>
      <c r="AX36" s="18">
        <f t="shared" si="14"/>
        <v>26.3</v>
      </c>
      <c r="AY36" s="18">
        <f t="shared" si="14"/>
        <v>26.1</v>
      </c>
      <c r="AZ36" s="18">
        <f t="shared" si="14"/>
        <v>26.6</v>
      </c>
      <c r="BA36" s="18">
        <f t="shared" si="14"/>
        <v>31.6</v>
      </c>
      <c r="BB36" s="18">
        <f t="shared" si="14"/>
        <v>26.1</v>
      </c>
      <c r="BC36" s="18">
        <f aca="true" t="shared" si="15" ref="BC36:BH36">MAX(BC3:BC33)</f>
        <v>27.6</v>
      </c>
      <c r="BD36" s="18">
        <f t="shared" si="15"/>
        <v>26.7</v>
      </c>
      <c r="BE36" s="18">
        <f t="shared" si="15"/>
        <v>25.2</v>
      </c>
      <c r="BF36" s="18">
        <f t="shared" si="15"/>
        <v>26.4</v>
      </c>
      <c r="BG36" s="18">
        <f t="shared" si="15"/>
        <v>26.3</v>
      </c>
      <c r="BH36" s="18">
        <f t="shared" si="15"/>
        <v>26.8</v>
      </c>
      <c r="BI36" s="18">
        <f aca="true" t="shared" si="16" ref="BI36:BN36">MAX(BI3:BI33)</f>
        <v>23.5</v>
      </c>
      <c r="BJ36" s="18">
        <f t="shared" si="16"/>
        <v>23.2</v>
      </c>
      <c r="BK36" s="18">
        <f t="shared" si="16"/>
        <v>27.7</v>
      </c>
      <c r="BL36" s="18">
        <f t="shared" si="16"/>
        <v>26.8</v>
      </c>
      <c r="BM36" s="18">
        <f t="shared" si="16"/>
        <v>27.5</v>
      </c>
      <c r="BN36" s="18">
        <f t="shared" si="16"/>
        <v>27.5</v>
      </c>
      <c r="BO36" s="18">
        <f aca="true" t="shared" si="17" ref="BO36:BT36">MAX(BO3:BO33)</f>
        <v>28.4</v>
      </c>
      <c r="BP36" s="18">
        <f t="shared" si="17"/>
        <v>29.1</v>
      </c>
      <c r="BQ36" s="18">
        <f t="shared" si="17"/>
        <v>28</v>
      </c>
      <c r="BR36" s="18">
        <f t="shared" si="17"/>
        <v>26</v>
      </c>
      <c r="BS36" s="18">
        <f t="shared" si="17"/>
        <v>29.5</v>
      </c>
      <c r="BT36" s="18">
        <f t="shared" si="17"/>
        <v>32.2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11.9</v>
      </c>
      <c r="C37" s="20">
        <f t="shared" si="18"/>
        <v>15.1</v>
      </c>
      <c r="D37" s="20">
        <f t="shared" si="18"/>
        <v>15.3</v>
      </c>
      <c r="E37" s="20">
        <f t="shared" si="18"/>
        <v>12.3</v>
      </c>
      <c r="F37" s="20">
        <f t="shared" si="18"/>
        <v>12.8</v>
      </c>
      <c r="G37" s="20">
        <f t="shared" si="18"/>
        <v>11</v>
      </c>
      <c r="H37" s="20">
        <f t="shared" si="18"/>
        <v>14.9</v>
      </c>
      <c r="I37" s="20">
        <f t="shared" si="18"/>
        <v>12.3</v>
      </c>
      <c r="J37" s="20">
        <f t="shared" si="18"/>
        <v>15.5</v>
      </c>
      <c r="K37" s="20">
        <f aca="true" t="shared" si="19" ref="K37:Z37">MIN(K3:K33)</f>
        <v>15.8</v>
      </c>
      <c r="L37" s="20">
        <f t="shared" si="19"/>
        <v>12.2</v>
      </c>
      <c r="M37" s="20">
        <f t="shared" si="19"/>
        <v>17.1</v>
      </c>
      <c r="N37" s="20">
        <f t="shared" si="19"/>
        <v>11.4</v>
      </c>
      <c r="O37" s="20">
        <f t="shared" si="19"/>
        <v>12.7</v>
      </c>
      <c r="P37" s="20">
        <f t="shared" si="19"/>
        <v>16.4</v>
      </c>
      <c r="Q37" s="20">
        <f t="shared" si="19"/>
        <v>11.2</v>
      </c>
      <c r="R37" s="20">
        <f t="shared" si="19"/>
        <v>17.6</v>
      </c>
      <c r="S37" s="20">
        <f t="shared" si="19"/>
        <v>15.4</v>
      </c>
      <c r="T37" s="20">
        <f t="shared" si="19"/>
        <v>12</v>
      </c>
      <c r="U37" s="20">
        <f t="shared" si="19"/>
        <v>16.6</v>
      </c>
      <c r="V37" s="20">
        <f t="shared" si="19"/>
        <v>14.4</v>
      </c>
      <c r="W37" s="20">
        <f t="shared" si="19"/>
        <v>15.5</v>
      </c>
      <c r="X37" s="20">
        <f t="shared" si="19"/>
        <v>13</v>
      </c>
      <c r="Y37" s="20">
        <f t="shared" si="19"/>
        <v>11.7</v>
      </c>
      <c r="Z37" s="20">
        <f t="shared" si="19"/>
        <v>14.3</v>
      </c>
      <c r="AA37" s="20">
        <f aca="true" t="shared" si="20" ref="AA37:AP37">MIN(AA3:AA33)</f>
        <v>13.6</v>
      </c>
      <c r="AB37" s="20">
        <f t="shared" si="20"/>
        <v>15</v>
      </c>
      <c r="AC37" s="20">
        <f t="shared" si="20"/>
        <v>14.3</v>
      </c>
      <c r="AD37" s="20">
        <f t="shared" si="20"/>
        <v>11.1</v>
      </c>
      <c r="AE37" s="20">
        <f t="shared" si="20"/>
        <v>16.1</v>
      </c>
      <c r="AF37" s="20">
        <f t="shared" si="20"/>
        <v>13.2</v>
      </c>
      <c r="AG37" s="20">
        <f t="shared" si="20"/>
        <v>12</v>
      </c>
      <c r="AH37" s="20">
        <f t="shared" si="20"/>
        <v>14.2</v>
      </c>
      <c r="AI37" s="20">
        <f t="shared" si="20"/>
        <v>14.5</v>
      </c>
      <c r="AJ37" s="20">
        <f t="shared" si="20"/>
        <v>12.5</v>
      </c>
      <c r="AK37" s="20">
        <f t="shared" si="20"/>
        <v>11.6</v>
      </c>
      <c r="AL37" s="20">
        <f t="shared" si="20"/>
        <v>11.8</v>
      </c>
      <c r="AM37" s="20">
        <f t="shared" si="20"/>
        <v>11</v>
      </c>
      <c r="AN37" s="20">
        <f t="shared" si="20"/>
        <v>14.2</v>
      </c>
      <c r="AO37" s="20">
        <f t="shared" si="20"/>
        <v>11.8</v>
      </c>
      <c r="AP37" s="20">
        <f t="shared" si="20"/>
        <v>11</v>
      </c>
      <c r="AQ37" s="20">
        <f aca="true" t="shared" si="21" ref="AQ37:AV37">MIN(AQ3:AQ33)</f>
        <v>11.8</v>
      </c>
      <c r="AR37" s="20">
        <f t="shared" si="21"/>
        <v>14.7</v>
      </c>
      <c r="AS37" s="20">
        <f t="shared" si="21"/>
        <v>10.7</v>
      </c>
      <c r="AT37" s="20">
        <f t="shared" si="21"/>
        <v>14.3</v>
      </c>
      <c r="AU37" s="20">
        <f t="shared" si="21"/>
        <v>14.5</v>
      </c>
      <c r="AV37" s="20">
        <f t="shared" si="21"/>
        <v>17.7</v>
      </c>
      <c r="AW37" s="20">
        <f aca="true" t="shared" si="22" ref="AW37:BB37">MIN(AW3:AW33)</f>
        <v>13.3</v>
      </c>
      <c r="AX37" s="20">
        <f t="shared" si="22"/>
        <v>11.2</v>
      </c>
      <c r="AY37" s="20">
        <f t="shared" si="22"/>
        <v>15</v>
      </c>
      <c r="AZ37" s="20">
        <f t="shared" si="22"/>
        <v>15.7</v>
      </c>
      <c r="BA37" s="20">
        <f t="shared" si="22"/>
        <v>11.3</v>
      </c>
      <c r="BB37" s="20">
        <f t="shared" si="22"/>
        <v>13</v>
      </c>
      <c r="BC37" s="20">
        <f aca="true" t="shared" si="23" ref="BC37:BH37">MIN(BC3:BC33)</f>
        <v>13.8</v>
      </c>
      <c r="BD37" s="20">
        <f t="shared" si="23"/>
        <v>15.6</v>
      </c>
      <c r="BE37" s="20">
        <f t="shared" si="23"/>
        <v>11.9</v>
      </c>
      <c r="BF37" s="20">
        <f t="shared" si="23"/>
        <v>15.6</v>
      </c>
      <c r="BG37" s="20">
        <f t="shared" si="23"/>
        <v>13.2</v>
      </c>
      <c r="BH37" s="20">
        <f t="shared" si="23"/>
        <v>12.9</v>
      </c>
      <c r="BI37" s="20">
        <f aca="true" t="shared" si="24" ref="BI37:BN37">MIN(BI3:BI33)</f>
        <v>14.7</v>
      </c>
      <c r="BJ37" s="20">
        <f t="shared" si="24"/>
        <v>13.3</v>
      </c>
      <c r="BK37" s="20">
        <f t="shared" si="24"/>
        <v>15.5</v>
      </c>
      <c r="BL37" s="20">
        <f t="shared" si="24"/>
        <v>18.2</v>
      </c>
      <c r="BM37" s="20">
        <f t="shared" si="24"/>
        <v>16.6</v>
      </c>
      <c r="BN37" s="20">
        <f t="shared" si="24"/>
        <v>17</v>
      </c>
      <c r="BO37" s="20">
        <f aca="true" t="shared" si="25" ref="BO37:BT37">MIN(BO3:BO33)</f>
        <v>13.1</v>
      </c>
      <c r="BP37" s="20">
        <f t="shared" si="25"/>
        <v>14.4</v>
      </c>
      <c r="BQ37" s="20">
        <f t="shared" si="25"/>
        <v>15.5</v>
      </c>
      <c r="BR37" s="20">
        <f t="shared" si="25"/>
        <v>16.7</v>
      </c>
      <c r="BS37" s="20">
        <f t="shared" si="25"/>
        <v>15.1</v>
      </c>
      <c r="BT37" s="20">
        <f t="shared" si="25"/>
        <v>14.8</v>
      </c>
      <c r="BU37" s="20"/>
      <c r="BV37" s="20"/>
      <c r="BW37" s="20"/>
      <c r="BY37" s="52">
        <f>STDEV(J3:AM33)</f>
        <v>3.3012626021823253</v>
      </c>
      <c r="BZ37" s="52">
        <f>STDEV(T3:AW33)</f>
        <v>3.44569652333801</v>
      </c>
      <c r="CA37" s="52">
        <f>STDEV(AD3:BG33)</f>
        <v>3.614142608546362</v>
      </c>
      <c r="CB37" s="52">
        <f>STDEV(AN3:BQ33)</f>
        <v>3.484771544696691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48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3</v>
      </c>
      <c r="C42" s="76">
        <f aca="true" t="shared" si="26" ref="C42:BL42">COUNTIF(C3:C33,$B$40)</f>
        <v>1</v>
      </c>
      <c r="D42" s="76">
        <f t="shared" si="26"/>
        <v>2</v>
      </c>
      <c r="E42" s="76">
        <f t="shared" si="26"/>
        <v>0</v>
      </c>
      <c r="F42" s="76">
        <f t="shared" si="26"/>
        <v>0</v>
      </c>
      <c r="G42" s="76">
        <f t="shared" si="26"/>
        <v>2</v>
      </c>
      <c r="H42" s="76">
        <f t="shared" si="26"/>
        <v>4</v>
      </c>
      <c r="I42" s="76">
        <f t="shared" si="26"/>
        <v>2</v>
      </c>
      <c r="J42" s="76">
        <f t="shared" si="26"/>
        <v>6</v>
      </c>
      <c r="K42" s="76">
        <f t="shared" si="26"/>
        <v>2</v>
      </c>
      <c r="L42" s="76">
        <f t="shared" si="26"/>
        <v>6</v>
      </c>
      <c r="M42" s="76">
        <f t="shared" si="26"/>
        <v>1</v>
      </c>
      <c r="N42" s="76">
        <f t="shared" si="26"/>
        <v>3</v>
      </c>
      <c r="O42" s="76">
        <f t="shared" si="26"/>
        <v>1</v>
      </c>
      <c r="P42" s="76">
        <f t="shared" si="26"/>
        <v>2</v>
      </c>
      <c r="Q42" s="76">
        <f t="shared" si="26"/>
        <v>0</v>
      </c>
      <c r="R42" s="76">
        <f t="shared" si="26"/>
        <v>3</v>
      </c>
      <c r="S42" s="76">
        <f t="shared" si="26"/>
        <v>3</v>
      </c>
      <c r="T42" s="76">
        <f t="shared" si="26"/>
        <v>1</v>
      </c>
      <c r="U42" s="76">
        <f t="shared" si="26"/>
        <v>2</v>
      </c>
      <c r="V42" s="76">
        <f t="shared" si="26"/>
        <v>4</v>
      </c>
      <c r="W42" s="76">
        <f t="shared" si="26"/>
        <v>3</v>
      </c>
      <c r="X42" s="76">
        <f t="shared" si="26"/>
        <v>0</v>
      </c>
      <c r="Y42" s="76">
        <f t="shared" si="26"/>
        <v>0</v>
      </c>
      <c r="Z42" s="76">
        <f t="shared" si="26"/>
        <v>1</v>
      </c>
      <c r="AA42" s="76">
        <f t="shared" si="26"/>
        <v>1</v>
      </c>
      <c r="AB42" s="76">
        <f t="shared" si="26"/>
        <v>2</v>
      </c>
      <c r="AC42" s="76">
        <f t="shared" si="26"/>
        <v>4</v>
      </c>
      <c r="AD42" s="76">
        <f t="shared" si="26"/>
        <v>2</v>
      </c>
      <c r="AE42" s="76">
        <f t="shared" si="26"/>
        <v>4</v>
      </c>
      <c r="AF42" s="76">
        <f t="shared" si="26"/>
        <v>3</v>
      </c>
      <c r="AG42" s="76">
        <f t="shared" si="26"/>
        <v>0</v>
      </c>
      <c r="AH42" s="76">
        <f t="shared" si="26"/>
        <v>0</v>
      </c>
      <c r="AI42" s="76">
        <f t="shared" si="26"/>
        <v>1</v>
      </c>
      <c r="AJ42" s="76">
        <f t="shared" si="26"/>
        <v>2</v>
      </c>
      <c r="AK42" s="76">
        <f t="shared" si="26"/>
        <v>2</v>
      </c>
      <c r="AL42" s="76">
        <f t="shared" si="26"/>
        <v>0</v>
      </c>
      <c r="AM42" s="76">
        <f t="shared" si="26"/>
        <v>1</v>
      </c>
      <c r="AN42" s="76">
        <f t="shared" si="26"/>
        <v>3</v>
      </c>
      <c r="AO42" s="76">
        <f t="shared" si="26"/>
        <v>1</v>
      </c>
      <c r="AP42" s="76">
        <f t="shared" si="26"/>
        <v>3</v>
      </c>
      <c r="AQ42" s="76">
        <f t="shared" si="26"/>
        <v>5</v>
      </c>
      <c r="AR42" s="76">
        <f t="shared" si="26"/>
        <v>1</v>
      </c>
      <c r="AS42" s="76">
        <f t="shared" si="26"/>
        <v>3</v>
      </c>
      <c r="AT42" s="76">
        <f t="shared" si="26"/>
        <v>3</v>
      </c>
      <c r="AU42" s="76">
        <f t="shared" si="26"/>
        <v>7</v>
      </c>
      <c r="AV42" s="76">
        <f t="shared" si="26"/>
        <v>4</v>
      </c>
      <c r="AW42" s="76">
        <f t="shared" si="26"/>
        <v>6</v>
      </c>
      <c r="AX42" s="76">
        <f t="shared" si="26"/>
        <v>5</v>
      </c>
      <c r="AY42" s="76">
        <f t="shared" si="26"/>
        <v>2</v>
      </c>
      <c r="AZ42" s="76">
        <f t="shared" si="26"/>
        <v>1</v>
      </c>
      <c r="BA42" s="76">
        <f t="shared" si="26"/>
        <v>6</v>
      </c>
      <c r="BB42" s="76">
        <f t="shared" si="26"/>
        <v>1</v>
      </c>
      <c r="BC42" s="76">
        <f t="shared" si="26"/>
        <v>2</v>
      </c>
      <c r="BD42" s="76">
        <f t="shared" si="26"/>
        <v>5</v>
      </c>
      <c r="BE42" s="76">
        <f t="shared" si="26"/>
        <v>1</v>
      </c>
      <c r="BF42" s="76">
        <f t="shared" si="26"/>
        <v>4</v>
      </c>
      <c r="BG42" s="76">
        <f t="shared" si="26"/>
        <v>2</v>
      </c>
      <c r="BH42" s="76">
        <f t="shared" si="26"/>
        <v>4</v>
      </c>
      <c r="BI42" s="76">
        <f t="shared" si="26"/>
        <v>0</v>
      </c>
      <c r="BJ42" s="76">
        <f t="shared" si="26"/>
        <v>0</v>
      </c>
      <c r="BK42" s="76">
        <f t="shared" si="26"/>
        <v>5</v>
      </c>
      <c r="BL42" s="76">
        <f t="shared" si="26"/>
        <v>2</v>
      </c>
      <c r="BM42" s="76">
        <f aca="true" t="shared" si="27" ref="BM42:BR42">COUNTIF(BM3:BM33,$B$40)</f>
        <v>4</v>
      </c>
      <c r="BN42" s="76">
        <f t="shared" si="27"/>
        <v>6</v>
      </c>
      <c r="BO42" s="76">
        <f t="shared" si="27"/>
        <v>5</v>
      </c>
      <c r="BP42" s="76">
        <f t="shared" si="27"/>
        <v>5</v>
      </c>
      <c r="BQ42" s="76">
        <f t="shared" si="27"/>
        <v>2</v>
      </c>
      <c r="BR42" s="76">
        <f t="shared" si="27"/>
        <v>3</v>
      </c>
      <c r="BS42" s="76">
        <f>COUNTIF(BS3:BS33,$B$40)</f>
        <v>4</v>
      </c>
      <c r="BT42" s="76">
        <f>COUNTIF(BT3:BT33,$B$40)</f>
        <v>6</v>
      </c>
      <c r="BU42" s="76"/>
      <c r="BV42" s="76"/>
      <c r="BW42" s="76"/>
      <c r="BY42" s="91">
        <f>AVERAGE(J42:AM42)</f>
        <v>2</v>
      </c>
      <c r="BZ42" s="91">
        <f>AVERAGE(T42:AW42)</f>
        <v>2.3</v>
      </c>
      <c r="CA42" s="91">
        <f>AVERAGE(AD42:BG42)</f>
        <v>2.6666666666666665</v>
      </c>
      <c r="CB42" s="95">
        <f>AVERAGE(AN42:BQ42)</f>
        <v>3.2666666666666666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32.2</v>
      </c>
    </row>
    <row r="46" spans="1:2" ht="11.25">
      <c r="A46" s="82">
        <v>2</v>
      </c>
      <c r="B46" s="83">
        <f>LARGE($B$3:$BW$33,2)</f>
        <v>31.6</v>
      </c>
    </row>
    <row r="47" spans="1:2" ht="11.25">
      <c r="A47" s="82">
        <v>3</v>
      </c>
      <c r="B47" s="83">
        <f>LARGE($B$3:$BW$33,3)</f>
        <v>30.2</v>
      </c>
    </row>
    <row r="48" spans="1:2" ht="11.25">
      <c r="A48" s="82">
        <v>4</v>
      </c>
      <c r="B48" s="83">
        <f>LARGE($B$3:$BW$33,4)</f>
        <v>29.8</v>
      </c>
    </row>
    <row r="49" spans="1:2" ht="11.25">
      <c r="A49" s="82">
        <v>5</v>
      </c>
      <c r="B49" s="83">
        <f>LARGE($B$3:$BW$33,5)</f>
        <v>29.6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10.7</v>
      </c>
    </row>
    <row r="53" spans="1:2" ht="11.25">
      <c r="A53" s="82">
        <v>2</v>
      </c>
      <c r="B53" s="83">
        <f>SMALL($B$3:$BW$33,2)</f>
        <v>11</v>
      </c>
    </row>
    <row r="54" spans="1:2" ht="11.25">
      <c r="A54" s="82">
        <v>3</v>
      </c>
      <c r="B54" s="83">
        <f>SMALL($B$3:$BW$33,3)</f>
        <v>11</v>
      </c>
    </row>
    <row r="55" spans="1:2" ht="11.25">
      <c r="A55" s="82">
        <v>4</v>
      </c>
      <c r="B55" s="83">
        <f>SMALL($B$3:$BW$33,4)</f>
        <v>11</v>
      </c>
    </row>
    <row r="56" spans="1:2" ht="11.25">
      <c r="A56" s="82">
        <v>5</v>
      </c>
      <c r="B56" s="83">
        <f>SMALL($B$3:$BW$33,5)</f>
        <v>11.1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Q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51</v>
      </c>
    </row>
    <row r="3" spans="1:80" ht="11.25">
      <c r="A3" s="5">
        <v>1</v>
      </c>
      <c r="B3" s="24">
        <v>22.3</v>
      </c>
      <c r="C3" s="15">
        <v>18.3</v>
      </c>
      <c r="D3" s="15">
        <v>21.7</v>
      </c>
      <c r="E3" s="15">
        <v>21.6</v>
      </c>
      <c r="F3" s="15">
        <v>24.8</v>
      </c>
      <c r="G3" s="15">
        <v>26.1</v>
      </c>
      <c r="H3" s="15">
        <v>21.7</v>
      </c>
      <c r="I3" s="15">
        <v>16.4</v>
      </c>
      <c r="J3" s="15">
        <v>20.3</v>
      </c>
      <c r="K3" s="4">
        <v>22.5</v>
      </c>
      <c r="L3" s="4">
        <v>21.1</v>
      </c>
      <c r="M3" s="4">
        <v>21.9</v>
      </c>
      <c r="N3" s="4">
        <v>21.7</v>
      </c>
      <c r="O3" s="4">
        <v>17.5</v>
      </c>
      <c r="P3" s="4">
        <v>27.1</v>
      </c>
      <c r="Q3" s="4">
        <v>19.6</v>
      </c>
      <c r="R3" s="4">
        <v>26</v>
      </c>
      <c r="S3" s="4">
        <v>20.2</v>
      </c>
      <c r="T3" s="4">
        <v>20.7</v>
      </c>
      <c r="U3" s="4">
        <v>21.8</v>
      </c>
      <c r="V3" s="4">
        <v>19.9</v>
      </c>
      <c r="W3" s="4">
        <v>23</v>
      </c>
      <c r="X3" s="4">
        <v>17.9</v>
      </c>
      <c r="Y3" s="4">
        <v>23.9</v>
      </c>
      <c r="Z3" s="4">
        <v>21.4</v>
      </c>
      <c r="AA3" s="4">
        <v>25.4</v>
      </c>
      <c r="AB3" s="4">
        <v>20.2</v>
      </c>
      <c r="AC3" s="4">
        <v>21.7</v>
      </c>
      <c r="AD3" s="4">
        <v>16.5</v>
      </c>
      <c r="AE3" s="4">
        <v>18.6</v>
      </c>
      <c r="AF3" s="4">
        <v>25.5</v>
      </c>
      <c r="AG3" s="4">
        <v>19.6</v>
      </c>
      <c r="AH3" s="4">
        <v>19.4</v>
      </c>
      <c r="AI3" s="4">
        <v>22.6</v>
      </c>
      <c r="AJ3" s="4">
        <v>24</v>
      </c>
      <c r="AK3" s="4">
        <v>19.6</v>
      </c>
      <c r="AL3" s="4">
        <v>23.9</v>
      </c>
      <c r="AM3" s="4">
        <v>25.4</v>
      </c>
      <c r="AN3" s="4">
        <v>19.4</v>
      </c>
      <c r="AO3" s="4">
        <v>18</v>
      </c>
      <c r="AP3" s="4">
        <v>20.7</v>
      </c>
      <c r="AQ3" s="4">
        <v>22.8</v>
      </c>
      <c r="AR3" s="4">
        <v>21.3</v>
      </c>
      <c r="AS3" s="4">
        <v>17.2</v>
      </c>
      <c r="AT3" s="4">
        <v>23.7</v>
      </c>
      <c r="AU3" s="4">
        <v>25.2</v>
      </c>
      <c r="AV3" s="4">
        <v>24.3</v>
      </c>
      <c r="AW3" s="4">
        <v>21.6</v>
      </c>
      <c r="AX3" s="4">
        <v>25.4</v>
      </c>
      <c r="AY3" s="4">
        <v>26.5</v>
      </c>
      <c r="AZ3" s="4">
        <v>24.9</v>
      </c>
      <c r="BA3" s="4">
        <v>16.2</v>
      </c>
      <c r="BB3" s="4">
        <v>25.6</v>
      </c>
      <c r="BC3" s="4">
        <v>25.8</v>
      </c>
      <c r="BD3" s="4">
        <v>19</v>
      </c>
      <c r="BE3" s="4">
        <v>18.2</v>
      </c>
      <c r="BF3" s="4">
        <v>18.9</v>
      </c>
      <c r="BG3" s="4">
        <v>17</v>
      </c>
      <c r="BH3" s="4">
        <v>14.5</v>
      </c>
      <c r="BI3" s="4">
        <v>21.1</v>
      </c>
      <c r="BJ3" s="4">
        <v>18.7</v>
      </c>
      <c r="BK3" s="4">
        <v>28.4</v>
      </c>
      <c r="BL3" s="4">
        <v>23</v>
      </c>
      <c r="BM3" s="4">
        <v>24</v>
      </c>
      <c r="BN3" s="4">
        <v>21.2</v>
      </c>
      <c r="BO3" s="4">
        <v>24.3</v>
      </c>
      <c r="BP3" s="4">
        <v>23</v>
      </c>
      <c r="BQ3" s="4">
        <v>21</v>
      </c>
      <c r="BR3" s="4">
        <v>21.3</v>
      </c>
      <c r="BS3" s="4">
        <v>24.8</v>
      </c>
      <c r="BT3" s="4">
        <v>22.6</v>
      </c>
      <c r="BU3" s="4"/>
      <c r="BV3" s="4"/>
      <c r="BW3" s="4"/>
      <c r="BY3" s="10">
        <f aca="true" t="shared" si="0" ref="BY3:BY32">AVERAGE(B3:AM3)</f>
        <v>21.626315789473686</v>
      </c>
      <c r="BZ3" s="10">
        <f>AVERAGE(T3:AW3)</f>
        <v>21.506666666666668</v>
      </c>
      <c r="CA3" s="10">
        <f>AVERAGE(AD3:BG3)</f>
        <v>21.56</v>
      </c>
      <c r="CB3" s="10">
        <f>AVERAGE(AN3:BQ3)</f>
        <v>21.696666666666665</v>
      </c>
    </row>
    <row r="4" spans="1:80" ht="11.25">
      <c r="A4" s="5">
        <v>2</v>
      </c>
      <c r="B4" s="24">
        <v>24.7</v>
      </c>
      <c r="C4" s="15">
        <v>20.3</v>
      </c>
      <c r="D4" s="15">
        <v>22.6</v>
      </c>
      <c r="E4" s="15">
        <v>22.7</v>
      </c>
      <c r="F4" s="15">
        <v>22</v>
      </c>
      <c r="G4" s="15">
        <v>17.2</v>
      </c>
      <c r="H4" s="15">
        <v>18.6</v>
      </c>
      <c r="I4" s="15">
        <v>16.8</v>
      </c>
      <c r="J4" s="15">
        <v>23.7</v>
      </c>
      <c r="K4" s="4">
        <v>25.8</v>
      </c>
      <c r="L4" s="4">
        <v>21.6</v>
      </c>
      <c r="M4" s="4">
        <v>22.3</v>
      </c>
      <c r="N4" s="4">
        <v>24.3</v>
      </c>
      <c r="O4" s="4">
        <v>15.3</v>
      </c>
      <c r="P4" s="4">
        <v>25.7</v>
      </c>
      <c r="Q4" s="4">
        <v>20.4</v>
      </c>
      <c r="R4" s="4">
        <v>23.3</v>
      </c>
      <c r="S4" s="4">
        <v>21.3</v>
      </c>
      <c r="T4" s="4">
        <v>20.8</v>
      </c>
      <c r="U4" s="4">
        <v>20.8</v>
      </c>
      <c r="V4" s="4">
        <v>17.3</v>
      </c>
      <c r="W4" s="4">
        <v>22.8</v>
      </c>
      <c r="X4" s="4">
        <v>19.8</v>
      </c>
      <c r="Y4" s="4">
        <v>24.8</v>
      </c>
      <c r="Z4" s="4">
        <v>22</v>
      </c>
      <c r="AA4" s="4">
        <v>24.4</v>
      </c>
      <c r="AB4" s="4">
        <v>23.2</v>
      </c>
      <c r="AC4" s="4">
        <v>25.8</v>
      </c>
      <c r="AD4" s="4">
        <v>16.6</v>
      </c>
      <c r="AE4" s="4">
        <v>16.2</v>
      </c>
      <c r="AF4" s="4">
        <v>20.6</v>
      </c>
      <c r="AG4" s="4">
        <v>18.2</v>
      </c>
      <c r="AH4" s="4">
        <v>20.7</v>
      </c>
      <c r="AI4" s="4">
        <v>23.8</v>
      </c>
      <c r="AJ4" s="4">
        <v>23.7</v>
      </c>
      <c r="AK4" s="4">
        <v>20.4</v>
      </c>
      <c r="AL4" s="4">
        <v>17.5</v>
      </c>
      <c r="AM4" s="4">
        <v>20.6</v>
      </c>
      <c r="AN4" s="4">
        <v>21.9</v>
      </c>
      <c r="AO4" s="4">
        <v>20.3</v>
      </c>
      <c r="AP4" s="4">
        <v>19.6</v>
      </c>
      <c r="AQ4" s="4">
        <v>22.4</v>
      </c>
      <c r="AR4" s="4">
        <v>21.2</v>
      </c>
      <c r="AS4" s="4">
        <v>20.4</v>
      </c>
      <c r="AT4" s="4">
        <v>23.5</v>
      </c>
      <c r="AU4" s="4">
        <v>21.9</v>
      </c>
      <c r="AV4" s="4">
        <v>24.4</v>
      </c>
      <c r="AW4" s="4">
        <v>23.4</v>
      </c>
      <c r="AX4" s="4">
        <v>24.9</v>
      </c>
      <c r="AY4" s="4">
        <v>25.5</v>
      </c>
      <c r="AZ4" s="4">
        <v>22.6</v>
      </c>
      <c r="BA4" s="4">
        <v>20.7</v>
      </c>
      <c r="BB4" s="4">
        <v>20</v>
      </c>
      <c r="BC4" s="4">
        <v>23.9</v>
      </c>
      <c r="BD4" s="4">
        <v>20.9</v>
      </c>
      <c r="BE4" s="4">
        <v>18.5</v>
      </c>
      <c r="BF4" s="4">
        <v>24.4</v>
      </c>
      <c r="BG4" s="4">
        <v>19</v>
      </c>
      <c r="BH4" s="4">
        <v>16.7</v>
      </c>
      <c r="BI4" s="4">
        <v>21.6</v>
      </c>
      <c r="BJ4" s="4">
        <v>15.5</v>
      </c>
      <c r="BK4" s="4">
        <v>24.6</v>
      </c>
      <c r="BL4" s="4">
        <v>26.6</v>
      </c>
      <c r="BM4" s="4">
        <v>24.4</v>
      </c>
      <c r="BN4" s="4">
        <v>23.6</v>
      </c>
      <c r="BO4" s="4">
        <v>21.8</v>
      </c>
      <c r="BP4" s="4">
        <v>23.8</v>
      </c>
      <c r="BQ4" s="4">
        <v>24.4</v>
      </c>
      <c r="BR4" s="4">
        <v>23.7</v>
      </c>
      <c r="BS4" s="4">
        <v>23.6</v>
      </c>
      <c r="BT4" s="4">
        <v>22.4</v>
      </c>
      <c r="BU4" s="4"/>
      <c r="BV4" s="4"/>
      <c r="BW4" s="4"/>
      <c r="BY4" s="10">
        <f t="shared" si="0"/>
        <v>21.278947368421058</v>
      </c>
      <c r="BZ4" s="10">
        <f aca="true" t="shared" si="1" ref="BZ4:BZ32">AVERAGE(T4:AW4)</f>
        <v>21.299999999999997</v>
      </c>
      <c r="CA4" s="10">
        <f aca="true" t="shared" si="2" ref="CA4:CA32">AVERAGE(AD4:BG4)</f>
        <v>21.25666666666666</v>
      </c>
      <c r="CB4" s="10">
        <f aca="true" t="shared" si="3" ref="CB4:CB32">AVERAGE(AN4:BQ4)</f>
        <v>22.079999999999995</v>
      </c>
    </row>
    <row r="5" spans="1:80" ht="11.25">
      <c r="A5" s="5">
        <v>3</v>
      </c>
      <c r="B5" s="24">
        <v>18.2</v>
      </c>
      <c r="C5" s="15">
        <v>25.3</v>
      </c>
      <c r="D5" s="15">
        <v>21.2</v>
      </c>
      <c r="E5" s="15">
        <v>22.7</v>
      </c>
      <c r="F5" s="15">
        <v>22.5</v>
      </c>
      <c r="G5" s="15">
        <v>16.2</v>
      </c>
      <c r="H5" s="15">
        <v>18.5</v>
      </c>
      <c r="I5" s="15">
        <v>21.2</v>
      </c>
      <c r="J5" s="15">
        <v>24.7</v>
      </c>
      <c r="K5" s="4">
        <v>22.8</v>
      </c>
      <c r="L5" s="4">
        <v>20.2</v>
      </c>
      <c r="M5" s="4">
        <v>21.9</v>
      </c>
      <c r="N5" s="4">
        <v>25</v>
      </c>
      <c r="O5" s="4">
        <v>14.7</v>
      </c>
      <c r="P5" s="4">
        <v>23.9</v>
      </c>
      <c r="Q5" s="4">
        <v>20.5</v>
      </c>
      <c r="R5" s="4">
        <v>25.3</v>
      </c>
      <c r="S5" s="4">
        <v>20.3</v>
      </c>
      <c r="T5" s="4">
        <v>18.9</v>
      </c>
      <c r="U5" s="4">
        <v>19.4</v>
      </c>
      <c r="V5" s="4">
        <v>18</v>
      </c>
      <c r="W5" s="4">
        <v>20.6</v>
      </c>
      <c r="X5" s="4">
        <v>20.5</v>
      </c>
      <c r="Y5" s="4">
        <v>19.4</v>
      </c>
      <c r="Z5" s="4">
        <v>24.4</v>
      </c>
      <c r="AA5" s="4">
        <v>24.8</v>
      </c>
      <c r="AB5" s="4">
        <v>24</v>
      </c>
      <c r="AC5" s="4">
        <v>26.1</v>
      </c>
      <c r="AD5" s="4">
        <v>19.1</v>
      </c>
      <c r="AE5" s="4">
        <v>15.3</v>
      </c>
      <c r="AF5" s="4">
        <v>15.9</v>
      </c>
      <c r="AG5" s="4">
        <v>16.4</v>
      </c>
      <c r="AH5" s="4">
        <v>22.3</v>
      </c>
      <c r="AI5" s="4">
        <v>21.6</v>
      </c>
      <c r="AJ5" s="4">
        <v>21.1</v>
      </c>
      <c r="AK5" s="4">
        <v>23.2</v>
      </c>
      <c r="AL5" s="4">
        <v>22.5</v>
      </c>
      <c r="AM5" s="4">
        <v>24.9</v>
      </c>
      <c r="AN5" s="4">
        <v>23.7</v>
      </c>
      <c r="AO5" s="4">
        <v>23.1</v>
      </c>
      <c r="AP5" s="4">
        <v>20.2</v>
      </c>
      <c r="AQ5" s="4">
        <v>24.8</v>
      </c>
      <c r="AR5" s="4">
        <v>21.8</v>
      </c>
      <c r="AS5" s="4">
        <v>28</v>
      </c>
      <c r="AT5" s="4">
        <v>25.5</v>
      </c>
      <c r="AU5" s="4">
        <v>18</v>
      </c>
      <c r="AV5" s="4">
        <v>27.1</v>
      </c>
      <c r="AW5" s="4">
        <v>22.6</v>
      </c>
      <c r="AX5" s="4">
        <v>26.1</v>
      </c>
      <c r="AY5" s="4">
        <v>22.8</v>
      </c>
      <c r="AZ5" s="4">
        <v>22.9</v>
      </c>
      <c r="BA5" s="4">
        <v>22.7</v>
      </c>
      <c r="BB5" s="4">
        <v>21.6</v>
      </c>
      <c r="BC5" s="4">
        <v>20.2</v>
      </c>
      <c r="BD5" s="4">
        <v>21.5</v>
      </c>
      <c r="BE5" s="4">
        <v>17.1</v>
      </c>
      <c r="BF5" s="4">
        <v>23.4</v>
      </c>
      <c r="BG5" s="4">
        <v>22</v>
      </c>
      <c r="BH5" s="4">
        <v>23.3</v>
      </c>
      <c r="BI5" s="4">
        <v>20.3</v>
      </c>
      <c r="BJ5" s="4">
        <v>17.3</v>
      </c>
      <c r="BK5" s="4">
        <v>22.9</v>
      </c>
      <c r="BL5" s="4">
        <v>23.4</v>
      </c>
      <c r="BM5" s="4">
        <v>19.5</v>
      </c>
      <c r="BN5" s="4">
        <v>21.9</v>
      </c>
      <c r="BO5" s="4">
        <v>27.1</v>
      </c>
      <c r="BP5" s="4">
        <v>25.1</v>
      </c>
      <c r="BQ5" s="4">
        <v>23</v>
      </c>
      <c r="BR5" s="4">
        <v>23.6</v>
      </c>
      <c r="BS5" s="4">
        <v>21.5</v>
      </c>
      <c r="BT5" s="4">
        <v>24.4</v>
      </c>
      <c r="BU5" s="4"/>
      <c r="BV5" s="4"/>
      <c r="BW5" s="4"/>
      <c r="BY5" s="10">
        <f t="shared" si="0"/>
        <v>21.14473684210526</v>
      </c>
      <c r="BZ5" s="10">
        <f t="shared" si="1"/>
        <v>21.773333333333333</v>
      </c>
      <c r="CA5" s="10">
        <f t="shared" si="2"/>
        <v>21.913333333333338</v>
      </c>
      <c r="CB5" s="10">
        <f t="shared" si="3"/>
        <v>22.63</v>
      </c>
    </row>
    <row r="6" spans="1:80" ht="11.25">
      <c r="A6" s="5">
        <v>4</v>
      </c>
      <c r="B6" s="24">
        <v>18.9</v>
      </c>
      <c r="C6" s="15">
        <v>23.5</v>
      </c>
      <c r="D6" s="15">
        <v>21.9</v>
      </c>
      <c r="E6" s="15">
        <v>21.1</v>
      </c>
      <c r="F6" s="15">
        <v>19.4</v>
      </c>
      <c r="G6" s="15">
        <v>17.2</v>
      </c>
      <c r="H6" s="15">
        <v>18.5</v>
      </c>
      <c r="I6" s="15">
        <v>19.5</v>
      </c>
      <c r="J6" s="15">
        <v>22.9</v>
      </c>
      <c r="K6" s="4">
        <v>22.8</v>
      </c>
      <c r="L6" s="4">
        <v>14.9</v>
      </c>
      <c r="M6" s="4">
        <v>25.8</v>
      </c>
      <c r="N6" s="4">
        <v>19.6</v>
      </c>
      <c r="O6" s="4">
        <v>17.1</v>
      </c>
      <c r="P6" s="4">
        <v>24.5</v>
      </c>
      <c r="Q6" s="4">
        <v>21.1</v>
      </c>
      <c r="R6" s="4">
        <v>21.4</v>
      </c>
      <c r="S6" s="4">
        <v>20.7</v>
      </c>
      <c r="T6" s="4">
        <v>22</v>
      </c>
      <c r="U6" s="4">
        <v>17.5</v>
      </c>
      <c r="V6" s="4">
        <v>18.7</v>
      </c>
      <c r="W6" s="4">
        <v>16.9</v>
      </c>
      <c r="X6" s="4">
        <v>21.8</v>
      </c>
      <c r="Y6" s="4">
        <v>19.1</v>
      </c>
      <c r="Z6" s="4">
        <v>26.1</v>
      </c>
      <c r="AA6" s="4">
        <v>19.3</v>
      </c>
      <c r="AB6" s="4">
        <v>22.7</v>
      </c>
      <c r="AC6" s="4">
        <v>20.8</v>
      </c>
      <c r="AD6" s="4">
        <v>19.9</v>
      </c>
      <c r="AE6" s="4">
        <v>18.7</v>
      </c>
      <c r="AF6" s="4">
        <v>17.8</v>
      </c>
      <c r="AG6" s="4">
        <v>18.1</v>
      </c>
      <c r="AH6" s="4">
        <v>21.8</v>
      </c>
      <c r="AI6" s="4">
        <v>16.1</v>
      </c>
      <c r="AJ6" s="4">
        <v>25.8</v>
      </c>
      <c r="AK6" s="4">
        <v>26.1</v>
      </c>
      <c r="AL6" s="4">
        <v>26.3</v>
      </c>
      <c r="AM6" s="4">
        <v>24.2</v>
      </c>
      <c r="AN6" s="4">
        <v>20.9</v>
      </c>
      <c r="AO6" s="4">
        <v>23.5</v>
      </c>
      <c r="AP6" s="4">
        <v>23.8</v>
      </c>
      <c r="AQ6" s="4">
        <v>27.3</v>
      </c>
      <c r="AR6" s="4">
        <v>21.6</v>
      </c>
      <c r="AS6" s="4">
        <v>24.9</v>
      </c>
      <c r="AT6" s="4">
        <v>20.8</v>
      </c>
      <c r="AU6" s="4">
        <v>23.4</v>
      </c>
      <c r="AV6" s="4">
        <v>24.4</v>
      </c>
      <c r="AW6" s="4">
        <v>20.1</v>
      </c>
      <c r="AX6" s="4">
        <v>28.6</v>
      </c>
      <c r="AY6" s="4">
        <v>25.1</v>
      </c>
      <c r="AZ6" s="4">
        <v>23.5</v>
      </c>
      <c r="BA6" s="4">
        <v>26.5</v>
      </c>
      <c r="BB6" s="4">
        <v>18.4</v>
      </c>
      <c r="BC6" s="4">
        <v>19.6</v>
      </c>
      <c r="BD6" s="4">
        <v>22.4</v>
      </c>
      <c r="BE6" s="4">
        <v>20.6</v>
      </c>
      <c r="BF6" s="4">
        <v>21.7</v>
      </c>
      <c r="BG6" s="4">
        <v>22.1</v>
      </c>
      <c r="BH6" s="4">
        <v>23.7</v>
      </c>
      <c r="BI6" s="4">
        <v>24.5</v>
      </c>
      <c r="BJ6" s="4">
        <v>19.4</v>
      </c>
      <c r="BK6" s="4">
        <v>24.2</v>
      </c>
      <c r="BL6" s="4">
        <v>26.8</v>
      </c>
      <c r="BM6" s="4">
        <v>26.2</v>
      </c>
      <c r="BN6" s="4">
        <v>22.1</v>
      </c>
      <c r="BO6" s="4">
        <v>24.3</v>
      </c>
      <c r="BP6" s="4">
        <v>23.7</v>
      </c>
      <c r="BQ6" s="4">
        <v>24.3</v>
      </c>
      <c r="BR6" s="4">
        <v>21.2</v>
      </c>
      <c r="BS6" s="4">
        <v>21.6</v>
      </c>
      <c r="BT6" s="4">
        <v>27.2</v>
      </c>
      <c r="BU6" s="4"/>
      <c r="BV6" s="4"/>
      <c r="BW6" s="4"/>
      <c r="BY6" s="10">
        <f t="shared" si="0"/>
        <v>20.80263157894737</v>
      </c>
      <c r="BZ6" s="10">
        <f t="shared" si="1"/>
        <v>21.68</v>
      </c>
      <c r="CA6" s="10">
        <f t="shared" si="2"/>
        <v>22.466666666666672</v>
      </c>
      <c r="CB6" s="10">
        <f t="shared" si="3"/>
        <v>23.280000000000005</v>
      </c>
    </row>
    <row r="7" spans="1:80" ht="11.25">
      <c r="A7" s="5">
        <v>5</v>
      </c>
      <c r="B7" s="24">
        <v>22.5</v>
      </c>
      <c r="C7" s="15">
        <v>24.5</v>
      </c>
      <c r="D7" s="15">
        <v>22.5</v>
      </c>
      <c r="E7" s="15">
        <v>23.5</v>
      </c>
      <c r="F7" s="15">
        <v>23.4</v>
      </c>
      <c r="G7" s="15">
        <v>19.7</v>
      </c>
      <c r="H7" s="15">
        <v>16.6</v>
      </c>
      <c r="I7" s="15">
        <v>17.8</v>
      </c>
      <c r="J7" s="15">
        <v>20.6</v>
      </c>
      <c r="K7" s="4">
        <v>24.5</v>
      </c>
      <c r="L7" s="4">
        <v>21.3</v>
      </c>
      <c r="M7" s="4">
        <v>22.4</v>
      </c>
      <c r="N7" s="4">
        <v>20.6</v>
      </c>
      <c r="O7" s="4">
        <v>17.8</v>
      </c>
      <c r="P7" s="4">
        <v>24</v>
      </c>
      <c r="Q7" s="4">
        <v>21.2</v>
      </c>
      <c r="R7" s="4">
        <v>22.2</v>
      </c>
      <c r="S7" s="4">
        <v>19.8</v>
      </c>
      <c r="T7" s="4">
        <v>23.4</v>
      </c>
      <c r="U7" s="4">
        <v>18.9</v>
      </c>
      <c r="V7" s="4">
        <v>19.1</v>
      </c>
      <c r="W7" s="4">
        <v>20.2</v>
      </c>
      <c r="X7" s="4">
        <v>24.1</v>
      </c>
      <c r="Y7" s="4">
        <v>19.1</v>
      </c>
      <c r="Z7" s="4">
        <v>27.2</v>
      </c>
      <c r="AA7" s="4">
        <v>22.3</v>
      </c>
      <c r="AB7" s="4">
        <v>22.7</v>
      </c>
      <c r="AC7" s="4">
        <v>25.5</v>
      </c>
      <c r="AD7" s="4">
        <v>19.7</v>
      </c>
      <c r="AE7" s="4">
        <v>23.3</v>
      </c>
      <c r="AF7" s="4">
        <v>17.1</v>
      </c>
      <c r="AG7" s="4">
        <v>19.7</v>
      </c>
      <c r="AH7" s="4">
        <v>26</v>
      </c>
      <c r="AI7" s="4">
        <v>17.1</v>
      </c>
      <c r="AJ7" s="4">
        <v>27.2</v>
      </c>
      <c r="AK7" s="4">
        <v>25.9</v>
      </c>
      <c r="AL7" s="4">
        <v>26.3</v>
      </c>
      <c r="AM7" s="4">
        <v>22.3</v>
      </c>
      <c r="AN7" s="4">
        <v>22.8</v>
      </c>
      <c r="AO7" s="4">
        <v>22.1</v>
      </c>
      <c r="AP7" s="4">
        <v>22.1</v>
      </c>
      <c r="AQ7" s="4">
        <v>24.3</v>
      </c>
      <c r="AR7" s="4">
        <v>20.5</v>
      </c>
      <c r="AS7" s="4">
        <v>21.2</v>
      </c>
      <c r="AT7" s="4">
        <v>25.9</v>
      </c>
      <c r="AU7" s="4">
        <v>20.3</v>
      </c>
      <c r="AV7" s="4">
        <v>25.1</v>
      </c>
      <c r="AW7" s="4">
        <v>18.9</v>
      </c>
      <c r="AX7" s="4">
        <v>25.7</v>
      </c>
      <c r="AY7" s="4">
        <v>24.5</v>
      </c>
      <c r="AZ7" s="4">
        <v>24.4</v>
      </c>
      <c r="BA7" s="4">
        <v>24.1</v>
      </c>
      <c r="BB7" s="4">
        <v>21.9</v>
      </c>
      <c r="BC7" s="4">
        <v>21.6</v>
      </c>
      <c r="BD7" s="4">
        <v>24</v>
      </c>
      <c r="BE7" s="4">
        <v>19.6</v>
      </c>
      <c r="BF7" s="4">
        <v>20.3</v>
      </c>
      <c r="BG7" s="4">
        <v>19.2</v>
      </c>
      <c r="BH7" s="4">
        <v>24.9</v>
      </c>
      <c r="BI7" s="4">
        <v>24.1</v>
      </c>
      <c r="BJ7" s="4">
        <v>22.7</v>
      </c>
      <c r="BK7" s="4">
        <v>20.2</v>
      </c>
      <c r="BL7" s="4">
        <v>21.7</v>
      </c>
      <c r="BM7" s="4">
        <v>25.3</v>
      </c>
      <c r="BN7" s="4">
        <v>19.8</v>
      </c>
      <c r="BO7" s="4">
        <v>24.4</v>
      </c>
      <c r="BP7" s="4">
        <v>23.3</v>
      </c>
      <c r="BQ7" s="4">
        <v>26.1</v>
      </c>
      <c r="BR7" s="4">
        <v>22.8</v>
      </c>
      <c r="BS7" s="4">
        <v>19.2</v>
      </c>
      <c r="BT7" s="4">
        <v>27.7</v>
      </c>
      <c r="BU7" s="4"/>
      <c r="BV7" s="4"/>
      <c r="BW7" s="4"/>
      <c r="BY7" s="10">
        <f t="shared" si="0"/>
        <v>21.894736842105267</v>
      </c>
      <c r="BZ7" s="10">
        <f t="shared" si="1"/>
        <v>22.34333333333333</v>
      </c>
      <c r="CA7" s="10">
        <f t="shared" si="2"/>
        <v>22.43666666666667</v>
      </c>
      <c r="CB7" s="10">
        <f t="shared" si="3"/>
        <v>22.7</v>
      </c>
    </row>
    <row r="8" spans="1:80" ht="11.25">
      <c r="A8" s="5">
        <v>6</v>
      </c>
      <c r="B8" s="24">
        <v>24</v>
      </c>
      <c r="C8" s="15">
        <v>17.5</v>
      </c>
      <c r="D8" s="15">
        <v>26</v>
      </c>
      <c r="E8" s="15">
        <v>28.9</v>
      </c>
      <c r="F8" s="15">
        <v>14.9</v>
      </c>
      <c r="G8" s="15">
        <v>23</v>
      </c>
      <c r="H8" s="15">
        <v>20.7</v>
      </c>
      <c r="I8" s="15">
        <v>21.5</v>
      </c>
      <c r="J8" s="15">
        <v>23.8</v>
      </c>
      <c r="K8" s="4">
        <v>21.8</v>
      </c>
      <c r="L8" s="4">
        <v>11.8</v>
      </c>
      <c r="M8" s="4">
        <v>22.8</v>
      </c>
      <c r="N8" s="4">
        <v>22.1</v>
      </c>
      <c r="O8" s="4">
        <v>20.3</v>
      </c>
      <c r="P8" s="4">
        <v>25.1</v>
      </c>
      <c r="Q8" s="4">
        <v>22.9</v>
      </c>
      <c r="R8" s="4">
        <v>18.9</v>
      </c>
      <c r="S8" s="4">
        <v>23.1</v>
      </c>
      <c r="T8" s="4">
        <v>20.7</v>
      </c>
      <c r="U8" s="4">
        <v>22.8</v>
      </c>
      <c r="V8" s="4">
        <v>19.2</v>
      </c>
      <c r="W8" s="4">
        <v>21.5</v>
      </c>
      <c r="X8" s="4">
        <v>25.2</v>
      </c>
      <c r="Y8" s="4">
        <v>21.6</v>
      </c>
      <c r="Z8" s="4">
        <v>25.2</v>
      </c>
      <c r="AA8" s="4">
        <v>24.5</v>
      </c>
      <c r="AB8" s="4">
        <v>23.8</v>
      </c>
      <c r="AC8" s="4">
        <v>27.9</v>
      </c>
      <c r="AD8" s="4">
        <v>19.7</v>
      </c>
      <c r="AE8" s="4">
        <v>22.6</v>
      </c>
      <c r="AF8" s="4">
        <v>20.9</v>
      </c>
      <c r="AG8" s="4">
        <v>21.2</v>
      </c>
      <c r="AH8" s="4">
        <v>27.5</v>
      </c>
      <c r="AI8" s="4">
        <v>16.4</v>
      </c>
      <c r="AJ8" s="4">
        <v>30</v>
      </c>
      <c r="AK8" s="4">
        <v>22.5</v>
      </c>
      <c r="AL8" s="4">
        <v>22.6</v>
      </c>
      <c r="AM8" s="4">
        <v>18.6</v>
      </c>
      <c r="AN8" s="4">
        <v>25.3</v>
      </c>
      <c r="AO8" s="4">
        <v>21.1</v>
      </c>
      <c r="AP8" s="4">
        <v>18.2</v>
      </c>
      <c r="AQ8" s="4">
        <v>20.2</v>
      </c>
      <c r="AR8" s="4">
        <v>22</v>
      </c>
      <c r="AS8" s="4">
        <v>19.8</v>
      </c>
      <c r="AT8" s="4">
        <v>19.2</v>
      </c>
      <c r="AU8" s="4">
        <v>15.9</v>
      </c>
      <c r="AV8" s="4">
        <v>25</v>
      </c>
      <c r="AW8" s="4">
        <v>22.4</v>
      </c>
      <c r="AX8" s="4">
        <v>21.3</v>
      </c>
      <c r="AY8" s="4">
        <v>22.3</v>
      </c>
      <c r="AZ8" s="4">
        <v>17.6</v>
      </c>
      <c r="BA8" s="4">
        <v>23.7</v>
      </c>
      <c r="BB8" s="4">
        <v>22.6</v>
      </c>
      <c r="BC8" s="4">
        <v>22.9</v>
      </c>
      <c r="BD8" s="4">
        <v>24.8</v>
      </c>
      <c r="BE8" s="4">
        <v>22.9</v>
      </c>
      <c r="BF8" s="4">
        <v>23.4</v>
      </c>
      <c r="BG8" s="4">
        <v>19.7</v>
      </c>
      <c r="BH8" s="4">
        <v>23.9</v>
      </c>
      <c r="BI8" s="4">
        <v>19.5</v>
      </c>
      <c r="BJ8" s="4">
        <v>22.3</v>
      </c>
      <c r="BK8" s="4">
        <v>18.8</v>
      </c>
      <c r="BL8" s="4">
        <v>18.2</v>
      </c>
      <c r="BM8" s="4">
        <v>20.3</v>
      </c>
      <c r="BN8" s="4">
        <v>20</v>
      </c>
      <c r="BO8" s="4">
        <v>24.6</v>
      </c>
      <c r="BP8" s="4">
        <v>27.3</v>
      </c>
      <c r="BQ8" s="4">
        <v>25.2</v>
      </c>
      <c r="BR8" s="4">
        <v>25</v>
      </c>
      <c r="BS8" s="4">
        <v>17.5</v>
      </c>
      <c r="BT8" s="4">
        <v>24.6</v>
      </c>
      <c r="BU8" s="4"/>
      <c r="BV8" s="4"/>
      <c r="BW8" s="4"/>
      <c r="BY8" s="10">
        <f t="shared" si="0"/>
        <v>22.197368421052634</v>
      </c>
      <c r="BZ8" s="10">
        <f t="shared" si="1"/>
        <v>22.116666666666667</v>
      </c>
      <c r="CA8" s="10">
        <f t="shared" si="2"/>
        <v>21.743333333333332</v>
      </c>
      <c r="CB8" s="10">
        <f t="shared" si="3"/>
        <v>21.68</v>
      </c>
    </row>
    <row r="9" spans="1:80" ht="11.25">
      <c r="A9" s="5">
        <v>7</v>
      </c>
      <c r="B9" s="24">
        <v>21.9</v>
      </c>
      <c r="C9" s="15">
        <v>21.9</v>
      </c>
      <c r="D9" s="15">
        <v>26.1</v>
      </c>
      <c r="E9" s="15">
        <v>25.5</v>
      </c>
      <c r="F9" s="15">
        <v>13.9</v>
      </c>
      <c r="G9" s="15">
        <v>19.7</v>
      </c>
      <c r="H9" s="15">
        <v>22.3</v>
      </c>
      <c r="I9" s="15">
        <v>24.2</v>
      </c>
      <c r="J9" s="15">
        <v>25.9</v>
      </c>
      <c r="K9" s="4">
        <v>21.8</v>
      </c>
      <c r="L9" s="4">
        <v>15.4</v>
      </c>
      <c r="M9" s="4">
        <v>25.1</v>
      </c>
      <c r="N9" s="4">
        <v>23</v>
      </c>
      <c r="O9" s="4">
        <v>23.1</v>
      </c>
      <c r="P9" s="4">
        <v>20.6</v>
      </c>
      <c r="Q9" s="4">
        <v>24.2</v>
      </c>
      <c r="R9" s="4">
        <v>19.4</v>
      </c>
      <c r="S9" s="4">
        <v>24.2</v>
      </c>
      <c r="T9" s="4">
        <v>23.9</v>
      </c>
      <c r="U9" s="4">
        <v>24.3</v>
      </c>
      <c r="V9" s="4">
        <v>22</v>
      </c>
      <c r="W9" s="4">
        <v>25</v>
      </c>
      <c r="X9" s="4">
        <v>20.6</v>
      </c>
      <c r="Y9" s="4">
        <v>23.1</v>
      </c>
      <c r="Z9" s="4">
        <v>24.1</v>
      </c>
      <c r="AA9" s="4">
        <v>21.2</v>
      </c>
      <c r="AB9" s="4">
        <v>22.4</v>
      </c>
      <c r="AC9" s="4">
        <v>25.9</v>
      </c>
      <c r="AD9" s="4">
        <v>20.6</v>
      </c>
      <c r="AE9" s="4">
        <v>22.6</v>
      </c>
      <c r="AF9" s="4">
        <v>20.3</v>
      </c>
      <c r="AG9" s="4">
        <v>21.6</v>
      </c>
      <c r="AH9" s="4">
        <v>27.3</v>
      </c>
      <c r="AI9" s="4">
        <v>19.4</v>
      </c>
      <c r="AJ9" s="4">
        <v>29.9</v>
      </c>
      <c r="AK9" s="4">
        <v>28</v>
      </c>
      <c r="AL9" s="4">
        <v>26.1</v>
      </c>
      <c r="AM9" s="4">
        <v>21.1</v>
      </c>
      <c r="AN9" s="4">
        <v>24</v>
      </c>
      <c r="AO9" s="4">
        <v>21.6</v>
      </c>
      <c r="AP9" s="4">
        <v>16.9</v>
      </c>
      <c r="AQ9" s="4">
        <v>21.5</v>
      </c>
      <c r="AR9" s="4">
        <v>19.6</v>
      </c>
      <c r="AS9" s="4">
        <v>19.1</v>
      </c>
      <c r="AT9" s="4">
        <v>22.1</v>
      </c>
      <c r="AU9" s="4">
        <v>15.5</v>
      </c>
      <c r="AV9" s="4">
        <v>21.9</v>
      </c>
      <c r="AW9" s="4">
        <v>29.1</v>
      </c>
      <c r="AX9" s="4">
        <v>23.4</v>
      </c>
      <c r="AY9" s="4">
        <v>24.2</v>
      </c>
      <c r="AZ9" s="4">
        <v>19.1</v>
      </c>
      <c r="BA9" s="4">
        <v>25.7</v>
      </c>
      <c r="BB9" s="4">
        <v>21.3</v>
      </c>
      <c r="BC9" s="4">
        <v>22.6</v>
      </c>
      <c r="BD9" s="4">
        <v>23.6</v>
      </c>
      <c r="BE9" s="4">
        <v>23</v>
      </c>
      <c r="BF9" s="4">
        <v>22.4</v>
      </c>
      <c r="BG9" s="4">
        <v>24.2</v>
      </c>
      <c r="BH9" s="4">
        <v>22.9</v>
      </c>
      <c r="BI9" s="4">
        <v>23.6</v>
      </c>
      <c r="BJ9" s="4">
        <v>22.1</v>
      </c>
      <c r="BK9" s="4">
        <v>18.8</v>
      </c>
      <c r="BL9" s="4">
        <v>20.9</v>
      </c>
      <c r="BM9" s="4">
        <v>19.7</v>
      </c>
      <c r="BN9" s="4">
        <v>20</v>
      </c>
      <c r="BO9" s="4">
        <v>28.2</v>
      </c>
      <c r="BP9" s="4">
        <v>21.4</v>
      </c>
      <c r="BQ9" s="4">
        <v>22.2</v>
      </c>
      <c r="BR9" s="4">
        <v>26.5</v>
      </c>
      <c r="BS9" s="4">
        <v>20.7</v>
      </c>
      <c r="BT9" s="4">
        <v>25.2</v>
      </c>
      <c r="BU9" s="4"/>
      <c r="BV9" s="4"/>
      <c r="BW9" s="4"/>
      <c r="BY9" s="10">
        <f t="shared" si="0"/>
        <v>22.83157894736842</v>
      </c>
      <c r="BZ9" s="10">
        <f t="shared" si="1"/>
        <v>22.69</v>
      </c>
      <c r="CA9" s="10">
        <f t="shared" si="2"/>
        <v>22.59</v>
      </c>
      <c r="CB9" s="10">
        <f t="shared" si="3"/>
        <v>22.020000000000003</v>
      </c>
    </row>
    <row r="10" spans="1:80" ht="11.25">
      <c r="A10" s="5">
        <v>8</v>
      </c>
      <c r="B10" s="24">
        <v>23.9</v>
      </c>
      <c r="C10" s="15">
        <v>17</v>
      </c>
      <c r="D10" s="15">
        <v>22.2</v>
      </c>
      <c r="E10" s="15">
        <v>26.5</v>
      </c>
      <c r="F10" s="15">
        <v>14.6</v>
      </c>
      <c r="G10" s="15">
        <v>19.2</v>
      </c>
      <c r="H10" s="15">
        <v>22.9</v>
      </c>
      <c r="I10" s="15">
        <v>18.5</v>
      </c>
      <c r="J10" s="15">
        <v>23.3</v>
      </c>
      <c r="K10" s="4">
        <v>18.4</v>
      </c>
      <c r="L10" s="4">
        <v>17.8</v>
      </c>
      <c r="M10" s="4">
        <v>25.7</v>
      </c>
      <c r="N10" s="4">
        <v>17.8</v>
      </c>
      <c r="O10" s="4">
        <v>18.9</v>
      </c>
      <c r="P10" s="4">
        <v>20.3</v>
      </c>
      <c r="Q10" s="4">
        <v>26</v>
      </c>
      <c r="R10" s="4">
        <v>24.3</v>
      </c>
      <c r="S10" s="4">
        <v>25.1</v>
      </c>
      <c r="T10" s="4">
        <v>24.2</v>
      </c>
      <c r="U10" s="4">
        <v>22.5</v>
      </c>
      <c r="V10" s="4">
        <v>23</v>
      </c>
      <c r="W10" s="4">
        <v>22.7</v>
      </c>
      <c r="X10" s="4">
        <v>22.2</v>
      </c>
      <c r="Y10" s="4">
        <v>25.1</v>
      </c>
      <c r="Z10" s="4">
        <v>23.8</v>
      </c>
      <c r="AA10" s="4">
        <v>22.6</v>
      </c>
      <c r="AB10" s="4">
        <v>23.4</v>
      </c>
      <c r="AC10" s="4">
        <v>26.4</v>
      </c>
      <c r="AD10" s="4">
        <v>22.2</v>
      </c>
      <c r="AE10" s="4">
        <v>25.7</v>
      </c>
      <c r="AF10" s="4">
        <v>21.9</v>
      </c>
      <c r="AG10" s="4">
        <v>21.5</v>
      </c>
      <c r="AH10" s="4">
        <v>20</v>
      </c>
      <c r="AI10" s="4">
        <v>21.8</v>
      </c>
      <c r="AJ10" s="4">
        <v>31.5</v>
      </c>
      <c r="AK10" s="4">
        <v>26.1</v>
      </c>
      <c r="AL10" s="4">
        <v>20.2</v>
      </c>
      <c r="AM10" s="4">
        <v>23.1</v>
      </c>
      <c r="AN10" s="4">
        <v>25.1</v>
      </c>
      <c r="AO10" s="4">
        <v>20.1</v>
      </c>
      <c r="AP10" s="4">
        <v>21.8</v>
      </c>
      <c r="AQ10" s="4">
        <v>21.8</v>
      </c>
      <c r="AR10" s="4">
        <v>18.8</v>
      </c>
      <c r="AS10" s="4">
        <v>19.9</v>
      </c>
      <c r="AT10" s="4">
        <v>18</v>
      </c>
      <c r="AU10" s="4">
        <v>22</v>
      </c>
      <c r="AV10" s="4">
        <v>24.9</v>
      </c>
      <c r="AW10" s="4">
        <v>24.7</v>
      </c>
      <c r="AX10" s="4">
        <v>22.2</v>
      </c>
      <c r="AY10" s="4">
        <v>26.7</v>
      </c>
      <c r="AZ10" s="4">
        <v>22.7</v>
      </c>
      <c r="BA10" s="4">
        <v>21.7</v>
      </c>
      <c r="BB10" s="4">
        <v>22.2</v>
      </c>
      <c r="BC10" s="4">
        <v>18.5</v>
      </c>
      <c r="BD10" s="4">
        <v>22.7</v>
      </c>
      <c r="BE10" s="4">
        <v>23.1</v>
      </c>
      <c r="BF10" s="4">
        <v>18.4</v>
      </c>
      <c r="BG10" s="4">
        <v>20.1</v>
      </c>
      <c r="BH10" s="4">
        <v>21.3</v>
      </c>
      <c r="BI10" s="4">
        <v>23.5</v>
      </c>
      <c r="BJ10" s="4">
        <v>21</v>
      </c>
      <c r="BK10" s="4">
        <v>19.8</v>
      </c>
      <c r="BL10" s="4">
        <v>23</v>
      </c>
      <c r="BM10" s="4">
        <v>23.7</v>
      </c>
      <c r="BN10" s="4">
        <v>23.1</v>
      </c>
      <c r="BO10" s="4">
        <v>28.1</v>
      </c>
      <c r="BP10" s="4">
        <v>21.1</v>
      </c>
      <c r="BQ10" s="4">
        <v>22.8</v>
      </c>
      <c r="BR10" s="4">
        <v>27.1</v>
      </c>
      <c r="BS10" s="4">
        <v>19.1</v>
      </c>
      <c r="BT10" s="4">
        <v>25.4</v>
      </c>
      <c r="BU10" s="4"/>
      <c r="BV10" s="4"/>
      <c r="BW10" s="4"/>
      <c r="BY10" s="10">
        <f t="shared" si="0"/>
        <v>22.428947368421053</v>
      </c>
      <c r="BZ10" s="10">
        <f t="shared" si="1"/>
        <v>22.899999999999995</v>
      </c>
      <c r="CA10" s="10">
        <f t="shared" si="2"/>
        <v>22.313333333333336</v>
      </c>
      <c r="CB10" s="10">
        <f t="shared" si="3"/>
        <v>22.093333333333337</v>
      </c>
    </row>
    <row r="11" spans="1:80" ht="11.25">
      <c r="A11" s="5">
        <v>9</v>
      </c>
      <c r="B11" s="24">
        <v>21.4</v>
      </c>
      <c r="C11" s="15">
        <v>15.5</v>
      </c>
      <c r="D11" s="15">
        <v>26</v>
      </c>
      <c r="E11" s="15">
        <v>22.7</v>
      </c>
      <c r="F11" s="15">
        <v>18.8</v>
      </c>
      <c r="G11" s="15">
        <v>19.6</v>
      </c>
      <c r="H11" s="15">
        <v>20.5</v>
      </c>
      <c r="I11" s="15">
        <v>21.9</v>
      </c>
      <c r="J11" s="15">
        <v>22.6</v>
      </c>
      <c r="K11" s="4">
        <v>19.9</v>
      </c>
      <c r="L11" s="4">
        <v>18.5</v>
      </c>
      <c r="M11" s="4">
        <v>20.7</v>
      </c>
      <c r="N11" s="4">
        <v>22.8</v>
      </c>
      <c r="O11" s="4">
        <v>16</v>
      </c>
      <c r="P11" s="4">
        <v>18.5</v>
      </c>
      <c r="Q11" s="4">
        <v>24.5</v>
      </c>
      <c r="R11" s="4">
        <v>25.2</v>
      </c>
      <c r="S11" s="4">
        <v>27.1</v>
      </c>
      <c r="T11" s="4">
        <v>24.1</v>
      </c>
      <c r="U11" s="4">
        <v>25.5</v>
      </c>
      <c r="V11" s="4">
        <v>19.9</v>
      </c>
      <c r="W11" s="4">
        <v>23.2</v>
      </c>
      <c r="X11" s="4">
        <v>24.3</v>
      </c>
      <c r="Y11" s="4">
        <v>29.1</v>
      </c>
      <c r="Z11" s="4">
        <v>23.7</v>
      </c>
      <c r="AA11" s="4">
        <v>26.8</v>
      </c>
      <c r="AB11" s="4">
        <v>20.6</v>
      </c>
      <c r="AC11" s="4">
        <v>24.6</v>
      </c>
      <c r="AD11" s="4">
        <v>25.8</v>
      </c>
      <c r="AE11" s="4">
        <v>24</v>
      </c>
      <c r="AF11" s="4">
        <v>23.7</v>
      </c>
      <c r="AG11" s="4">
        <v>22.1</v>
      </c>
      <c r="AH11" s="4">
        <v>21</v>
      </c>
      <c r="AI11" s="4">
        <v>26.3</v>
      </c>
      <c r="AJ11" s="4">
        <v>30</v>
      </c>
      <c r="AK11" s="4">
        <v>22.4</v>
      </c>
      <c r="AL11" s="4">
        <v>12.7</v>
      </c>
      <c r="AM11" s="4">
        <v>22.9</v>
      </c>
      <c r="AN11" s="4">
        <v>24.6</v>
      </c>
      <c r="AO11" s="4">
        <v>22</v>
      </c>
      <c r="AP11" s="4">
        <v>20.9</v>
      </c>
      <c r="AQ11" s="4">
        <v>21.2</v>
      </c>
      <c r="AR11" s="4">
        <v>18.6</v>
      </c>
      <c r="AS11" s="4">
        <v>19.9</v>
      </c>
      <c r="AT11" s="4">
        <v>18.6</v>
      </c>
      <c r="AU11" s="4">
        <v>21.4</v>
      </c>
      <c r="AV11" s="4">
        <v>24.1</v>
      </c>
      <c r="AW11" s="4">
        <v>25.8</v>
      </c>
      <c r="AX11" s="4">
        <v>22.1</v>
      </c>
      <c r="AY11" s="4">
        <v>28.7</v>
      </c>
      <c r="AZ11" s="4">
        <v>20.5</v>
      </c>
      <c r="BA11" s="4">
        <v>19.5</v>
      </c>
      <c r="BB11" s="4">
        <v>24.3</v>
      </c>
      <c r="BC11" s="4">
        <v>19.2</v>
      </c>
      <c r="BD11" s="4">
        <v>23.6</v>
      </c>
      <c r="BE11" s="4">
        <v>22</v>
      </c>
      <c r="BF11" s="4">
        <v>20.5</v>
      </c>
      <c r="BG11" s="4">
        <v>20.4</v>
      </c>
      <c r="BH11" s="4">
        <v>21.8</v>
      </c>
      <c r="BI11" s="4">
        <v>18.8</v>
      </c>
      <c r="BJ11" s="4">
        <v>22.5</v>
      </c>
      <c r="BK11" s="4">
        <v>20.9</v>
      </c>
      <c r="BL11" s="4">
        <v>22.9</v>
      </c>
      <c r="BM11" s="4">
        <v>22.1</v>
      </c>
      <c r="BN11" s="4">
        <v>22.9</v>
      </c>
      <c r="BO11" s="4">
        <v>27.6</v>
      </c>
      <c r="BP11" s="4">
        <v>19.4</v>
      </c>
      <c r="BQ11" s="4">
        <v>29.3</v>
      </c>
      <c r="BR11" s="4">
        <v>25.7</v>
      </c>
      <c r="BS11" s="4">
        <v>20.2</v>
      </c>
      <c r="BT11" s="4">
        <v>22.7</v>
      </c>
      <c r="BU11" s="4"/>
      <c r="BV11" s="4"/>
      <c r="BW11" s="4"/>
      <c r="BY11" s="10">
        <f t="shared" si="0"/>
        <v>22.49736842105263</v>
      </c>
      <c r="BZ11" s="10">
        <f t="shared" si="1"/>
        <v>22.993333333333332</v>
      </c>
      <c r="CA11" s="10">
        <f t="shared" si="2"/>
        <v>22.293333333333333</v>
      </c>
      <c r="CB11" s="10">
        <f t="shared" si="3"/>
        <v>22.203333333333333</v>
      </c>
    </row>
    <row r="12" spans="1:80" ht="11.25">
      <c r="A12" s="5">
        <v>10</v>
      </c>
      <c r="B12" s="24">
        <v>19</v>
      </c>
      <c r="C12" s="15">
        <v>16.5</v>
      </c>
      <c r="D12" s="15">
        <v>27.7</v>
      </c>
      <c r="E12" s="15">
        <v>18.7</v>
      </c>
      <c r="F12" s="15">
        <v>22.1</v>
      </c>
      <c r="G12" s="15">
        <v>23.1</v>
      </c>
      <c r="H12" s="15">
        <v>17.3</v>
      </c>
      <c r="I12" s="15">
        <v>25.2</v>
      </c>
      <c r="J12" s="15">
        <v>27.2</v>
      </c>
      <c r="K12" s="4">
        <v>22.5</v>
      </c>
      <c r="L12" s="4">
        <v>20.6</v>
      </c>
      <c r="M12" s="4">
        <v>21.3</v>
      </c>
      <c r="N12" s="4">
        <v>25.7</v>
      </c>
      <c r="O12" s="4">
        <v>16.8</v>
      </c>
      <c r="P12" s="4">
        <v>24.5</v>
      </c>
      <c r="Q12" s="4">
        <v>21.6</v>
      </c>
      <c r="R12" s="4">
        <v>22.2</v>
      </c>
      <c r="S12" s="4">
        <v>24.1</v>
      </c>
      <c r="T12" s="4">
        <v>22</v>
      </c>
      <c r="U12" s="4">
        <v>27.2</v>
      </c>
      <c r="V12" s="4">
        <v>20</v>
      </c>
      <c r="W12" s="4">
        <v>22.1</v>
      </c>
      <c r="X12" s="4">
        <v>21.1</v>
      </c>
      <c r="Y12" s="4">
        <v>24.4</v>
      </c>
      <c r="Z12" s="4">
        <v>22.9</v>
      </c>
      <c r="AA12" s="4">
        <v>27.3</v>
      </c>
      <c r="AB12" s="4">
        <v>26.6</v>
      </c>
      <c r="AC12" s="4">
        <v>25.5</v>
      </c>
      <c r="AD12" s="4">
        <v>21</v>
      </c>
      <c r="AE12" s="4">
        <v>22.2</v>
      </c>
      <c r="AF12" s="4">
        <v>23.5</v>
      </c>
      <c r="AG12" s="4">
        <v>21.6</v>
      </c>
      <c r="AH12" s="4">
        <v>18.1</v>
      </c>
      <c r="AI12" s="4">
        <v>21.7</v>
      </c>
      <c r="AJ12" s="4">
        <v>15.3</v>
      </c>
      <c r="AK12" s="4">
        <v>19.5</v>
      </c>
      <c r="AL12" s="4">
        <v>13.5</v>
      </c>
      <c r="AM12" s="4">
        <v>24.3</v>
      </c>
      <c r="AN12" s="4">
        <v>24.8</v>
      </c>
      <c r="AO12" s="4">
        <v>17.4</v>
      </c>
      <c r="AP12" s="4">
        <v>25.5</v>
      </c>
      <c r="AQ12" s="4">
        <v>24.4</v>
      </c>
      <c r="AR12" s="4">
        <v>20.9</v>
      </c>
      <c r="AS12" s="4">
        <v>20.7</v>
      </c>
      <c r="AT12" s="4">
        <v>24</v>
      </c>
      <c r="AU12" s="4">
        <v>18.4</v>
      </c>
      <c r="AV12" s="4">
        <v>23.5</v>
      </c>
      <c r="AW12" s="4">
        <v>20.6</v>
      </c>
      <c r="AX12" s="4">
        <v>23.5</v>
      </c>
      <c r="AY12" s="4">
        <v>26</v>
      </c>
      <c r="AZ12" s="4">
        <v>22.4</v>
      </c>
      <c r="BA12" s="4">
        <v>23.4</v>
      </c>
      <c r="BB12" s="4">
        <v>25</v>
      </c>
      <c r="BC12" s="4">
        <v>26.3</v>
      </c>
      <c r="BD12" s="4">
        <v>20.8</v>
      </c>
      <c r="BE12" s="4">
        <v>21.4</v>
      </c>
      <c r="BF12" s="4">
        <v>21.7</v>
      </c>
      <c r="BG12" s="4">
        <v>22.5</v>
      </c>
      <c r="BH12" s="4">
        <v>23.8</v>
      </c>
      <c r="BI12" s="4">
        <v>22.5</v>
      </c>
      <c r="BJ12" s="4">
        <v>22.9</v>
      </c>
      <c r="BK12" s="4">
        <v>23</v>
      </c>
      <c r="BL12" s="4">
        <v>26.8</v>
      </c>
      <c r="BM12" s="4">
        <v>23.7</v>
      </c>
      <c r="BN12" s="4">
        <v>26.9</v>
      </c>
      <c r="BO12" s="4">
        <v>19.1</v>
      </c>
      <c r="BP12" s="4">
        <v>16.8</v>
      </c>
      <c r="BQ12" s="4">
        <v>32.7</v>
      </c>
      <c r="BR12" s="4">
        <v>23.7</v>
      </c>
      <c r="BS12" s="4">
        <v>23</v>
      </c>
      <c r="BT12" s="4">
        <v>25.5</v>
      </c>
      <c r="BU12" s="4"/>
      <c r="BV12" s="4"/>
      <c r="BW12" s="4"/>
      <c r="BY12" s="10">
        <f t="shared" si="0"/>
        <v>21.997368421052634</v>
      </c>
      <c r="BZ12" s="10">
        <f t="shared" si="1"/>
        <v>22.000000000000004</v>
      </c>
      <c r="CA12" s="10">
        <f t="shared" si="2"/>
        <v>21.796666666666663</v>
      </c>
      <c r="CB12" s="10">
        <f t="shared" si="3"/>
        <v>23.046666666666667</v>
      </c>
    </row>
    <row r="13" spans="1:80" ht="11.25">
      <c r="A13" s="6">
        <v>11</v>
      </c>
      <c r="B13" s="25">
        <v>20.6</v>
      </c>
      <c r="C13" s="7">
        <v>21.4</v>
      </c>
      <c r="D13" s="7">
        <v>24</v>
      </c>
      <c r="E13" s="7">
        <v>19.1</v>
      </c>
      <c r="F13" s="7">
        <v>23.1</v>
      </c>
      <c r="G13" s="7">
        <v>23</v>
      </c>
      <c r="H13" s="7">
        <v>20</v>
      </c>
      <c r="I13" s="7">
        <v>19.8</v>
      </c>
      <c r="J13" s="7">
        <v>25.8</v>
      </c>
      <c r="K13" s="7">
        <v>19.3</v>
      </c>
      <c r="L13" s="7">
        <v>21</v>
      </c>
      <c r="M13" s="7">
        <v>20</v>
      </c>
      <c r="N13" s="7">
        <v>24.4</v>
      </c>
      <c r="O13" s="7">
        <v>16.4</v>
      </c>
      <c r="P13" s="7">
        <v>26.5</v>
      </c>
      <c r="Q13" s="7">
        <v>28</v>
      </c>
      <c r="R13" s="7">
        <v>24.6</v>
      </c>
      <c r="S13" s="7">
        <v>21.9</v>
      </c>
      <c r="T13" s="7">
        <v>24.4</v>
      </c>
      <c r="U13" s="7">
        <v>25.9</v>
      </c>
      <c r="V13" s="7">
        <v>17.9</v>
      </c>
      <c r="W13" s="7">
        <v>20.3</v>
      </c>
      <c r="X13" s="7">
        <v>19.5</v>
      </c>
      <c r="Y13" s="7">
        <v>26.2</v>
      </c>
      <c r="Z13" s="7">
        <v>22.6</v>
      </c>
      <c r="AA13" s="7">
        <v>26.8</v>
      </c>
      <c r="AB13" s="7">
        <v>23.4</v>
      </c>
      <c r="AC13" s="7">
        <v>22.2</v>
      </c>
      <c r="AD13" s="7">
        <v>20.2</v>
      </c>
      <c r="AE13" s="7">
        <v>25</v>
      </c>
      <c r="AF13" s="7">
        <v>16.7</v>
      </c>
      <c r="AG13" s="7">
        <v>22.1</v>
      </c>
      <c r="AH13" s="7">
        <v>18.1</v>
      </c>
      <c r="AI13" s="7">
        <v>22.2</v>
      </c>
      <c r="AJ13" s="7">
        <v>21.3</v>
      </c>
      <c r="AK13" s="7">
        <v>18.6</v>
      </c>
      <c r="AL13" s="7">
        <v>16.7</v>
      </c>
      <c r="AM13" s="7">
        <v>28.6</v>
      </c>
      <c r="AN13" s="7">
        <v>28.7</v>
      </c>
      <c r="AO13" s="7">
        <v>21.4</v>
      </c>
      <c r="AP13" s="7">
        <v>21.9</v>
      </c>
      <c r="AQ13" s="7">
        <v>24.1</v>
      </c>
      <c r="AR13" s="7">
        <v>19.5</v>
      </c>
      <c r="AS13" s="7">
        <v>18.9</v>
      </c>
      <c r="AT13" s="7">
        <v>19.4</v>
      </c>
      <c r="AU13" s="7">
        <v>22.1</v>
      </c>
      <c r="AV13" s="7">
        <v>22.5</v>
      </c>
      <c r="AW13" s="7">
        <v>17.5</v>
      </c>
      <c r="AX13" s="7">
        <v>26.3</v>
      </c>
      <c r="AY13" s="7">
        <v>25.7</v>
      </c>
      <c r="AZ13" s="7">
        <v>24.1</v>
      </c>
      <c r="BA13" s="7">
        <v>21.1</v>
      </c>
      <c r="BB13" s="7">
        <v>24.4</v>
      </c>
      <c r="BC13" s="7">
        <v>20.6</v>
      </c>
      <c r="BD13" s="7">
        <v>24</v>
      </c>
      <c r="BE13" s="7">
        <v>23.8</v>
      </c>
      <c r="BF13" s="7">
        <v>21</v>
      </c>
      <c r="BG13" s="7">
        <v>21.5</v>
      </c>
      <c r="BH13" s="7">
        <v>23.6</v>
      </c>
      <c r="BI13" s="7">
        <v>20.8</v>
      </c>
      <c r="BJ13" s="7">
        <v>22.1</v>
      </c>
      <c r="BK13" s="7">
        <v>21.8</v>
      </c>
      <c r="BL13" s="7">
        <v>24.6</v>
      </c>
      <c r="BM13" s="7">
        <v>26.6</v>
      </c>
      <c r="BN13" s="7">
        <v>23.9</v>
      </c>
      <c r="BO13" s="7">
        <v>19.4</v>
      </c>
      <c r="BP13" s="7">
        <v>21.3</v>
      </c>
      <c r="BQ13" s="7">
        <v>29.6</v>
      </c>
      <c r="BR13" s="7">
        <v>24.9</v>
      </c>
      <c r="BS13" s="7">
        <v>23</v>
      </c>
      <c r="BT13" s="7">
        <v>21.4</v>
      </c>
      <c r="BU13" s="7"/>
      <c r="BV13" s="7"/>
      <c r="BW13" s="7"/>
      <c r="BY13" s="11">
        <f t="shared" si="0"/>
        <v>22.042105263157897</v>
      </c>
      <c r="BZ13" s="11">
        <f t="shared" si="1"/>
        <v>21.82333333333333</v>
      </c>
      <c r="CA13" s="11">
        <f t="shared" si="2"/>
        <v>21.93333333333333</v>
      </c>
      <c r="CB13" s="10">
        <f t="shared" si="3"/>
        <v>22.740000000000002</v>
      </c>
    </row>
    <row r="14" spans="1:80" ht="11.25">
      <c r="A14" s="5">
        <v>12</v>
      </c>
      <c r="B14" s="24">
        <v>16</v>
      </c>
      <c r="C14" s="15">
        <v>21.7</v>
      </c>
      <c r="D14" s="15">
        <v>21.4</v>
      </c>
      <c r="E14" s="15">
        <v>22</v>
      </c>
      <c r="F14" s="15">
        <v>20.3</v>
      </c>
      <c r="G14" s="15">
        <v>25.1</v>
      </c>
      <c r="H14" s="15">
        <v>21.1</v>
      </c>
      <c r="I14" s="15">
        <v>17.8</v>
      </c>
      <c r="J14" s="15">
        <v>24.5</v>
      </c>
      <c r="K14" s="4">
        <v>22.7</v>
      </c>
      <c r="L14" s="4">
        <v>21.7</v>
      </c>
      <c r="M14" s="4">
        <v>17.5</v>
      </c>
      <c r="N14" s="4">
        <v>22.7</v>
      </c>
      <c r="O14" s="4">
        <v>18.3</v>
      </c>
      <c r="P14" s="4">
        <v>24.3</v>
      </c>
      <c r="Q14" s="4">
        <v>24.1</v>
      </c>
      <c r="R14" s="4">
        <v>26.6</v>
      </c>
      <c r="S14" s="4">
        <v>22.9</v>
      </c>
      <c r="T14" s="4">
        <v>19.6</v>
      </c>
      <c r="U14" s="4">
        <v>24.6</v>
      </c>
      <c r="V14" s="4">
        <v>17.9</v>
      </c>
      <c r="W14" s="4">
        <v>22.1</v>
      </c>
      <c r="X14" s="4">
        <v>19.8</v>
      </c>
      <c r="Y14" s="4">
        <v>19.6</v>
      </c>
      <c r="Z14" s="4">
        <v>24</v>
      </c>
      <c r="AA14" s="4">
        <v>24.4</v>
      </c>
      <c r="AB14" s="4">
        <v>22.1</v>
      </c>
      <c r="AC14" s="4">
        <v>23.8</v>
      </c>
      <c r="AD14" s="4">
        <v>19.6</v>
      </c>
      <c r="AE14" s="4">
        <v>26.7</v>
      </c>
      <c r="AF14" s="4">
        <v>15.3</v>
      </c>
      <c r="AG14" s="4">
        <v>23.8</v>
      </c>
      <c r="AH14" s="4">
        <v>18</v>
      </c>
      <c r="AI14" s="4">
        <v>21.3</v>
      </c>
      <c r="AJ14" s="4">
        <v>18.6</v>
      </c>
      <c r="AK14" s="4">
        <v>19.4</v>
      </c>
      <c r="AL14" s="4">
        <v>19</v>
      </c>
      <c r="AM14" s="4">
        <v>27.1</v>
      </c>
      <c r="AN14" s="4">
        <v>30.8</v>
      </c>
      <c r="AO14" s="4">
        <v>22.9</v>
      </c>
      <c r="AP14" s="4">
        <v>22.3</v>
      </c>
      <c r="AQ14" s="4">
        <v>24.4</v>
      </c>
      <c r="AR14" s="4">
        <v>17.9</v>
      </c>
      <c r="AS14" s="4">
        <v>20.8</v>
      </c>
      <c r="AT14" s="4">
        <v>20</v>
      </c>
      <c r="AU14" s="4">
        <v>20.7</v>
      </c>
      <c r="AV14" s="4">
        <v>26.7</v>
      </c>
      <c r="AW14" s="4">
        <v>20.8</v>
      </c>
      <c r="AX14" s="4">
        <v>20.9</v>
      </c>
      <c r="AY14" s="4">
        <v>17</v>
      </c>
      <c r="AZ14" s="4">
        <v>21.1</v>
      </c>
      <c r="BA14" s="4">
        <v>21</v>
      </c>
      <c r="BB14" s="4">
        <v>27.5</v>
      </c>
      <c r="BC14" s="4">
        <v>20.1</v>
      </c>
      <c r="BD14" s="4">
        <v>27.2</v>
      </c>
      <c r="BE14" s="4">
        <v>19.9</v>
      </c>
      <c r="BF14" s="4">
        <v>24.4</v>
      </c>
      <c r="BG14" s="4">
        <v>25.5</v>
      </c>
      <c r="BH14" s="4">
        <v>26.6</v>
      </c>
      <c r="BI14" s="4">
        <v>16.1</v>
      </c>
      <c r="BJ14" s="4">
        <v>20.8</v>
      </c>
      <c r="BK14" s="4">
        <v>20.1</v>
      </c>
      <c r="BL14" s="4">
        <v>21.5</v>
      </c>
      <c r="BM14" s="4">
        <v>24.3</v>
      </c>
      <c r="BN14" s="4">
        <v>21</v>
      </c>
      <c r="BO14" s="4">
        <v>20.9</v>
      </c>
      <c r="BP14" s="4">
        <v>18.5</v>
      </c>
      <c r="BQ14" s="4">
        <v>28.7</v>
      </c>
      <c r="BR14" s="4">
        <v>24.5</v>
      </c>
      <c r="BS14" s="4">
        <v>21.9</v>
      </c>
      <c r="BT14" s="4">
        <v>22.7</v>
      </c>
      <c r="BU14" s="4"/>
      <c r="BV14" s="4"/>
      <c r="BW14" s="4"/>
      <c r="BY14" s="10">
        <f t="shared" si="0"/>
        <v>21.510526315789473</v>
      </c>
      <c r="BZ14" s="10">
        <f t="shared" si="1"/>
        <v>21.8</v>
      </c>
      <c r="CA14" s="10">
        <f t="shared" si="2"/>
        <v>22.02333333333333</v>
      </c>
      <c r="CB14" s="10">
        <f t="shared" si="3"/>
        <v>22.34666666666667</v>
      </c>
    </row>
    <row r="15" spans="1:80" ht="11.25">
      <c r="A15" s="5">
        <v>13</v>
      </c>
      <c r="B15" s="24">
        <v>19.9</v>
      </c>
      <c r="C15" s="15">
        <v>16.2</v>
      </c>
      <c r="D15" s="15">
        <v>21.7</v>
      </c>
      <c r="E15" s="15">
        <v>27.1</v>
      </c>
      <c r="F15" s="15">
        <v>22.1</v>
      </c>
      <c r="G15" s="15">
        <v>23.9</v>
      </c>
      <c r="H15" s="15">
        <v>23.9</v>
      </c>
      <c r="I15" s="15">
        <v>19</v>
      </c>
      <c r="J15" s="15">
        <v>19.3</v>
      </c>
      <c r="K15" s="4">
        <v>21.2</v>
      </c>
      <c r="L15" s="4">
        <v>23.7</v>
      </c>
      <c r="M15" s="4">
        <v>17.8</v>
      </c>
      <c r="N15" s="4">
        <v>20.4</v>
      </c>
      <c r="O15" s="4">
        <v>22.7</v>
      </c>
      <c r="P15" s="4">
        <v>26</v>
      </c>
      <c r="Q15" s="4">
        <v>29.2</v>
      </c>
      <c r="R15" s="4">
        <v>24.3</v>
      </c>
      <c r="S15" s="4">
        <v>24.6</v>
      </c>
      <c r="T15" s="4">
        <v>20.5</v>
      </c>
      <c r="U15" s="4">
        <v>25.4</v>
      </c>
      <c r="V15" s="4">
        <v>21.2</v>
      </c>
      <c r="W15" s="4">
        <v>24</v>
      </c>
      <c r="X15" s="4">
        <v>18.8</v>
      </c>
      <c r="Y15" s="4">
        <v>18.7</v>
      </c>
      <c r="Z15" s="4">
        <v>24.9</v>
      </c>
      <c r="AA15" s="4">
        <v>21.6</v>
      </c>
      <c r="AB15" s="4">
        <v>21.8</v>
      </c>
      <c r="AC15" s="4">
        <v>26</v>
      </c>
      <c r="AD15" s="4">
        <v>19.5</v>
      </c>
      <c r="AE15" s="4">
        <v>25.5</v>
      </c>
      <c r="AF15" s="4">
        <v>18.6</v>
      </c>
      <c r="AG15" s="4">
        <v>20.9</v>
      </c>
      <c r="AH15" s="4">
        <v>15.5</v>
      </c>
      <c r="AI15" s="4">
        <v>24.1</v>
      </c>
      <c r="AJ15" s="4">
        <v>23.1</v>
      </c>
      <c r="AK15" s="4">
        <v>19.6</v>
      </c>
      <c r="AL15" s="4">
        <v>21.2</v>
      </c>
      <c r="AM15" s="4">
        <v>27.1</v>
      </c>
      <c r="AN15" s="4">
        <v>33.5</v>
      </c>
      <c r="AO15" s="4">
        <v>21.2</v>
      </c>
      <c r="AP15" s="4">
        <v>22.4</v>
      </c>
      <c r="AQ15" s="4">
        <v>24.9</v>
      </c>
      <c r="AR15" s="4">
        <v>17.5</v>
      </c>
      <c r="AS15" s="4">
        <v>21.4</v>
      </c>
      <c r="AT15" s="4">
        <v>21.7</v>
      </c>
      <c r="AU15" s="4">
        <v>19.7</v>
      </c>
      <c r="AV15" s="4">
        <v>29.1</v>
      </c>
      <c r="AW15" s="4">
        <v>19.9</v>
      </c>
      <c r="AX15" s="4">
        <v>23.8</v>
      </c>
      <c r="AY15" s="4">
        <v>19.4</v>
      </c>
      <c r="AZ15" s="4">
        <v>27.6</v>
      </c>
      <c r="BA15" s="4">
        <v>21</v>
      </c>
      <c r="BB15" s="4">
        <v>23.1</v>
      </c>
      <c r="BC15" s="4">
        <v>23</v>
      </c>
      <c r="BD15" s="4">
        <v>26.2</v>
      </c>
      <c r="BE15" s="4">
        <v>24.2</v>
      </c>
      <c r="BF15" s="4">
        <v>23.9</v>
      </c>
      <c r="BG15" s="4">
        <v>26.4</v>
      </c>
      <c r="BH15" s="4">
        <v>22.4</v>
      </c>
      <c r="BI15" s="4">
        <v>18.3</v>
      </c>
      <c r="BJ15" s="4">
        <v>20.8</v>
      </c>
      <c r="BK15" s="4">
        <v>28.5</v>
      </c>
      <c r="BL15" s="4">
        <v>29.4</v>
      </c>
      <c r="BM15" s="4">
        <v>21.1</v>
      </c>
      <c r="BN15" s="4">
        <v>18.2</v>
      </c>
      <c r="BO15" s="4">
        <v>21.6</v>
      </c>
      <c r="BP15" s="4">
        <v>23</v>
      </c>
      <c r="BQ15" s="4">
        <v>22.1</v>
      </c>
      <c r="BR15" s="4">
        <v>25.5</v>
      </c>
      <c r="BS15" s="4">
        <v>20.6</v>
      </c>
      <c r="BT15" s="4">
        <v>26</v>
      </c>
      <c r="BU15" s="4"/>
      <c r="BV15" s="4"/>
      <c r="BW15" s="4"/>
      <c r="BY15" s="10">
        <f t="shared" si="0"/>
        <v>22.131578947368425</v>
      </c>
      <c r="BZ15" s="10">
        <f t="shared" si="1"/>
        <v>22.310000000000002</v>
      </c>
      <c r="CA15" s="10">
        <f t="shared" si="2"/>
        <v>22.83333333333333</v>
      </c>
      <c r="CB15" s="10">
        <f t="shared" si="3"/>
        <v>23.17666666666667</v>
      </c>
    </row>
    <row r="16" spans="1:80" ht="11.25">
      <c r="A16" s="5">
        <v>14</v>
      </c>
      <c r="B16" s="24">
        <v>22</v>
      </c>
      <c r="C16" s="15">
        <v>19.3</v>
      </c>
      <c r="D16" s="15">
        <v>21.2</v>
      </c>
      <c r="E16" s="15">
        <v>21.5</v>
      </c>
      <c r="F16" s="15">
        <v>25</v>
      </c>
      <c r="G16" s="15">
        <v>21.9</v>
      </c>
      <c r="H16" s="15">
        <v>21</v>
      </c>
      <c r="I16" s="15">
        <v>21.7</v>
      </c>
      <c r="J16" s="15">
        <v>20.8</v>
      </c>
      <c r="K16" s="4">
        <v>25.5</v>
      </c>
      <c r="L16" s="4">
        <v>26.5</v>
      </c>
      <c r="M16" s="4">
        <v>19.2</v>
      </c>
      <c r="N16" s="4">
        <v>17.5</v>
      </c>
      <c r="O16" s="4">
        <v>23.1</v>
      </c>
      <c r="P16" s="4">
        <v>24</v>
      </c>
      <c r="Q16" s="4">
        <v>22</v>
      </c>
      <c r="R16" s="4">
        <v>23</v>
      </c>
      <c r="S16" s="4">
        <v>26.5</v>
      </c>
      <c r="T16" s="4">
        <v>22.7</v>
      </c>
      <c r="U16" s="4">
        <v>21</v>
      </c>
      <c r="V16" s="4">
        <v>21.6</v>
      </c>
      <c r="W16" s="4">
        <v>19.9</v>
      </c>
      <c r="X16" s="4">
        <v>20.3</v>
      </c>
      <c r="Y16" s="4">
        <v>21</v>
      </c>
      <c r="Z16" s="4">
        <v>22.8</v>
      </c>
      <c r="AA16" s="4">
        <v>21.6</v>
      </c>
      <c r="AB16" s="4">
        <v>19.1</v>
      </c>
      <c r="AC16" s="4">
        <v>26.4</v>
      </c>
      <c r="AD16" s="4">
        <v>17.2</v>
      </c>
      <c r="AE16" s="4">
        <v>17</v>
      </c>
      <c r="AF16" s="4">
        <v>25.5</v>
      </c>
      <c r="AG16" s="4">
        <v>23.2</v>
      </c>
      <c r="AH16" s="4">
        <v>14.5</v>
      </c>
      <c r="AI16" s="4">
        <v>24</v>
      </c>
      <c r="AJ16" s="4">
        <v>21.4</v>
      </c>
      <c r="AK16" s="4">
        <v>23.8</v>
      </c>
      <c r="AL16" s="4">
        <v>22</v>
      </c>
      <c r="AM16" s="4">
        <v>23.2</v>
      </c>
      <c r="AN16" s="4">
        <v>27.1</v>
      </c>
      <c r="AO16" s="4">
        <v>22.7</v>
      </c>
      <c r="AP16" s="4">
        <v>23.4</v>
      </c>
      <c r="AQ16" s="4">
        <v>22</v>
      </c>
      <c r="AR16" s="4">
        <v>18</v>
      </c>
      <c r="AS16" s="4">
        <v>21.6</v>
      </c>
      <c r="AT16" s="4">
        <v>23.5</v>
      </c>
      <c r="AU16" s="4">
        <v>19.9</v>
      </c>
      <c r="AV16" s="4">
        <v>27.7</v>
      </c>
      <c r="AW16" s="4">
        <v>18.9</v>
      </c>
      <c r="AX16" s="4">
        <v>19.4</v>
      </c>
      <c r="AY16" s="4">
        <v>20.2</v>
      </c>
      <c r="AZ16" s="4">
        <v>28.1</v>
      </c>
      <c r="BA16" s="4">
        <v>23.7</v>
      </c>
      <c r="BB16" s="4">
        <v>23.1</v>
      </c>
      <c r="BC16" s="4">
        <v>23.9</v>
      </c>
      <c r="BD16" s="4">
        <v>25.3</v>
      </c>
      <c r="BE16" s="4">
        <v>22.6</v>
      </c>
      <c r="BF16" s="4">
        <v>20.7</v>
      </c>
      <c r="BG16" s="4">
        <v>20.7</v>
      </c>
      <c r="BH16" s="4">
        <v>21.9</v>
      </c>
      <c r="BI16" s="4">
        <v>17.7</v>
      </c>
      <c r="BJ16" s="4">
        <v>24.4</v>
      </c>
      <c r="BK16" s="4">
        <v>24.3</v>
      </c>
      <c r="BL16" s="4">
        <v>27.2</v>
      </c>
      <c r="BM16" s="4">
        <v>22.2</v>
      </c>
      <c r="BN16" s="4">
        <v>20.8</v>
      </c>
      <c r="BO16" s="4">
        <v>20.5</v>
      </c>
      <c r="BP16" s="4">
        <v>23.3</v>
      </c>
      <c r="BQ16" s="4">
        <v>23.2</v>
      </c>
      <c r="BR16" s="4">
        <v>22.6</v>
      </c>
      <c r="BS16" s="4">
        <v>18.1</v>
      </c>
      <c r="BT16" s="4">
        <v>22.7</v>
      </c>
      <c r="BU16" s="4"/>
      <c r="BV16" s="4"/>
      <c r="BW16" s="4"/>
      <c r="BY16" s="10">
        <f t="shared" si="0"/>
        <v>21.839473684210528</v>
      </c>
      <c r="BZ16" s="10">
        <f t="shared" si="1"/>
        <v>21.766666666666666</v>
      </c>
      <c r="CA16" s="10">
        <f t="shared" si="2"/>
        <v>22.143333333333334</v>
      </c>
      <c r="CB16" s="10">
        <f t="shared" si="3"/>
        <v>22.6</v>
      </c>
    </row>
    <row r="17" spans="1:80" ht="11.25">
      <c r="A17" s="5">
        <v>15</v>
      </c>
      <c r="B17" s="24">
        <v>24.7</v>
      </c>
      <c r="C17" s="15">
        <v>20</v>
      </c>
      <c r="D17" s="15">
        <v>21.8</v>
      </c>
      <c r="E17" s="15">
        <v>26.8</v>
      </c>
      <c r="F17" s="15">
        <v>23.8</v>
      </c>
      <c r="G17" s="15">
        <v>20.2</v>
      </c>
      <c r="H17" s="15">
        <v>23.1</v>
      </c>
      <c r="I17" s="15">
        <v>22.1</v>
      </c>
      <c r="J17" s="15">
        <v>21.3</v>
      </c>
      <c r="K17" s="4">
        <v>25.3</v>
      </c>
      <c r="L17" s="4">
        <v>22.7</v>
      </c>
      <c r="M17" s="4">
        <v>21</v>
      </c>
      <c r="N17" s="4">
        <v>19.1</v>
      </c>
      <c r="O17" s="4">
        <v>21.8</v>
      </c>
      <c r="P17" s="4">
        <v>24.2</v>
      </c>
      <c r="Q17" s="4">
        <v>23.3</v>
      </c>
      <c r="R17" s="4">
        <v>21.1</v>
      </c>
      <c r="S17" s="4">
        <v>19.2</v>
      </c>
      <c r="T17" s="4">
        <v>22.9</v>
      </c>
      <c r="U17" s="4">
        <v>21</v>
      </c>
      <c r="V17" s="4">
        <v>17.2</v>
      </c>
      <c r="W17" s="4">
        <v>23</v>
      </c>
      <c r="X17" s="4">
        <v>21.4</v>
      </c>
      <c r="Y17" s="4">
        <v>18.8</v>
      </c>
      <c r="Z17" s="4">
        <v>19.4</v>
      </c>
      <c r="AA17" s="4">
        <v>25.1</v>
      </c>
      <c r="AB17" s="4">
        <v>22.6</v>
      </c>
      <c r="AC17" s="4">
        <v>25</v>
      </c>
      <c r="AD17" s="4">
        <v>18.2</v>
      </c>
      <c r="AE17" s="4">
        <v>24.1</v>
      </c>
      <c r="AF17" s="4">
        <v>25.7</v>
      </c>
      <c r="AG17" s="4">
        <v>21.3</v>
      </c>
      <c r="AH17" s="4">
        <v>16.2</v>
      </c>
      <c r="AI17" s="4">
        <v>25.5</v>
      </c>
      <c r="AJ17" s="4">
        <v>17.7</v>
      </c>
      <c r="AK17" s="4">
        <v>25.9</v>
      </c>
      <c r="AL17" s="4">
        <v>20.8</v>
      </c>
      <c r="AM17" s="4">
        <v>23.5</v>
      </c>
      <c r="AN17" s="4">
        <v>24</v>
      </c>
      <c r="AO17" s="4">
        <v>21.6</v>
      </c>
      <c r="AP17" s="4">
        <v>25.1</v>
      </c>
      <c r="AQ17" s="4">
        <v>26.5</v>
      </c>
      <c r="AR17" s="4">
        <v>19.4</v>
      </c>
      <c r="AS17" s="4">
        <v>22.8</v>
      </c>
      <c r="AT17" s="4">
        <v>26</v>
      </c>
      <c r="AU17" s="4">
        <v>21.1</v>
      </c>
      <c r="AV17" s="4">
        <v>26.9</v>
      </c>
      <c r="AW17" s="4">
        <v>23.6</v>
      </c>
      <c r="AX17" s="4">
        <v>17.3</v>
      </c>
      <c r="AY17" s="4">
        <v>21</v>
      </c>
      <c r="AZ17" s="4">
        <v>23.3</v>
      </c>
      <c r="BA17" s="4">
        <v>28.9</v>
      </c>
      <c r="BB17" s="4">
        <v>18.5</v>
      </c>
      <c r="BC17" s="4">
        <v>23.5</v>
      </c>
      <c r="BD17" s="4">
        <v>29</v>
      </c>
      <c r="BE17" s="4">
        <v>19.8</v>
      </c>
      <c r="BF17" s="4">
        <v>20.3</v>
      </c>
      <c r="BG17" s="4">
        <v>22.8</v>
      </c>
      <c r="BH17" s="4">
        <v>20.1</v>
      </c>
      <c r="BI17" s="4">
        <v>18.2</v>
      </c>
      <c r="BJ17" s="4">
        <v>26.4</v>
      </c>
      <c r="BK17" s="4">
        <v>25.6</v>
      </c>
      <c r="BL17" s="4">
        <v>27.5</v>
      </c>
      <c r="BM17" s="4">
        <v>19.6</v>
      </c>
      <c r="BN17" s="4">
        <v>21.8</v>
      </c>
      <c r="BO17" s="4">
        <v>17</v>
      </c>
      <c r="BP17" s="4">
        <v>20</v>
      </c>
      <c r="BQ17" s="4">
        <v>30.9</v>
      </c>
      <c r="BR17" s="4">
        <v>23.7</v>
      </c>
      <c r="BS17" s="4">
        <v>19.5</v>
      </c>
      <c r="BT17" s="4">
        <v>24</v>
      </c>
      <c r="BU17" s="4"/>
      <c r="BV17" s="4"/>
      <c r="BW17" s="4"/>
      <c r="BY17" s="10">
        <f t="shared" si="0"/>
        <v>22.02105263157895</v>
      </c>
      <c r="BZ17" s="10">
        <f t="shared" si="1"/>
        <v>22.41</v>
      </c>
      <c r="CA17" s="10">
        <f t="shared" si="2"/>
        <v>22.676666666666662</v>
      </c>
      <c r="CB17" s="10">
        <f t="shared" si="3"/>
        <v>22.95</v>
      </c>
    </row>
    <row r="18" spans="1:80" ht="11.25">
      <c r="A18" s="5">
        <v>16</v>
      </c>
      <c r="B18" s="24">
        <v>27</v>
      </c>
      <c r="C18" s="15">
        <v>17.5</v>
      </c>
      <c r="D18" s="15">
        <v>28.3</v>
      </c>
      <c r="E18" s="15">
        <v>26.5</v>
      </c>
      <c r="F18" s="15">
        <v>20.4</v>
      </c>
      <c r="G18" s="15">
        <v>19.2</v>
      </c>
      <c r="H18" s="15">
        <v>26.8</v>
      </c>
      <c r="I18" s="15">
        <v>17.8</v>
      </c>
      <c r="J18" s="15">
        <v>21.9</v>
      </c>
      <c r="K18" s="4">
        <v>22.8</v>
      </c>
      <c r="L18" s="4">
        <v>24.3</v>
      </c>
      <c r="M18" s="4">
        <v>23.2</v>
      </c>
      <c r="N18" s="4">
        <v>18.9</v>
      </c>
      <c r="O18" s="4">
        <v>20.8</v>
      </c>
      <c r="P18" s="4">
        <v>26.5</v>
      </c>
      <c r="Q18" s="4">
        <v>22.9</v>
      </c>
      <c r="R18" s="4">
        <v>23.1</v>
      </c>
      <c r="S18" s="4">
        <v>15.8</v>
      </c>
      <c r="T18" s="4">
        <v>23</v>
      </c>
      <c r="U18" s="4">
        <v>22.4</v>
      </c>
      <c r="V18" s="4">
        <v>23.2</v>
      </c>
      <c r="W18" s="4">
        <v>26.5</v>
      </c>
      <c r="X18" s="4">
        <v>21.7</v>
      </c>
      <c r="Y18" s="4">
        <v>18.8</v>
      </c>
      <c r="Z18" s="4">
        <v>18</v>
      </c>
      <c r="AA18" s="4">
        <v>28.7</v>
      </c>
      <c r="AB18" s="4">
        <v>23.6</v>
      </c>
      <c r="AC18" s="4">
        <v>29.2</v>
      </c>
      <c r="AD18" s="4">
        <v>20</v>
      </c>
      <c r="AE18" s="4">
        <v>26.7</v>
      </c>
      <c r="AF18" s="4">
        <v>16.4</v>
      </c>
      <c r="AG18" s="4">
        <v>23.8</v>
      </c>
      <c r="AH18" s="4">
        <v>17.5</v>
      </c>
      <c r="AI18" s="4">
        <v>22.3</v>
      </c>
      <c r="AJ18" s="4">
        <v>23.8</v>
      </c>
      <c r="AK18" s="4">
        <v>19</v>
      </c>
      <c r="AL18" s="4">
        <v>21.1</v>
      </c>
      <c r="AM18" s="4">
        <v>29.1</v>
      </c>
      <c r="AN18" s="4">
        <v>24.9</v>
      </c>
      <c r="AO18" s="4">
        <v>21.1</v>
      </c>
      <c r="AP18" s="4">
        <v>27.1</v>
      </c>
      <c r="AQ18" s="4">
        <v>26.2</v>
      </c>
      <c r="AR18" s="4">
        <v>20.1</v>
      </c>
      <c r="AS18" s="4">
        <v>26.9</v>
      </c>
      <c r="AT18" s="4">
        <v>21.7</v>
      </c>
      <c r="AU18" s="4">
        <v>25.8</v>
      </c>
      <c r="AV18" s="4">
        <v>30</v>
      </c>
      <c r="AW18" s="4">
        <v>30.4</v>
      </c>
      <c r="AX18" s="4">
        <v>20.4</v>
      </c>
      <c r="AY18" s="4">
        <v>23.2</v>
      </c>
      <c r="AZ18" s="4">
        <v>22.4</v>
      </c>
      <c r="BA18" s="4">
        <v>19.5</v>
      </c>
      <c r="BB18" s="4">
        <v>20.1</v>
      </c>
      <c r="BC18" s="4">
        <v>21.6</v>
      </c>
      <c r="BD18" s="4">
        <v>29.7</v>
      </c>
      <c r="BE18" s="4">
        <v>23.2</v>
      </c>
      <c r="BF18" s="4">
        <v>20.6</v>
      </c>
      <c r="BG18" s="4">
        <v>27.8</v>
      </c>
      <c r="BH18" s="4">
        <v>22.5</v>
      </c>
      <c r="BI18" s="4">
        <v>19.9</v>
      </c>
      <c r="BJ18" s="4">
        <v>23.9</v>
      </c>
      <c r="BK18" s="4">
        <v>26.3</v>
      </c>
      <c r="BL18" s="4">
        <v>23.8</v>
      </c>
      <c r="BM18" s="4">
        <v>21.5</v>
      </c>
      <c r="BN18" s="4">
        <v>23.9</v>
      </c>
      <c r="BO18" s="4">
        <v>16.2</v>
      </c>
      <c r="BP18" s="4">
        <v>29.3</v>
      </c>
      <c r="BQ18" s="4">
        <v>27.2</v>
      </c>
      <c r="BR18" s="4">
        <v>25.5</v>
      </c>
      <c r="BS18" s="4">
        <v>26</v>
      </c>
      <c r="BT18" s="4">
        <v>28.8</v>
      </c>
      <c r="BU18" s="4"/>
      <c r="BV18" s="4"/>
      <c r="BW18" s="4"/>
      <c r="BY18" s="10">
        <f t="shared" si="0"/>
        <v>22.592105263157894</v>
      </c>
      <c r="BZ18" s="10">
        <f t="shared" si="1"/>
        <v>23.633333333333333</v>
      </c>
      <c r="CA18" s="10">
        <f t="shared" si="2"/>
        <v>23.413333333333338</v>
      </c>
      <c r="CB18" s="10">
        <f t="shared" si="3"/>
        <v>23.906666666666663</v>
      </c>
    </row>
    <row r="19" spans="1:80" ht="11.25">
      <c r="A19" s="5">
        <v>17</v>
      </c>
      <c r="B19" s="24">
        <v>29.4</v>
      </c>
      <c r="C19" s="15">
        <v>19</v>
      </c>
      <c r="D19" s="15">
        <v>22.9</v>
      </c>
      <c r="E19" s="15">
        <v>22.3</v>
      </c>
      <c r="F19" s="15">
        <v>21.4</v>
      </c>
      <c r="G19" s="15">
        <v>19.4</v>
      </c>
      <c r="H19" s="15">
        <v>27</v>
      </c>
      <c r="I19" s="15">
        <v>22.1</v>
      </c>
      <c r="J19" s="15">
        <v>20.1</v>
      </c>
      <c r="K19" s="4">
        <v>22.8</v>
      </c>
      <c r="L19" s="4">
        <v>26.4</v>
      </c>
      <c r="M19" s="4">
        <v>22.9</v>
      </c>
      <c r="N19" s="4">
        <v>20.1</v>
      </c>
      <c r="O19" s="4">
        <v>22.1</v>
      </c>
      <c r="P19" s="4">
        <v>25.5</v>
      </c>
      <c r="Q19" s="4">
        <v>19.4</v>
      </c>
      <c r="R19" s="4">
        <v>22.3</v>
      </c>
      <c r="S19" s="4">
        <v>20</v>
      </c>
      <c r="T19" s="4">
        <v>25.4</v>
      </c>
      <c r="U19" s="4">
        <v>26.9</v>
      </c>
      <c r="V19" s="4">
        <v>23.3</v>
      </c>
      <c r="W19" s="4">
        <v>20.9</v>
      </c>
      <c r="X19" s="4">
        <v>22.8</v>
      </c>
      <c r="Y19" s="4">
        <v>20.5</v>
      </c>
      <c r="Z19" s="4">
        <v>19.3</v>
      </c>
      <c r="AA19" s="4">
        <v>31.9</v>
      </c>
      <c r="AB19" s="4">
        <v>27.4</v>
      </c>
      <c r="AC19" s="4">
        <v>27.1</v>
      </c>
      <c r="AD19" s="4">
        <v>24.6</v>
      </c>
      <c r="AE19" s="4">
        <v>24.7</v>
      </c>
      <c r="AF19" s="4">
        <v>19.8</v>
      </c>
      <c r="AG19" s="4">
        <v>22.8</v>
      </c>
      <c r="AH19" s="4">
        <v>19.9</v>
      </c>
      <c r="AI19" s="4">
        <v>20.1</v>
      </c>
      <c r="AJ19" s="4">
        <v>22.8</v>
      </c>
      <c r="AK19" s="4">
        <v>23.5</v>
      </c>
      <c r="AL19" s="4">
        <v>21.2</v>
      </c>
      <c r="AM19" s="4">
        <v>27.2</v>
      </c>
      <c r="AN19" s="4">
        <v>24</v>
      </c>
      <c r="AO19" s="4">
        <v>21</v>
      </c>
      <c r="AP19" s="4">
        <v>24.4</v>
      </c>
      <c r="AQ19" s="4">
        <v>26.3</v>
      </c>
      <c r="AR19" s="4">
        <v>22.7</v>
      </c>
      <c r="AS19" s="4">
        <v>23.5</v>
      </c>
      <c r="AT19" s="4">
        <v>23.8</v>
      </c>
      <c r="AU19" s="4">
        <v>25.3</v>
      </c>
      <c r="AV19" s="4">
        <v>23.3</v>
      </c>
      <c r="AW19" s="4">
        <v>25.7</v>
      </c>
      <c r="AX19" s="4">
        <v>25.1</v>
      </c>
      <c r="AY19" s="4">
        <v>23.7</v>
      </c>
      <c r="AZ19" s="4">
        <v>26.4</v>
      </c>
      <c r="BA19" s="4">
        <v>22.5</v>
      </c>
      <c r="BB19" s="4">
        <v>20</v>
      </c>
      <c r="BC19" s="4">
        <v>25.4</v>
      </c>
      <c r="BD19" s="4">
        <v>22.5</v>
      </c>
      <c r="BE19" s="4">
        <v>20.9</v>
      </c>
      <c r="BF19" s="4">
        <v>19.3</v>
      </c>
      <c r="BG19" s="4">
        <v>27.7</v>
      </c>
      <c r="BH19" s="4">
        <v>19.4</v>
      </c>
      <c r="BI19" s="4">
        <v>28.3</v>
      </c>
      <c r="BJ19" s="4">
        <v>22.3</v>
      </c>
      <c r="BK19" s="4">
        <v>24.4</v>
      </c>
      <c r="BL19" s="4">
        <v>22.7</v>
      </c>
      <c r="BM19" s="4">
        <v>24.4</v>
      </c>
      <c r="BN19" s="4">
        <v>21.7</v>
      </c>
      <c r="BO19" s="4">
        <v>20.1</v>
      </c>
      <c r="BP19" s="4">
        <v>27.2</v>
      </c>
      <c r="BQ19" s="4">
        <v>24.5</v>
      </c>
      <c r="BR19" s="4">
        <v>23.9</v>
      </c>
      <c r="BS19" s="4">
        <v>25.9</v>
      </c>
      <c r="BT19" s="4">
        <v>28.2</v>
      </c>
      <c r="BU19" s="4"/>
      <c r="BV19" s="4"/>
      <c r="BW19" s="4"/>
      <c r="BY19" s="10">
        <f t="shared" si="0"/>
        <v>23.084210526315786</v>
      </c>
      <c r="BZ19" s="10">
        <f t="shared" si="1"/>
        <v>23.736666666666665</v>
      </c>
      <c r="CA19" s="10">
        <f t="shared" si="2"/>
        <v>23.336666666666662</v>
      </c>
      <c r="CB19" s="10">
        <f t="shared" si="3"/>
        <v>23.616666666666667</v>
      </c>
    </row>
    <row r="20" spans="1:80" ht="11.25">
      <c r="A20" s="5">
        <v>18</v>
      </c>
      <c r="B20" s="24">
        <v>20.5</v>
      </c>
      <c r="C20" s="15">
        <v>19.2</v>
      </c>
      <c r="D20" s="15">
        <v>24.1</v>
      </c>
      <c r="E20" s="15">
        <v>26.7</v>
      </c>
      <c r="F20" s="15">
        <v>21.6</v>
      </c>
      <c r="G20" s="15">
        <v>18.2</v>
      </c>
      <c r="H20" s="15">
        <v>19.1</v>
      </c>
      <c r="I20" s="15">
        <v>23.1</v>
      </c>
      <c r="J20" s="15">
        <v>23.1</v>
      </c>
      <c r="K20" s="4">
        <v>25.2</v>
      </c>
      <c r="L20" s="4">
        <v>26.3</v>
      </c>
      <c r="M20" s="4">
        <v>22.8</v>
      </c>
      <c r="N20" s="4">
        <v>21.7</v>
      </c>
      <c r="O20" s="4">
        <v>19.3</v>
      </c>
      <c r="P20" s="4">
        <v>25.3</v>
      </c>
      <c r="Q20" s="4">
        <v>17.9</v>
      </c>
      <c r="R20" s="4">
        <v>19</v>
      </c>
      <c r="S20" s="4">
        <v>20.8</v>
      </c>
      <c r="T20" s="4">
        <v>28.2</v>
      </c>
      <c r="U20" s="4">
        <v>24.1</v>
      </c>
      <c r="V20" s="4">
        <v>22.7</v>
      </c>
      <c r="W20" s="4">
        <v>26.9</v>
      </c>
      <c r="X20" s="4">
        <v>27.3</v>
      </c>
      <c r="Y20" s="4">
        <v>19.8</v>
      </c>
      <c r="Z20" s="4">
        <v>16.4</v>
      </c>
      <c r="AA20" s="4">
        <v>29.7</v>
      </c>
      <c r="AB20" s="4">
        <v>30</v>
      </c>
      <c r="AC20" s="4">
        <v>26.7</v>
      </c>
      <c r="AD20" s="4">
        <v>24</v>
      </c>
      <c r="AE20" s="4">
        <v>20.7</v>
      </c>
      <c r="AF20" s="4">
        <v>17.9</v>
      </c>
      <c r="AG20" s="4">
        <v>24</v>
      </c>
      <c r="AH20" s="4">
        <v>19.7</v>
      </c>
      <c r="AI20" s="4">
        <v>23.4</v>
      </c>
      <c r="AJ20" s="4">
        <v>24.4</v>
      </c>
      <c r="AK20" s="4">
        <v>21.7</v>
      </c>
      <c r="AL20" s="4">
        <v>16.5</v>
      </c>
      <c r="AM20" s="4">
        <v>25.8</v>
      </c>
      <c r="AN20" s="4">
        <v>24.6</v>
      </c>
      <c r="AO20" s="4">
        <v>18.7</v>
      </c>
      <c r="AP20" s="4">
        <v>21.3</v>
      </c>
      <c r="AQ20" s="4">
        <v>29.5</v>
      </c>
      <c r="AR20" s="4">
        <v>22.9</v>
      </c>
      <c r="AS20" s="4">
        <v>24.4</v>
      </c>
      <c r="AT20" s="4">
        <v>20.5</v>
      </c>
      <c r="AU20" s="4">
        <v>24.6</v>
      </c>
      <c r="AV20" s="4">
        <v>17.2</v>
      </c>
      <c r="AW20" s="4">
        <v>25.6</v>
      </c>
      <c r="AX20" s="4">
        <v>26.7</v>
      </c>
      <c r="AY20" s="4">
        <v>20.5</v>
      </c>
      <c r="AZ20" s="4">
        <v>27.5</v>
      </c>
      <c r="BA20" s="4">
        <v>28.5</v>
      </c>
      <c r="BB20" s="4">
        <v>22.4</v>
      </c>
      <c r="BC20" s="4">
        <v>22.7</v>
      </c>
      <c r="BD20" s="4">
        <v>25.5</v>
      </c>
      <c r="BE20" s="4">
        <v>21.1</v>
      </c>
      <c r="BF20" s="4">
        <v>19.7</v>
      </c>
      <c r="BG20" s="4">
        <v>25.8</v>
      </c>
      <c r="BH20" s="4">
        <v>19.5</v>
      </c>
      <c r="BI20" s="4">
        <v>24.7</v>
      </c>
      <c r="BJ20" s="4">
        <v>27.4</v>
      </c>
      <c r="BK20" s="4">
        <v>23.3</v>
      </c>
      <c r="BL20" s="4">
        <v>22</v>
      </c>
      <c r="BM20" s="4">
        <v>30.4</v>
      </c>
      <c r="BN20" s="4">
        <v>22</v>
      </c>
      <c r="BO20" s="4">
        <v>21.5</v>
      </c>
      <c r="BP20" s="4">
        <v>24.3</v>
      </c>
      <c r="BQ20" s="4">
        <v>24.2</v>
      </c>
      <c r="BR20" s="4">
        <v>22.9</v>
      </c>
      <c r="BS20" s="4">
        <v>28.3</v>
      </c>
      <c r="BT20" s="4">
        <v>29.4</v>
      </c>
      <c r="BU20" s="4"/>
      <c r="BV20" s="4"/>
      <c r="BW20" s="4"/>
      <c r="BY20" s="10">
        <f t="shared" si="0"/>
        <v>22.73157894736842</v>
      </c>
      <c r="BZ20" s="10">
        <f t="shared" si="1"/>
        <v>23.306666666666665</v>
      </c>
      <c r="CA20" s="10">
        <f t="shared" si="2"/>
        <v>22.926666666666666</v>
      </c>
      <c r="CB20" s="10">
        <f t="shared" si="3"/>
        <v>23.63333333333333</v>
      </c>
    </row>
    <row r="21" spans="1:80" ht="11.25">
      <c r="A21" s="5">
        <v>19</v>
      </c>
      <c r="B21" s="24">
        <v>20.9</v>
      </c>
      <c r="C21" s="15">
        <v>19.2</v>
      </c>
      <c r="D21" s="15">
        <v>29.3</v>
      </c>
      <c r="E21" s="15">
        <v>24.6</v>
      </c>
      <c r="F21" s="15">
        <v>26.1</v>
      </c>
      <c r="G21" s="15">
        <v>20.5</v>
      </c>
      <c r="H21" s="15">
        <v>20.1</v>
      </c>
      <c r="I21" s="15">
        <v>25.2</v>
      </c>
      <c r="J21" s="15">
        <v>25.9</v>
      </c>
      <c r="K21" s="4">
        <v>22.5</v>
      </c>
      <c r="L21" s="4">
        <v>18.6</v>
      </c>
      <c r="M21" s="4">
        <v>24.2</v>
      </c>
      <c r="N21" s="4">
        <v>22.6</v>
      </c>
      <c r="O21" s="4">
        <v>20.1</v>
      </c>
      <c r="P21" s="4">
        <v>26.1</v>
      </c>
      <c r="Q21" s="4">
        <v>18.6</v>
      </c>
      <c r="R21" s="4">
        <v>20.1</v>
      </c>
      <c r="S21" s="4">
        <v>21.2</v>
      </c>
      <c r="T21" s="4">
        <v>21.7</v>
      </c>
      <c r="U21" s="4">
        <v>22.6</v>
      </c>
      <c r="V21" s="4">
        <v>23</v>
      </c>
      <c r="W21" s="4">
        <v>22.6</v>
      </c>
      <c r="X21" s="4">
        <v>25.6</v>
      </c>
      <c r="Y21" s="4">
        <v>20.8</v>
      </c>
      <c r="Z21" s="4">
        <v>17.9</v>
      </c>
      <c r="AA21" s="4">
        <v>30.9</v>
      </c>
      <c r="AB21" s="4">
        <v>27.5</v>
      </c>
      <c r="AC21" s="4">
        <v>23.3</v>
      </c>
      <c r="AD21" s="4">
        <v>14.1</v>
      </c>
      <c r="AE21" s="4">
        <v>23.4</v>
      </c>
      <c r="AF21" s="4">
        <v>20.3</v>
      </c>
      <c r="AG21" s="4">
        <v>27.4</v>
      </c>
      <c r="AH21" s="4">
        <v>22.8</v>
      </c>
      <c r="AI21" s="4">
        <v>22.6</v>
      </c>
      <c r="AJ21" s="4">
        <v>22.5</v>
      </c>
      <c r="AK21" s="4">
        <v>23.4</v>
      </c>
      <c r="AL21" s="4">
        <v>16.4</v>
      </c>
      <c r="AM21" s="4">
        <v>27.1</v>
      </c>
      <c r="AN21" s="4">
        <v>25.1</v>
      </c>
      <c r="AO21" s="4">
        <v>19.9</v>
      </c>
      <c r="AP21" s="4">
        <v>20.6</v>
      </c>
      <c r="AQ21" s="4">
        <v>17.2</v>
      </c>
      <c r="AR21" s="4">
        <v>22.5</v>
      </c>
      <c r="AS21" s="4">
        <v>28.8</v>
      </c>
      <c r="AT21" s="4">
        <v>26.6</v>
      </c>
      <c r="AU21" s="4">
        <v>23.5</v>
      </c>
      <c r="AV21" s="4">
        <v>18</v>
      </c>
      <c r="AW21" s="4">
        <v>25.9</v>
      </c>
      <c r="AX21" s="4">
        <v>27.7</v>
      </c>
      <c r="AY21" s="4">
        <v>27.2</v>
      </c>
      <c r="AZ21" s="4">
        <v>29.4</v>
      </c>
      <c r="BA21" s="4">
        <v>26.8</v>
      </c>
      <c r="BB21" s="4">
        <v>24</v>
      </c>
      <c r="BC21" s="4">
        <v>26.5</v>
      </c>
      <c r="BD21" s="4">
        <v>26.9</v>
      </c>
      <c r="BE21" s="4">
        <v>25.4</v>
      </c>
      <c r="BF21" s="4">
        <v>18.7</v>
      </c>
      <c r="BG21" s="4">
        <v>24.2</v>
      </c>
      <c r="BH21" s="4">
        <v>22.5</v>
      </c>
      <c r="BI21" s="4">
        <v>24.1</v>
      </c>
      <c r="BJ21" s="4">
        <v>25.9</v>
      </c>
      <c r="BK21" s="4">
        <v>26.5</v>
      </c>
      <c r="BL21" s="4">
        <v>20.5</v>
      </c>
      <c r="BM21" s="4">
        <v>25</v>
      </c>
      <c r="BN21" s="4">
        <v>18.8</v>
      </c>
      <c r="BO21" s="4">
        <v>24.4</v>
      </c>
      <c r="BP21" s="4">
        <v>25.1</v>
      </c>
      <c r="BQ21" s="4">
        <v>21.4</v>
      </c>
      <c r="BR21" s="4">
        <v>20.1</v>
      </c>
      <c r="BS21" s="4">
        <v>29.2</v>
      </c>
      <c r="BT21" s="4">
        <v>23.6</v>
      </c>
      <c r="BU21" s="4"/>
      <c r="BV21" s="4"/>
      <c r="BW21" s="4"/>
      <c r="BY21" s="10">
        <f t="shared" si="0"/>
        <v>22.67631578947368</v>
      </c>
      <c r="BZ21" s="10">
        <f t="shared" si="1"/>
        <v>22.8</v>
      </c>
      <c r="CA21" s="10">
        <f t="shared" si="2"/>
        <v>23.496666666666666</v>
      </c>
      <c r="CB21" s="10">
        <f t="shared" si="3"/>
        <v>23.96999999999999</v>
      </c>
    </row>
    <row r="22" spans="1:80" ht="11.25">
      <c r="A22" s="5">
        <v>20</v>
      </c>
      <c r="B22" s="24">
        <v>20.5</v>
      </c>
      <c r="C22" s="15">
        <v>22.1</v>
      </c>
      <c r="D22" s="15">
        <v>27</v>
      </c>
      <c r="E22" s="15">
        <v>23.9</v>
      </c>
      <c r="F22" s="15">
        <v>27.7</v>
      </c>
      <c r="G22" s="15">
        <v>21.3</v>
      </c>
      <c r="H22" s="15">
        <v>20.8</v>
      </c>
      <c r="I22" s="15">
        <v>25.2</v>
      </c>
      <c r="J22" s="15">
        <v>24.4</v>
      </c>
      <c r="K22" s="4">
        <v>26.4</v>
      </c>
      <c r="L22" s="4">
        <v>23.8</v>
      </c>
      <c r="M22" s="4">
        <v>24.1</v>
      </c>
      <c r="N22" s="4">
        <v>19.7</v>
      </c>
      <c r="O22" s="4">
        <v>24.1</v>
      </c>
      <c r="P22" s="4">
        <v>24</v>
      </c>
      <c r="Q22" s="4">
        <v>18.8</v>
      </c>
      <c r="R22" s="4">
        <v>22.2</v>
      </c>
      <c r="S22" s="4">
        <v>22.4</v>
      </c>
      <c r="T22" s="4">
        <v>16.2</v>
      </c>
      <c r="U22" s="4">
        <v>24</v>
      </c>
      <c r="V22" s="4">
        <v>24.9</v>
      </c>
      <c r="W22" s="4">
        <v>21.3</v>
      </c>
      <c r="X22" s="4">
        <v>22.5</v>
      </c>
      <c r="Y22" s="4">
        <v>20.7</v>
      </c>
      <c r="Z22" s="4">
        <v>18.8</v>
      </c>
      <c r="AA22" s="4">
        <v>30.4</v>
      </c>
      <c r="AB22" s="4">
        <v>29.7</v>
      </c>
      <c r="AC22" s="4">
        <v>20.2</v>
      </c>
      <c r="AD22" s="4">
        <v>12.6</v>
      </c>
      <c r="AE22" s="4">
        <v>22.7</v>
      </c>
      <c r="AF22" s="4">
        <v>18.3</v>
      </c>
      <c r="AG22" s="4">
        <v>25.1</v>
      </c>
      <c r="AH22" s="4">
        <v>20.4</v>
      </c>
      <c r="AI22" s="4">
        <v>24.7</v>
      </c>
      <c r="AJ22" s="4">
        <v>20.2</v>
      </c>
      <c r="AK22" s="4">
        <v>24.8</v>
      </c>
      <c r="AL22" s="4">
        <v>18</v>
      </c>
      <c r="AM22" s="4">
        <v>25.2</v>
      </c>
      <c r="AN22" s="4">
        <v>21.2</v>
      </c>
      <c r="AO22" s="4">
        <v>17.8</v>
      </c>
      <c r="AP22" s="4">
        <v>24.7</v>
      </c>
      <c r="AQ22" s="4">
        <v>18.5</v>
      </c>
      <c r="AR22" s="4">
        <v>24</v>
      </c>
      <c r="AS22" s="4">
        <v>28.7</v>
      </c>
      <c r="AT22" s="4">
        <v>24.2</v>
      </c>
      <c r="AU22" s="4">
        <v>28.7</v>
      </c>
      <c r="AV22" s="4">
        <v>18</v>
      </c>
      <c r="AW22" s="4">
        <v>26.2</v>
      </c>
      <c r="AX22" s="4">
        <v>24.2</v>
      </c>
      <c r="AY22" s="4">
        <v>24.7</v>
      </c>
      <c r="AZ22" s="4">
        <v>32.3</v>
      </c>
      <c r="BA22" s="4">
        <v>30.6</v>
      </c>
      <c r="BB22" s="4">
        <v>24</v>
      </c>
      <c r="BC22" s="4">
        <v>26.3</v>
      </c>
      <c r="BD22" s="4">
        <v>26</v>
      </c>
      <c r="BE22" s="4">
        <v>25.8</v>
      </c>
      <c r="BF22" s="4">
        <v>21.4</v>
      </c>
      <c r="BG22" s="4">
        <v>28.5</v>
      </c>
      <c r="BH22" s="4">
        <v>25.6</v>
      </c>
      <c r="BI22" s="4">
        <v>28.5</v>
      </c>
      <c r="BJ22" s="4">
        <v>21.8</v>
      </c>
      <c r="BK22" s="4">
        <v>26.2</v>
      </c>
      <c r="BL22" s="4">
        <v>22.9</v>
      </c>
      <c r="BM22" s="4">
        <v>27</v>
      </c>
      <c r="BN22" s="4">
        <v>22.3</v>
      </c>
      <c r="BO22" s="4">
        <v>19.2</v>
      </c>
      <c r="BP22" s="4">
        <v>24.3</v>
      </c>
      <c r="BQ22" s="4">
        <v>24.7</v>
      </c>
      <c r="BR22" s="4">
        <v>24.9</v>
      </c>
      <c r="BS22" s="4">
        <v>30.4</v>
      </c>
      <c r="BT22" s="4">
        <v>24</v>
      </c>
      <c r="BU22" s="4"/>
      <c r="BV22" s="4"/>
      <c r="BW22" s="4"/>
      <c r="BY22" s="10">
        <f t="shared" si="0"/>
        <v>22.60789473684211</v>
      </c>
      <c r="BZ22" s="10">
        <f t="shared" si="1"/>
        <v>22.42333333333334</v>
      </c>
      <c r="CA22" s="10">
        <f t="shared" si="2"/>
        <v>23.593333333333327</v>
      </c>
      <c r="CB22" s="10">
        <f t="shared" si="3"/>
        <v>24.61</v>
      </c>
    </row>
    <row r="23" spans="1:80" ht="11.25">
      <c r="A23" s="6">
        <v>21</v>
      </c>
      <c r="B23" s="25">
        <v>18.3</v>
      </c>
      <c r="C23" s="7">
        <v>17.2</v>
      </c>
      <c r="D23" s="7">
        <v>23.3</v>
      </c>
      <c r="E23" s="7">
        <v>25.6</v>
      </c>
      <c r="F23" s="7">
        <v>25.3</v>
      </c>
      <c r="G23" s="7">
        <v>23.2</v>
      </c>
      <c r="H23" s="7">
        <v>21.7</v>
      </c>
      <c r="I23" s="7">
        <v>23.1</v>
      </c>
      <c r="J23" s="7">
        <v>23.5</v>
      </c>
      <c r="K23" s="7">
        <v>25.3</v>
      </c>
      <c r="L23" s="7">
        <v>27.9</v>
      </c>
      <c r="M23" s="7">
        <v>26.9</v>
      </c>
      <c r="N23" s="7">
        <v>20.9</v>
      </c>
      <c r="O23" s="7">
        <v>24.9</v>
      </c>
      <c r="P23" s="7">
        <v>24.4</v>
      </c>
      <c r="Q23" s="7">
        <v>19.4</v>
      </c>
      <c r="R23" s="7">
        <v>24</v>
      </c>
      <c r="S23" s="7">
        <v>22.7</v>
      </c>
      <c r="T23" s="7">
        <v>19.2</v>
      </c>
      <c r="U23" s="7">
        <v>22.2</v>
      </c>
      <c r="V23" s="7">
        <v>20.2</v>
      </c>
      <c r="W23" s="7">
        <v>20.8</v>
      </c>
      <c r="X23" s="7">
        <v>24.2</v>
      </c>
      <c r="Y23" s="7">
        <v>20.5</v>
      </c>
      <c r="Z23" s="7">
        <v>18</v>
      </c>
      <c r="AA23" s="7">
        <v>30.1</v>
      </c>
      <c r="AB23" s="7">
        <v>30</v>
      </c>
      <c r="AC23" s="7">
        <v>19.2</v>
      </c>
      <c r="AD23" s="7">
        <v>13.2</v>
      </c>
      <c r="AE23" s="7">
        <v>22</v>
      </c>
      <c r="AF23" s="7">
        <v>22.8</v>
      </c>
      <c r="AG23" s="7">
        <v>19.3</v>
      </c>
      <c r="AH23" s="7">
        <v>20</v>
      </c>
      <c r="AI23" s="7">
        <v>17.6</v>
      </c>
      <c r="AJ23" s="7">
        <v>21.9</v>
      </c>
      <c r="AK23" s="7">
        <v>22.1</v>
      </c>
      <c r="AL23" s="7">
        <v>19.4</v>
      </c>
      <c r="AM23" s="7">
        <v>24.9</v>
      </c>
      <c r="AN23" s="4">
        <v>22.3</v>
      </c>
      <c r="AO23" s="4">
        <v>21.3</v>
      </c>
      <c r="AP23" s="4">
        <v>24.1</v>
      </c>
      <c r="AQ23" s="4">
        <v>17.2</v>
      </c>
      <c r="AR23" s="4">
        <v>21.4</v>
      </c>
      <c r="AS23" s="4">
        <v>24.1</v>
      </c>
      <c r="AT23" s="4">
        <v>30.9</v>
      </c>
      <c r="AU23" s="4">
        <v>22.1</v>
      </c>
      <c r="AV23" s="4">
        <v>23.4</v>
      </c>
      <c r="AW23" s="4">
        <v>26.7</v>
      </c>
      <c r="AX23" s="4">
        <v>18.4</v>
      </c>
      <c r="AY23" s="4">
        <v>26.3</v>
      </c>
      <c r="AZ23" s="4">
        <v>31.6</v>
      </c>
      <c r="BA23" s="4">
        <v>25.6</v>
      </c>
      <c r="BB23" s="4">
        <v>27.6</v>
      </c>
      <c r="BC23" s="4">
        <v>22.7</v>
      </c>
      <c r="BD23" s="4">
        <v>27.8</v>
      </c>
      <c r="BE23" s="4">
        <v>25.3</v>
      </c>
      <c r="BF23" s="4">
        <v>21.7</v>
      </c>
      <c r="BG23" s="4">
        <v>26.6</v>
      </c>
      <c r="BH23" s="4">
        <v>28.8</v>
      </c>
      <c r="BI23" s="4">
        <v>25.6</v>
      </c>
      <c r="BJ23" s="4">
        <v>20.9</v>
      </c>
      <c r="BK23" s="4">
        <v>23.5</v>
      </c>
      <c r="BL23" s="4">
        <v>22.2</v>
      </c>
      <c r="BM23" s="4">
        <v>24.6</v>
      </c>
      <c r="BN23" s="4">
        <v>23</v>
      </c>
      <c r="BO23" s="4">
        <v>21.5</v>
      </c>
      <c r="BP23" s="4">
        <v>22.4</v>
      </c>
      <c r="BQ23" s="4">
        <v>20.3</v>
      </c>
      <c r="BR23" s="4">
        <v>23.5</v>
      </c>
      <c r="BS23" s="4">
        <v>26.9</v>
      </c>
      <c r="BT23" s="4">
        <v>24.9</v>
      </c>
      <c r="BU23" s="4"/>
      <c r="BV23" s="4"/>
      <c r="BW23" s="4"/>
      <c r="BY23" s="11">
        <f t="shared" si="0"/>
        <v>22.242105263157892</v>
      </c>
      <c r="BZ23" s="11">
        <f t="shared" si="1"/>
        <v>22.03666666666667</v>
      </c>
      <c r="CA23" s="11">
        <f t="shared" si="2"/>
        <v>23.01</v>
      </c>
      <c r="CB23" s="10">
        <f t="shared" si="3"/>
        <v>23.99666666666667</v>
      </c>
    </row>
    <row r="24" spans="1:80" ht="11.25">
      <c r="A24" s="5">
        <v>22</v>
      </c>
      <c r="B24" s="24">
        <v>15.2</v>
      </c>
      <c r="C24" s="15">
        <v>16.9</v>
      </c>
      <c r="D24" s="15">
        <v>26.7</v>
      </c>
      <c r="E24" s="15">
        <v>24.6</v>
      </c>
      <c r="F24" s="15">
        <v>20.2</v>
      </c>
      <c r="G24" s="15">
        <v>24.5</v>
      </c>
      <c r="H24" s="15">
        <v>20.6</v>
      </c>
      <c r="I24" s="15">
        <v>24.8</v>
      </c>
      <c r="J24" s="15">
        <v>24</v>
      </c>
      <c r="K24" s="4">
        <v>22.7</v>
      </c>
      <c r="L24" s="4">
        <v>30.1</v>
      </c>
      <c r="M24" s="4">
        <v>23.4</v>
      </c>
      <c r="N24" s="4">
        <v>23.2</v>
      </c>
      <c r="O24" s="4">
        <v>24.9</v>
      </c>
      <c r="P24" s="4">
        <v>24.1</v>
      </c>
      <c r="Q24" s="4">
        <v>21.3</v>
      </c>
      <c r="R24" s="4">
        <v>24.2</v>
      </c>
      <c r="S24" s="4">
        <v>21.5</v>
      </c>
      <c r="T24" s="4">
        <v>21.8</v>
      </c>
      <c r="U24" s="4">
        <v>22.4</v>
      </c>
      <c r="V24" s="4">
        <v>23.1</v>
      </c>
      <c r="W24" s="4">
        <v>20.8</v>
      </c>
      <c r="X24" s="4">
        <v>22</v>
      </c>
      <c r="Y24" s="4">
        <v>24.5</v>
      </c>
      <c r="Z24" s="4">
        <v>17.2</v>
      </c>
      <c r="AA24" s="4">
        <v>23.4</v>
      </c>
      <c r="AB24" s="4">
        <v>28.6</v>
      </c>
      <c r="AC24" s="4">
        <v>22.7</v>
      </c>
      <c r="AD24" s="4">
        <v>14.9</v>
      </c>
      <c r="AE24" s="4">
        <v>20.3</v>
      </c>
      <c r="AF24" s="4">
        <v>17.4</v>
      </c>
      <c r="AG24" s="4">
        <v>18.6</v>
      </c>
      <c r="AH24" s="4">
        <v>23.3</v>
      </c>
      <c r="AI24" s="4">
        <v>21.2</v>
      </c>
      <c r="AJ24" s="4">
        <v>19.2</v>
      </c>
      <c r="AK24" s="4">
        <v>21.6</v>
      </c>
      <c r="AL24" s="4">
        <v>21.2</v>
      </c>
      <c r="AM24" s="4">
        <v>31.3</v>
      </c>
      <c r="AN24" s="4">
        <v>19.5</v>
      </c>
      <c r="AO24" s="4">
        <v>18.9</v>
      </c>
      <c r="AP24" s="4">
        <v>24.9</v>
      </c>
      <c r="AQ24" s="4">
        <v>22.8</v>
      </c>
      <c r="AR24" s="4">
        <v>16.9</v>
      </c>
      <c r="AS24" s="4">
        <v>21.3</v>
      </c>
      <c r="AT24" s="4">
        <v>27.4</v>
      </c>
      <c r="AU24" s="4">
        <v>16.6</v>
      </c>
      <c r="AV24" s="4">
        <v>25</v>
      </c>
      <c r="AW24" s="4">
        <v>26.9</v>
      </c>
      <c r="AX24" s="4">
        <v>22.1</v>
      </c>
      <c r="AY24" s="4">
        <v>17</v>
      </c>
      <c r="AZ24" s="4">
        <v>27.2</v>
      </c>
      <c r="BA24" s="4">
        <v>31.9</v>
      </c>
      <c r="BB24" s="4">
        <v>23</v>
      </c>
      <c r="BC24" s="4">
        <v>24.6</v>
      </c>
      <c r="BD24" s="4">
        <v>22.9</v>
      </c>
      <c r="BE24" s="4">
        <v>21.1</v>
      </c>
      <c r="BF24" s="4">
        <v>21.4</v>
      </c>
      <c r="BG24" s="4">
        <v>28.5</v>
      </c>
      <c r="BH24" s="4">
        <v>32.3</v>
      </c>
      <c r="BI24" s="4">
        <v>19.2</v>
      </c>
      <c r="BJ24" s="4">
        <v>20.6</v>
      </c>
      <c r="BK24" s="4">
        <v>20.7</v>
      </c>
      <c r="BL24" s="4">
        <v>23.9</v>
      </c>
      <c r="BM24" s="4">
        <v>24.3</v>
      </c>
      <c r="BN24" s="4">
        <v>27.9</v>
      </c>
      <c r="BO24" s="4">
        <v>25.2</v>
      </c>
      <c r="BP24" s="4">
        <v>23.6</v>
      </c>
      <c r="BQ24" s="4">
        <v>21.1</v>
      </c>
      <c r="BR24" s="4">
        <v>25.3</v>
      </c>
      <c r="BS24" s="4">
        <v>23.4</v>
      </c>
      <c r="BT24" s="4">
        <v>22.2</v>
      </c>
      <c r="BU24" s="4"/>
      <c r="BV24" s="4"/>
      <c r="BW24" s="4"/>
      <c r="BY24" s="10">
        <f t="shared" si="0"/>
        <v>22.326315789473686</v>
      </c>
      <c r="BZ24" s="10">
        <f t="shared" si="1"/>
        <v>21.856666666666662</v>
      </c>
      <c r="CA24" s="10">
        <f t="shared" si="2"/>
        <v>22.296666666666667</v>
      </c>
      <c r="CB24" s="10">
        <f t="shared" si="3"/>
        <v>23.29</v>
      </c>
    </row>
    <row r="25" spans="1:80" ht="11.25">
      <c r="A25" s="5">
        <v>23</v>
      </c>
      <c r="B25" s="24">
        <v>18.3</v>
      </c>
      <c r="C25" s="15">
        <v>20.5</v>
      </c>
      <c r="D25" s="15">
        <v>25.3</v>
      </c>
      <c r="E25" s="15">
        <v>18.6</v>
      </c>
      <c r="F25" s="15">
        <v>17.8</v>
      </c>
      <c r="G25" s="15">
        <v>24.6</v>
      </c>
      <c r="H25" s="15">
        <v>19.5</v>
      </c>
      <c r="I25" s="15">
        <v>26.4</v>
      </c>
      <c r="J25" s="15">
        <v>23.9</v>
      </c>
      <c r="K25" s="4">
        <v>24.3</v>
      </c>
      <c r="L25" s="4">
        <v>29.7</v>
      </c>
      <c r="M25" s="4">
        <v>24.8</v>
      </c>
      <c r="N25" s="4">
        <v>24.2</v>
      </c>
      <c r="O25" s="4">
        <v>22.7</v>
      </c>
      <c r="P25" s="4">
        <v>25.2</v>
      </c>
      <c r="Q25" s="4">
        <v>22.4</v>
      </c>
      <c r="R25" s="4">
        <v>24.7</v>
      </c>
      <c r="S25" s="4">
        <v>21.6</v>
      </c>
      <c r="T25" s="4">
        <v>22.9</v>
      </c>
      <c r="U25" s="4">
        <v>22.4</v>
      </c>
      <c r="V25" s="4">
        <v>25.8</v>
      </c>
      <c r="W25" s="4">
        <v>19.8</v>
      </c>
      <c r="X25" s="4">
        <v>24.3</v>
      </c>
      <c r="Y25" s="4">
        <v>24.2</v>
      </c>
      <c r="Z25" s="4">
        <v>18.1</v>
      </c>
      <c r="AA25" s="4">
        <v>19.1</v>
      </c>
      <c r="AB25" s="4">
        <v>31.9</v>
      </c>
      <c r="AC25" s="4">
        <v>25.4</v>
      </c>
      <c r="AD25" s="4">
        <v>22.8</v>
      </c>
      <c r="AE25" s="4">
        <v>20.9</v>
      </c>
      <c r="AF25" s="4">
        <v>17.7</v>
      </c>
      <c r="AG25" s="4">
        <v>18.4</v>
      </c>
      <c r="AH25" s="4">
        <v>25.8</v>
      </c>
      <c r="AI25" s="4">
        <v>21.1</v>
      </c>
      <c r="AJ25" s="4">
        <v>24.4</v>
      </c>
      <c r="AK25" s="4">
        <v>22.7</v>
      </c>
      <c r="AL25" s="4">
        <v>21.3</v>
      </c>
      <c r="AM25" s="4">
        <v>25.1</v>
      </c>
      <c r="AN25" s="4">
        <v>20.8</v>
      </c>
      <c r="AO25" s="4">
        <v>19.1</v>
      </c>
      <c r="AP25" s="4">
        <v>20.4</v>
      </c>
      <c r="AQ25" s="4">
        <v>22.5</v>
      </c>
      <c r="AR25" s="4">
        <v>17.1</v>
      </c>
      <c r="AS25" s="4">
        <v>21.1</v>
      </c>
      <c r="AT25" s="4">
        <v>23.5</v>
      </c>
      <c r="AU25" s="4">
        <v>17.1</v>
      </c>
      <c r="AV25" s="4">
        <v>25.2</v>
      </c>
      <c r="AW25" s="4">
        <v>21.4</v>
      </c>
      <c r="AX25" s="4">
        <v>27.5</v>
      </c>
      <c r="AY25" s="4">
        <v>16.4</v>
      </c>
      <c r="AZ25" s="4">
        <v>22.6</v>
      </c>
      <c r="BA25" s="4">
        <v>30.3</v>
      </c>
      <c r="BB25" s="4">
        <v>26.1</v>
      </c>
      <c r="BC25" s="4">
        <v>26</v>
      </c>
      <c r="BD25" s="4">
        <v>26.4</v>
      </c>
      <c r="BE25" s="4">
        <v>23.6</v>
      </c>
      <c r="BF25" s="4">
        <v>31.6</v>
      </c>
      <c r="BG25" s="4">
        <v>22.3</v>
      </c>
      <c r="BH25" s="4">
        <v>32.3</v>
      </c>
      <c r="BI25" s="4">
        <v>22.8</v>
      </c>
      <c r="BJ25" s="4">
        <v>22.6</v>
      </c>
      <c r="BK25" s="4">
        <v>23.1</v>
      </c>
      <c r="BL25" s="4">
        <v>24.5</v>
      </c>
      <c r="BM25" s="4">
        <v>24.4</v>
      </c>
      <c r="BN25" s="4">
        <v>25.8</v>
      </c>
      <c r="BO25" s="4">
        <v>22.9</v>
      </c>
      <c r="BP25" s="4">
        <v>21.7</v>
      </c>
      <c r="BQ25" s="4">
        <v>23.3</v>
      </c>
      <c r="BR25" s="4">
        <v>23.9</v>
      </c>
      <c r="BS25" s="4">
        <v>22.9</v>
      </c>
      <c r="BT25" s="4">
        <v>22</v>
      </c>
      <c r="BU25" s="4"/>
      <c r="BV25" s="4"/>
      <c r="BW25" s="4"/>
      <c r="BY25" s="10">
        <f t="shared" si="0"/>
        <v>22.857894736842102</v>
      </c>
      <c r="BZ25" s="10">
        <f t="shared" si="1"/>
        <v>22.076666666666668</v>
      </c>
      <c r="CA25" s="10">
        <f t="shared" si="2"/>
        <v>22.706666666666667</v>
      </c>
      <c r="CB25" s="10">
        <f t="shared" si="3"/>
        <v>23.48</v>
      </c>
    </row>
    <row r="26" spans="1:80" ht="11.25">
      <c r="A26" s="5">
        <v>24</v>
      </c>
      <c r="B26" s="24">
        <v>22.1</v>
      </c>
      <c r="C26" s="15">
        <v>24</v>
      </c>
      <c r="D26" s="15">
        <v>29.1</v>
      </c>
      <c r="E26" s="15">
        <v>18.3</v>
      </c>
      <c r="F26" s="15">
        <v>17.7</v>
      </c>
      <c r="G26" s="15">
        <v>25.9</v>
      </c>
      <c r="H26" s="15">
        <v>21.7</v>
      </c>
      <c r="I26" s="15">
        <v>25.2</v>
      </c>
      <c r="J26" s="15">
        <v>22.2</v>
      </c>
      <c r="K26" s="4">
        <v>24.4</v>
      </c>
      <c r="L26" s="4">
        <v>22.1</v>
      </c>
      <c r="M26" s="4">
        <v>26.1</v>
      </c>
      <c r="N26" s="4">
        <v>24.1</v>
      </c>
      <c r="O26" s="4">
        <v>22.7</v>
      </c>
      <c r="P26" s="4">
        <v>27.6</v>
      </c>
      <c r="Q26" s="4">
        <v>23.7</v>
      </c>
      <c r="R26" s="4">
        <v>25.5</v>
      </c>
      <c r="S26" s="4">
        <v>22.4</v>
      </c>
      <c r="T26" s="4">
        <v>23.3</v>
      </c>
      <c r="U26" s="4">
        <v>22.5</v>
      </c>
      <c r="V26" s="4">
        <v>21.7</v>
      </c>
      <c r="W26" s="4">
        <v>23</v>
      </c>
      <c r="X26" s="4">
        <v>23.4</v>
      </c>
      <c r="Y26" s="4">
        <v>19.3</v>
      </c>
      <c r="Z26" s="4">
        <v>18</v>
      </c>
      <c r="AA26" s="4">
        <v>20.6</v>
      </c>
      <c r="AB26" s="4">
        <v>29.4</v>
      </c>
      <c r="AC26" s="4">
        <v>27.5</v>
      </c>
      <c r="AD26" s="4">
        <v>21.9</v>
      </c>
      <c r="AE26" s="4">
        <v>17.6</v>
      </c>
      <c r="AF26" s="4">
        <v>20.2</v>
      </c>
      <c r="AG26" s="4">
        <v>20.5</v>
      </c>
      <c r="AH26" s="4">
        <v>21</v>
      </c>
      <c r="AI26" s="4">
        <v>22.1</v>
      </c>
      <c r="AJ26" s="4">
        <v>24.3</v>
      </c>
      <c r="AK26" s="4">
        <v>22.7</v>
      </c>
      <c r="AL26" s="4">
        <v>20</v>
      </c>
      <c r="AM26" s="4">
        <v>28.7</v>
      </c>
      <c r="AN26" s="4">
        <v>23.6</v>
      </c>
      <c r="AO26" s="4">
        <v>15.9</v>
      </c>
      <c r="AP26" s="4">
        <v>21.4</v>
      </c>
      <c r="AQ26" s="4">
        <v>25.3</v>
      </c>
      <c r="AR26" s="4">
        <v>22.2</v>
      </c>
      <c r="AS26" s="4">
        <v>22.1</v>
      </c>
      <c r="AT26" s="4">
        <v>26.1</v>
      </c>
      <c r="AU26" s="4">
        <v>21</v>
      </c>
      <c r="AV26" s="4">
        <v>28.2</v>
      </c>
      <c r="AW26" s="4">
        <v>19.1</v>
      </c>
      <c r="AX26" s="4">
        <v>26.9</v>
      </c>
      <c r="AY26" s="4">
        <v>23.7</v>
      </c>
      <c r="AZ26" s="4">
        <v>21.5</v>
      </c>
      <c r="BA26" s="4">
        <v>30.6</v>
      </c>
      <c r="BB26" s="4">
        <v>29</v>
      </c>
      <c r="BC26" s="4">
        <v>26.4</v>
      </c>
      <c r="BD26" s="4">
        <v>24.6</v>
      </c>
      <c r="BE26" s="4">
        <v>28.1</v>
      </c>
      <c r="BF26" s="4">
        <v>23.6</v>
      </c>
      <c r="BG26" s="4">
        <v>27.6</v>
      </c>
      <c r="BH26" s="4">
        <v>33.5</v>
      </c>
      <c r="BI26" s="4">
        <v>21.1</v>
      </c>
      <c r="BJ26" s="4">
        <v>24.6</v>
      </c>
      <c r="BK26" s="4">
        <v>22.4</v>
      </c>
      <c r="BL26" s="4">
        <v>25</v>
      </c>
      <c r="BM26" s="4">
        <v>22.5</v>
      </c>
      <c r="BN26" s="4">
        <v>24.9</v>
      </c>
      <c r="BO26" s="4">
        <v>25.9</v>
      </c>
      <c r="BP26" s="4">
        <v>20.6</v>
      </c>
      <c r="BQ26" s="4">
        <v>19.6</v>
      </c>
      <c r="BR26" s="4">
        <v>23.1</v>
      </c>
      <c r="BS26" s="4">
        <v>31.3</v>
      </c>
      <c r="BT26" s="4">
        <v>26</v>
      </c>
      <c r="BU26" s="4"/>
      <c r="BV26" s="4"/>
      <c r="BW26" s="4"/>
      <c r="BY26" s="10">
        <f t="shared" si="0"/>
        <v>22.960526315789473</v>
      </c>
      <c r="BZ26" s="10">
        <f t="shared" si="1"/>
        <v>22.420000000000005</v>
      </c>
      <c r="CA26" s="10">
        <f t="shared" si="2"/>
        <v>23.530000000000005</v>
      </c>
      <c r="CB26" s="10">
        <f t="shared" si="3"/>
        <v>24.233333333333338</v>
      </c>
    </row>
    <row r="27" spans="1:80" ht="11.25">
      <c r="A27" s="5">
        <v>25</v>
      </c>
      <c r="B27" s="24">
        <v>25.9</v>
      </c>
      <c r="C27" s="15">
        <v>16.8</v>
      </c>
      <c r="D27" s="15">
        <v>29.9</v>
      </c>
      <c r="E27" s="15">
        <v>17.5</v>
      </c>
      <c r="F27" s="15">
        <v>21.1</v>
      </c>
      <c r="G27" s="15">
        <v>25.4</v>
      </c>
      <c r="H27" s="15">
        <v>20.9</v>
      </c>
      <c r="I27" s="15">
        <v>21.1</v>
      </c>
      <c r="J27" s="15">
        <v>22.7</v>
      </c>
      <c r="K27" s="4">
        <v>19.5</v>
      </c>
      <c r="L27" s="4">
        <v>25.9</v>
      </c>
      <c r="M27" s="4">
        <v>23.9</v>
      </c>
      <c r="N27" s="4">
        <v>24.2</v>
      </c>
      <c r="O27" s="4">
        <v>25.4</v>
      </c>
      <c r="P27" s="4">
        <v>25.7</v>
      </c>
      <c r="Q27" s="4">
        <v>23.3</v>
      </c>
      <c r="R27" s="4">
        <v>24.6</v>
      </c>
      <c r="S27" s="4">
        <v>22.7</v>
      </c>
      <c r="T27" s="4">
        <v>23.9</v>
      </c>
      <c r="U27" s="4">
        <v>20.5</v>
      </c>
      <c r="V27" s="4">
        <v>25.1</v>
      </c>
      <c r="W27" s="4">
        <v>23.8</v>
      </c>
      <c r="X27" s="4">
        <v>20.1</v>
      </c>
      <c r="Y27" s="4">
        <v>20.7</v>
      </c>
      <c r="Z27" s="4">
        <v>19.1</v>
      </c>
      <c r="AA27" s="4">
        <v>24.5</v>
      </c>
      <c r="AB27" s="4">
        <v>30.1</v>
      </c>
      <c r="AC27" s="4">
        <v>26.5</v>
      </c>
      <c r="AD27" s="4">
        <v>22.6</v>
      </c>
      <c r="AE27" s="4">
        <v>21.5</v>
      </c>
      <c r="AF27" s="4">
        <v>22.4</v>
      </c>
      <c r="AG27" s="4">
        <v>21.1</v>
      </c>
      <c r="AH27" s="4">
        <v>20.8</v>
      </c>
      <c r="AI27" s="4">
        <v>22.9</v>
      </c>
      <c r="AJ27" s="4">
        <v>21.7</v>
      </c>
      <c r="AK27" s="4">
        <v>19.2</v>
      </c>
      <c r="AL27" s="4">
        <v>20.5</v>
      </c>
      <c r="AM27" s="4">
        <v>27.2</v>
      </c>
      <c r="AN27" s="4">
        <v>23.6</v>
      </c>
      <c r="AO27" s="4">
        <v>18.4</v>
      </c>
      <c r="AP27" s="4">
        <v>22</v>
      </c>
      <c r="AQ27" s="4">
        <v>21.1</v>
      </c>
      <c r="AR27" s="4">
        <v>21.1</v>
      </c>
      <c r="AS27" s="4">
        <v>25</v>
      </c>
      <c r="AT27" s="4">
        <v>27.9</v>
      </c>
      <c r="AU27" s="4">
        <v>21.8</v>
      </c>
      <c r="AV27" s="4">
        <v>23.6</v>
      </c>
      <c r="AW27" s="4">
        <v>21.7</v>
      </c>
      <c r="AX27" s="4">
        <v>26.9</v>
      </c>
      <c r="AY27" s="4">
        <v>16.8</v>
      </c>
      <c r="AZ27" s="4">
        <v>21.8</v>
      </c>
      <c r="BA27" s="4">
        <v>24.6</v>
      </c>
      <c r="BB27" s="4">
        <v>30.6</v>
      </c>
      <c r="BC27" s="4">
        <v>25.2</v>
      </c>
      <c r="BD27" s="4">
        <v>23.8</v>
      </c>
      <c r="BE27" s="4">
        <v>20.1</v>
      </c>
      <c r="BF27" s="4">
        <v>26.4</v>
      </c>
      <c r="BG27" s="4">
        <v>28</v>
      </c>
      <c r="BH27" s="4">
        <v>22</v>
      </c>
      <c r="BI27" s="4">
        <v>16.9</v>
      </c>
      <c r="BJ27" s="4">
        <v>25</v>
      </c>
      <c r="BK27" s="4">
        <v>24</v>
      </c>
      <c r="BL27" s="4">
        <v>25</v>
      </c>
      <c r="BM27" s="4">
        <v>26.4</v>
      </c>
      <c r="BN27" s="4">
        <v>24.4</v>
      </c>
      <c r="BO27" s="4">
        <v>28.9</v>
      </c>
      <c r="BP27" s="4">
        <v>24.4</v>
      </c>
      <c r="BQ27" s="4">
        <v>20.9</v>
      </c>
      <c r="BR27" s="4">
        <v>25.1</v>
      </c>
      <c r="BS27" s="4">
        <v>35.1</v>
      </c>
      <c r="BT27" s="4">
        <v>26.4</v>
      </c>
      <c r="BU27" s="4"/>
      <c r="BV27" s="4"/>
      <c r="BW27" s="4"/>
      <c r="BY27" s="10">
        <f t="shared" si="0"/>
        <v>22.913157894736845</v>
      </c>
      <c r="BZ27" s="10">
        <f t="shared" si="1"/>
        <v>22.68</v>
      </c>
      <c r="CA27" s="10">
        <f t="shared" si="2"/>
        <v>23.009999999999998</v>
      </c>
      <c r="CB27" s="10">
        <f t="shared" si="3"/>
        <v>23.609999999999996</v>
      </c>
    </row>
    <row r="28" spans="1:80" ht="11.25">
      <c r="A28" s="5">
        <v>26</v>
      </c>
      <c r="B28" s="24">
        <v>25</v>
      </c>
      <c r="C28" s="15">
        <v>17.5</v>
      </c>
      <c r="D28" s="15">
        <v>25</v>
      </c>
      <c r="E28" s="15">
        <v>21.7</v>
      </c>
      <c r="F28" s="15">
        <v>21.1</v>
      </c>
      <c r="G28" s="15">
        <v>28.1</v>
      </c>
      <c r="H28" s="15">
        <v>21.6</v>
      </c>
      <c r="I28" s="15">
        <v>22.4</v>
      </c>
      <c r="J28" s="15">
        <v>23.7</v>
      </c>
      <c r="K28" s="4">
        <v>18.9</v>
      </c>
      <c r="L28" s="4">
        <v>28.1</v>
      </c>
      <c r="M28" s="4">
        <v>25.7</v>
      </c>
      <c r="N28" s="4">
        <v>23.6</v>
      </c>
      <c r="O28" s="4">
        <v>30.8</v>
      </c>
      <c r="P28" s="4">
        <v>24.4</v>
      </c>
      <c r="Q28" s="4">
        <v>22</v>
      </c>
      <c r="R28" s="4">
        <v>25.2</v>
      </c>
      <c r="S28" s="4">
        <v>23.1</v>
      </c>
      <c r="T28" s="4">
        <v>25</v>
      </c>
      <c r="U28" s="4">
        <v>21.2</v>
      </c>
      <c r="V28" s="4">
        <v>25.1</v>
      </c>
      <c r="W28" s="4">
        <v>23.9</v>
      </c>
      <c r="X28" s="4">
        <v>24.1</v>
      </c>
      <c r="Y28" s="4">
        <v>23.2</v>
      </c>
      <c r="Z28" s="4">
        <v>20.1</v>
      </c>
      <c r="AA28" s="4">
        <v>26.1</v>
      </c>
      <c r="AB28" s="4">
        <v>25.7</v>
      </c>
      <c r="AC28" s="4">
        <v>23.5</v>
      </c>
      <c r="AD28" s="4">
        <v>20.7</v>
      </c>
      <c r="AE28" s="4">
        <v>17.7</v>
      </c>
      <c r="AF28" s="4">
        <v>18.4</v>
      </c>
      <c r="AG28" s="4">
        <v>18.2</v>
      </c>
      <c r="AH28" s="4">
        <v>23.4</v>
      </c>
      <c r="AI28" s="4">
        <v>25.3</v>
      </c>
      <c r="AJ28" s="4">
        <v>18.4</v>
      </c>
      <c r="AK28" s="4">
        <v>21.9</v>
      </c>
      <c r="AL28" s="4">
        <v>27.3</v>
      </c>
      <c r="AM28" s="4">
        <v>22.9</v>
      </c>
      <c r="AN28" s="4">
        <v>27.6</v>
      </c>
      <c r="AO28" s="4">
        <v>20.9</v>
      </c>
      <c r="AP28" s="4">
        <v>22</v>
      </c>
      <c r="AQ28" s="4">
        <v>25.7</v>
      </c>
      <c r="AR28" s="4">
        <v>20.5</v>
      </c>
      <c r="AS28" s="4">
        <v>22.1</v>
      </c>
      <c r="AT28" s="4">
        <v>29.2</v>
      </c>
      <c r="AU28" s="4">
        <v>28.8</v>
      </c>
      <c r="AV28" s="4">
        <v>26.3</v>
      </c>
      <c r="AW28" s="4">
        <v>22.7</v>
      </c>
      <c r="AX28" s="4">
        <v>28.1</v>
      </c>
      <c r="AY28" s="4">
        <v>16.4</v>
      </c>
      <c r="AZ28" s="4">
        <v>21.6</v>
      </c>
      <c r="BA28" s="4">
        <v>22.7</v>
      </c>
      <c r="BB28" s="4">
        <v>31.1</v>
      </c>
      <c r="BC28" s="4">
        <v>24.1</v>
      </c>
      <c r="BD28" s="4">
        <v>24.3</v>
      </c>
      <c r="BE28" s="4">
        <v>16.8</v>
      </c>
      <c r="BF28" s="4">
        <v>32.1</v>
      </c>
      <c r="BG28" s="4">
        <v>30.7</v>
      </c>
      <c r="BH28" s="4">
        <v>19.5</v>
      </c>
      <c r="BI28" s="4">
        <v>18.8</v>
      </c>
      <c r="BJ28" s="4">
        <v>21.9</v>
      </c>
      <c r="BK28" s="4">
        <v>24.9</v>
      </c>
      <c r="BL28" s="4">
        <v>23.6</v>
      </c>
      <c r="BM28" s="4">
        <v>25.3</v>
      </c>
      <c r="BN28" s="4">
        <v>24.5</v>
      </c>
      <c r="BO28" s="4">
        <v>25.9</v>
      </c>
      <c r="BP28" s="4">
        <v>26.8</v>
      </c>
      <c r="BQ28" s="4">
        <v>23.7</v>
      </c>
      <c r="BR28" s="4">
        <v>25.4</v>
      </c>
      <c r="BS28" s="4">
        <v>31.5</v>
      </c>
      <c r="BT28" s="4">
        <v>26.2</v>
      </c>
      <c r="BU28" s="4"/>
      <c r="BV28" s="4"/>
      <c r="BW28" s="4"/>
      <c r="BY28" s="10">
        <f t="shared" si="0"/>
        <v>23.15789473684211</v>
      </c>
      <c r="BZ28" s="10">
        <f t="shared" si="1"/>
        <v>23.263333333333332</v>
      </c>
      <c r="CA28" s="10">
        <f t="shared" si="2"/>
        <v>23.59666666666667</v>
      </c>
      <c r="CB28" s="10">
        <f t="shared" si="3"/>
        <v>24.286666666666665</v>
      </c>
    </row>
    <row r="29" spans="1:80" ht="11.25">
      <c r="A29" s="5">
        <v>27</v>
      </c>
      <c r="B29" s="24">
        <v>22.9</v>
      </c>
      <c r="C29" s="15">
        <v>18.3</v>
      </c>
      <c r="D29" s="15">
        <v>19</v>
      </c>
      <c r="E29" s="15">
        <v>28.5</v>
      </c>
      <c r="F29" s="15">
        <v>19.6</v>
      </c>
      <c r="G29" s="15">
        <v>28.8</v>
      </c>
      <c r="H29" s="15">
        <v>21.1</v>
      </c>
      <c r="I29" s="15">
        <v>26.4</v>
      </c>
      <c r="J29" s="15">
        <v>24.2</v>
      </c>
      <c r="K29" s="4">
        <v>21.1</v>
      </c>
      <c r="L29" s="4">
        <v>23.4</v>
      </c>
      <c r="M29" s="4">
        <v>25.7</v>
      </c>
      <c r="N29" s="4">
        <v>25.4</v>
      </c>
      <c r="O29" s="4">
        <v>29.3</v>
      </c>
      <c r="P29" s="4">
        <v>22.6</v>
      </c>
      <c r="Q29" s="4">
        <v>22.2</v>
      </c>
      <c r="R29" s="4">
        <v>22.4</v>
      </c>
      <c r="S29" s="4">
        <v>23.3</v>
      </c>
      <c r="T29" s="4">
        <v>25.7</v>
      </c>
      <c r="U29" s="4">
        <v>21.1</v>
      </c>
      <c r="V29" s="4">
        <v>18.2</v>
      </c>
      <c r="W29" s="4">
        <v>22.1</v>
      </c>
      <c r="X29" s="4">
        <v>25.2</v>
      </c>
      <c r="Y29" s="4">
        <v>25.9</v>
      </c>
      <c r="Z29" s="4">
        <v>20.5</v>
      </c>
      <c r="AA29" s="4">
        <v>21.4</v>
      </c>
      <c r="AB29" s="4">
        <v>28</v>
      </c>
      <c r="AC29" s="4">
        <v>26.9</v>
      </c>
      <c r="AD29" s="4">
        <v>19.3</v>
      </c>
      <c r="AE29" s="4">
        <v>21.8</v>
      </c>
      <c r="AF29" s="4">
        <v>15.9</v>
      </c>
      <c r="AG29" s="4">
        <v>20.3</v>
      </c>
      <c r="AH29" s="4">
        <v>20</v>
      </c>
      <c r="AI29" s="4">
        <v>20.4</v>
      </c>
      <c r="AJ29" s="4">
        <v>19.8</v>
      </c>
      <c r="AK29" s="4">
        <v>20.2</v>
      </c>
      <c r="AL29" s="4">
        <v>20.9</v>
      </c>
      <c r="AM29" s="4">
        <v>19.7</v>
      </c>
      <c r="AN29" s="4">
        <v>30.3</v>
      </c>
      <c r="AO29" s="4">
        <v>20.7</v>
      </c>
      <c r="AP29" s="4">
        <v>26.9</v>
      </c>
      <c r="AQ29" s="4">
        <v>30.2</v>
      </c>
      <c r="AR29" s="4">
        <v>24.6</v>
      </c>
      <c r="AS29" s="4">
        <v>19.2</v>
      </c>
      <c r="AT29" s="4">
        <v>30.4</v>
      </c>
      <c r="AU29" s="4">
        <v>32.7</v>
      </c>
      <c r="AV29" s="4">
        <v>24.6</v>
      </c>
      <c r="AW29" s="4">
        <v>25</v>
      </c>
      <c r="AX29" s="4">
        <v>28.8</v>
      </c>
      <c r="AY29" s="4">
        <v>18.4</v>
      </c>
      <c r="AZ29" s="4">
        <v>25.7</v>
      </c>
      <c r="BA29" s="4">
        <v>23.2</v>
      </c>
      <c r="BB29" s="4">
        <v>27.5</v>
      </c>
      <c r="BC29" s="4">
        <v>27</v>
      </c>
      <c r="BD29" s="4">
        <v>25.7</v>
      </c>
      <c r="BE29" s="4">
        <v>21.4</v>
      </c>
      <c r="BF29" s="4">
        <v>29.6</v>
      </c>
      <c r="BG29" s="4">
        <v>27</v>
      </c>
      <c r="BH29" s="4">
        <v>22.7</v>
      </c>
      <c r="BI29" s="4">
        <v>18.6</v>
      </c>
      <c r="BJ29" s="4">
        <v>23.8</v>
      </c>
      <c r="BK29" s="4">
        <v>25.3</v>
      </c>
      <c r="BL29" s="4">
        <v>22.9</v>
      </c>
      <c r="BM29" s="4">
        <v>24.6</v>
      </c>
      <c r="BN29" s="4">
        <v>23.4</v>
      </c>
      <c r="BO29" s="4">
        <v>32.7</v>
      </c>
      <c r="BP29" s="4">
        <v>29.8</v>
      </c>
      <c r="BQ29" s="4">
        <v>28.2</v>
      </c>
      <c r="BR29" s="4">
        <v>25.6</v>
      </c>
      <c r="BS29" s="4">
        <v>32.4</v>
      </c>
      <c r="BT29" s="4">
        <v>26.4</v>
      </c>
      <c r="BU29" s="4"/>
      <c r="BV29" s="4"/>
      <c r="BW29" s="4"/>
      <c r="BY29" s="10">
        <f t="shared" si="0"/>
        <v>22.565789473684205</v>
      </c>
      <c r="BZ29" s="10">
        <f t="shared" si="1"/>
        <v>23.263333333333335</v>
      </c>
      <c r="CA29" s="10">
        <f t="shared" si="2"/>
        <v>23.90666666666667</v>
      </c>
      <c r="CB29" s="10">
        <f t="shared" si="3"/>
        <v>25.696666666666665</v>
      </c>
    </row>
    <row r="30" spans="1:80" ht="11.25">
      <c r="A30" s="5">
        <v>28</v>
      </c>
      <c r="B30" s="24">
        <v>18.8</v>
      </c>
      <c r="C30" s="15">
        <v>20.5</v>
      </c>
      <c r="D30" s="15">
        <v>27.1</v>
      </c>
      <c r="E30" s="15">
        <v>25.8</v>
      </c>
      <c r="F30" s="15">
        <v>18.3</v>
      </c>
      <c r="G30" s="15">
        <v>28.5</v>
      </c>
      <c r="H30" s="15">
        <v>24.2</v>
      </c>
      <c r="I30" s="15">
        <v>26.1</v>
      </c>
      <c r="J30" s="15">
        <v>24</v>
      </c>
      <c r="K30" s="4">
        <v>21.9</v>
      </c>
      <c r="L30" s="4">
        <v>30.5</v>
      </c>
      <c r="M30" s="4">
        <v>27.2</v>
      </c>
      <c r="N30" s="4">
        <v>26.5</v>
      </c>
      <c r="O30" s="4">
        <v>28.2</v>
      </c>
      <c r="P30" s="4">
        <v>23.5</v>
      </c>
      <c r="Q30" s="4">
        <v>23.1</v>
      </c>
      <c r="R30" s="4">
        <v>24.1</v>
      </c>
      <c r="S30" s="4">
        <v>27.2</v>
      </c>
      <c r="T30" s="4">
        <v>26.7</v>
      </c>
      <c r="U30" s="4">
        <v>21.2</v>
      </c>
      <c r="V30" s="4">
        <v>20.1</v>
      </c>
      <c r="W30" s="4">
        <v>19.8</v>
      </c>
      <c r="X30" s="4">
        <v>21.8</v>
      </c>
      <c r="Y30" s="4">
        <v>20.9</v>
      </c>
      <c r="Z30" s="4">
        <v>22.6</v>
      </c>
      <c r="AA30" s="4">
        <v>18.6</v>
      </c>
      <c r="AB30" s="4">
        <v>30.2</v>
      </c>
      <c r="AC30" s="4">
        <v>23.4</v>
      </c>
      <c r="AD30" s="4">
        <v>18.7</v>
      </c>
      <c r="AE30" s="4">
        <v>21.1</v>
      </c>
      <c r="AF30" s="4">
        <v>21.5</v>
      </c>
      <c r="AG30" s="4">
        <v>21.5</v>
      </c>
      <c r="AH30" s="4">
        <v>17.6</v>
      </c>
      <c r="AI30" s="4">
        <v>18.3</v>
      </c>
      <c r="AJ30" s="4">
        <v>17.5</v>
      </c>
      <c r="AK30" s="4">
        <v>21.9</v>
      </c>
      <c r="AL30" s="4">
        <v>20</v>
      </c>
      <c r="AM30" s="4">
        <v>18.9</v>
      </c>
      <c r="AN30" s="4">
        <v>28.2</v>
      </c>
      <c r="AO30" s="4">
        <v>22.3</v>
      </c>
      <c r="AP30" s="4">
        <v>24.9</v>
      </c>
      <c r="AQ30" s="4">
        <v>23</v>
      </c>
      <c r="AR30" s="4">
        <v>24</v>
      </c>
      <c r="AS30" s="4">
        <v>20.2</v>
      </c>
      <c r="AT30" s="4">
        <v>25.9</v>
      </c>
      <c r="AU30" s="4">
        <v>32.6</v>
      </c>
      <c r="AV30" s="4">
        <v>23.8</v>
      </c>
      <c r="AW30" s="4">
        <v>25.1</v>
      </c>
      <c r="AX30" s="4">
        <v>29.3</v>
      </c>
      <c r="AY30" s="4">
        <v>21.7</v>
      </c>
      <c r="AZ30" s="4">
        <v>20.7</v>
      </c>
      <c r="BA30" s="4">
        <v>23.7</v>
      </c>
      <c r="BB30" s="4">
        <v>28.7</v>
      </c>
      <c r="BC30" s="4">
        <v>28.5</v>
      </c>
      <c r="BD30" s="4">
        <v>27.1</v>
      </c>
      <c r="BE30" s="4">
        <v>23.2</v>
      </c>
      <c r="BF30" s="4">
        <v>25.4</v>
      </c>
      <c r="BG30" s="4">
        <v>29</v>
      </c>
      <c r="BH30" s="4">
        <v>27.8</v>
      </c>
      <c r="BI30" s="4">
        <v>21.8</v>
      </c>
      <c r="BJ30" s="4">
        <v>21.8</v>
      </c>
      <c r="BK30" s="4">
        <v>22.4</v>
      </c>
      <c r="BL30" s="4">
        <v>23.8</v>
      </c>
      <c r="BM30" s="4">
        <v>21.1</v>
      </c>
      <c r="BN30" s="4">
        <v>20.2</v>
      </c>
      <c r="BO30" s="4">
        <v>30.9</v>
      </c>
      <c r="BP30" s="4">
        <v>28.3</v>
      </c>
      <c r="BQ30" s="4">
        <v>22.3</v>
      </c>
      <c r="BR30" s="4">
        <v>25.2</v>
      </c>
      <c r="BS30" s="4">
        <v>31.2</v>
      </c>
      <c r="BT30" s="4">
        <v>28.6</v>
      </c>
      <c r="BU30" s="4"/>
      <c r="BV30" s="4"/>
      <c r="BW30" s="4"/>
      <c r="BY30" s="10">
        <f t="shared" si="0"/>
        <v>22.836842105263155</v>
      </c>
      <c r="BZ30" s="10">
        <f t="shared" si="1"/>
        <v>22.41</v>
      </c>
      <c r="CA30" s="10">
        <f t="shared" si="2"/>
        <v>23.476666666666674</v>
      </c>
      <c r="CB30" s="10">
        <f t="shared" si="3"/>
        <v>24.923333333333325</v>
      </c>
    </row>
    <row r="31" spans="1:80" ht="11.25">
      <c r="A31" s="5">
        <v>29</v>
      </c>
      <c r="B31" s="24">
        <v>20.9</v>
      </c>
      <c r="C31" s="15">
        <v>24.9</v>
      </c>
      <c r="D31" s="15">
        <v>28.1</v>
      </c>
      <c r="E31" s="15">
        <v>21.7</v>
      </c>
      <c r="F31" s="15">
        <v>18.5</v>
      </c>
      <c r="G31" s="15">
        <v>31.1</v>
      </c>
      <c r="H31" s="15">
        <v>22.8</v>
      </c>
      <c r="I31" s="15">
        <v>28.2</v>
      </c>
      <c r="J31" s="15">
        <v>23.1</v>
      </c>
      <c r="K31" s="4">
        <v>20.8</v>
      </c>
      <c r="L31" s="4">
        <v>32.2</v>
      </c>
      <c r="M31" s="4">
        <v>20.3</v>
      </c>
      <c r="N31" s="4">
        <v>27.8</v>
      </c>
      <c r="O31" s="4">
        <v>28.8</v>
      </c>
      <c r="P31" s="4">
        <v>29.1</v>
      </c>
      <c r="Q31" s="4">
        <v>24.3</v>
      </c>
      <c r="R31" s="4">
        <v>25.7</v>
      </c>
      <c r="S31" s="4">
        <v>21.4</v>
      </c>
      <c r="T31" s="4">
        <v>20</v>
      </c>
      <c r="U31" s="4">
        <v>25.6</v>
      </c>
      <c r="V31" s="4">
        <v>20.6</v>
      </c>
      <c r="W31" s="4">
        <v>23.6</v>
      </c>
      <c r="X31" s="4">
        <v>22.5</v>
      </c>
      <c r="Y31" s="4">
        <v>20.6</v>
      </c>
      <c r="Z31" s="4">
        <v>23.4</v>
      </c>
      <c r="AA31" s="4">
        <v>22.7</v>
      </c>
      <c r="AB31" s="4">
        <v>23.9</v>
      </c>
      <c r="AC31" s="4">
        <v>18.3</v>
      </c>
      <c r="AD31" s="4">
        <v>20.3</v>
      </c>
      <c r="AE31" s="4">
        <v>21.4</v>
      </c>
      <c r="AF31" s="4">
        <v>21.6</v>
      </c>
      <c r="AG31" s="4">
        <v>21</v>
      </c>
      <c r="AH31" s="4">
        <v>19.7</v>
      </c>
      <c r="AI31" s="4">
        <v>17.6</v>
      </c>
      <c r="AJ31" s="4">
        <v>16.9</v>
      </c>
      <c r="AK31" s="4">
        <v>22.1</v>
      </c>
      <c r="AL31" s="4">
        <v>28</v>
      </c>
      <c r="AM31" s="4">
        <v>21.1</v>
      </c>
      <c r="AN31" s="4">
        <v>27.8</v>
      </c>
      <c r="AO31" s="4">
        <v>25.9</v>
      </c>
      <c r="AP31" s="4">
        <v>21.9</v>
      </c>
      <c r="AQ31" s="4">
        <v>19.7</v>
      </c>
      <c r="AR31" s="4">
        <v>21.3</v>
      </c>
      <c r="AS31" s="4">
        <v>30.5</v>
      </c>
      <c r="AT31" s="4">
        <v>28.8</v>
      </c>
      <c r="AU31" s="4">
        <v>28.2</v>
      </c>
      <c r="AV31" s="4">
        <v>22.3</v>
      </c>
      <c r="AW31" s="4">
        <v>27</v>
      </c>
      <c r="AX31" s="4">
        <v>29.3</v>
      </c>
      <c r="AY31" s="4">
        <v>22.8</v>
      </c>
      <c r="AZ31" s="4">
        <v>24.5</v>
      </c>
      <c r="BA31" s="4">
        <v>28.7</v>
      </c>
      <c r="BB31" s="4">
        <v>24.4</v>
      </c>
      <c r="BC31" s="4">
        <v>29.1</v>
      </c>
      <c r="BD31" s="4">
        <v>26.2</v>
      </c>
      <c r="BE31" s="4">
        <v>20.8</v>
      </c>
      <c r="BF31" s="4">
        <v>25.7</v>
      </c>
      <c r="BG31" s="4">
        <v>23.8</v>
      </c>
      <c r="BH31" s="4">
        <v>28.3</v>
      </c>
      <c r="BI31" s="4">
        <v>23.7</v>
      </c>
      <c r="BJ31" s="4">
        <v>22.4</v>
      </c>
      <c r="BK31" s="4">
        <v>24.7</v>
      </c>
      <c r="BL31" s="4">
        <v>19.8</v>
      </c>
      <c r="BM31" s="4">
        <v>23.3</v>
      </c>
      <c r="BN31" s="4">
        <v>25.2</v>
      </c>
      <c r="BO31" s="4">
        <v>33.2</v>
      </c>
      <c r="BP31" s="4">
        <v>20.6</v>
      </c>
      <c r="BQ31" s="4">
        <v>25.2</v>
      </c>
      <c r="BR31" s="4">
        <v>25.5</v>
      </c>
      <c r="BS31" s="4">
        <v>33</v>
      </c>
      <c r="BT31" s="4">
        <v>29.7</v>
      </c>
      <c r="BU31" s="4"/>
      <c r="BV31" s="4"/>
      <c r="BW31" s="4"/>
      <c r="BY31" s="10">
        <f t="shared" si="0"/>
        <v>23.173684210526318</v>
      </c>
      <c r="BZ31" s="10">
        <f t="shared" si="1"/>
        <v>22.81</v>
      </c>
      <c r="CA31" s="10">
        <f t="shared" si="2"/>
        <v>23.94666666666667</v>
      </c>
      <c r="CB31" s="10">
        <f t="shared" si="3"/>
        <v>25.170000000000005</v>
      </c>
    </row>
    <row r="32" spans="1:80" ht="11.25">
      <c r="A32" s="5">
        <v>30</v>
      </c>
      <c r="B32" s="24">
        <v>24</v>
      </c>
      <c r="C32" s="15">
        <v>26.5</v>
      </c>
      <c r="D32" s="15">
        <v>26.2</v>
      </c>
      <c r="E32" s="15">
        <v>21.7</v>
      </c>
      <c r="F32" s="15">
        <v>22.8</v>
      </c>
      <c r="G32" s="15">
        <v>27.7</v>
      </c>
      <c r="H32" s="15">
        <v>21.7</v>
      </c>
      <c r="I32" s="15">
        <v>30.3</v>
      </c>
      <c r="J32" s="15">
        <v>21.2</v>
      </c>
      <c r="K32" s="4">
        <v>24.3</v>
      </c>
      <c r="L32" s="4">
        <v>29.7</v>
      </c>
      <c r="M32" s="4">
        <v>21.6</v>
      </c>
      <c r="N32" s="4">
        <v>25.7</v>
      </c>
      <c r="O32" s="4">
        <v>20.2</v>
      </c>
      <c r="P32" s="4">
        <v>22.3</v>
      </c>
      <c r="Q32" s="4">
        <v>23.7</v>
      </c>
      <c r="R32" s="4">
        <v>25.1</v>
      </c>
      <c r="S32" s="4">
        <v>20.8</v>
      </c>
      <c r="T32" s="4">
        <v>20.6</v>
      </c>
      <c r="U32" s="4">
        <v>25.9</v>
      </c>
      <c r="V32" s="4">
        <v>21.1</v>
      </c>
      <c r="W32" s="4">
        <v>22.8</v>
      </c>
      <c r="X32" s="4">
        <v>20.5</v>
      </c>
      <c r="Y32" s="4">
        <v>15.9</v>
      </c>
      <c r="Z32" s="4">
        <v>23.6</v>
      </c>
      <c r="AA32" s="4">
        <v>23</v>
      </c>
      <c r="AB32" s="4">
        <v>20.8</v>
      </c>
      <c r="AC32" s="4">
        <v>21.1</v>
      </c>
      <c r="AD32" s="4">
        <v>20.4</v>
      </c>
      <c r="AE32" s="4">
        <v>18.1</v>
      </c>
      <c r="AF32" s="4">
        <v>22.9</v>
      </c>
      <c r="AG32" s="4">
        <v>20.7</v>
      </c>
      <c r="AH32" s="4">
        <v>21.8</v>
      </c>
      <c r="AI32" s="4">
        <v>18.7</v>
      </c>
      <c r="AJ32" s="4">
        <v>18.7</v>
      </c>
      <c r="AK32" s="4">
        <v>18.4</v>
      </c>
      <c r="AL32" s="4">
        <v>25.8</v>
      </c>
      <c r="AM32" s="4">
        <v>22.1</v>
      </c>
      <c r="AN32" s="4">
        <v>32.3</v>
      </c>
      <c r="AO32" s="4">
        <v>20.9</v>
      </c>
      <c r="AP32" s="4">
        <v>19.2</v>
      </c>
      <c r="AQ32" s="4">
        <v>24.9</v>
      </c>
      <c r="AR32" s="4">
        <v>25.3</v>
      </c>
      <c r="AS32" s="4">
        <v>27.5</v>
      </c>
      <c r="AT32" s="4">
        <v>27.5</v>
      </c>
      <c r="AU32" s="4">
        <v>24.6</v>
      </c>
      <c r="AV32" s="4">
        <v>23.4</v>
      </c>
      <c r="AW32" s="4">
        <v>31.5</v>
      </c>
      <c r="AX32" s="4">
        <v>27.2</v>
      </c>
      <c r="AY32" s="4">
        <v>24.9</v>
      </c>
      <c r="AZ32" s="4">
        <v>26.4</v>
      </c>
      <c r="BA32" s="4">
        <v>30.8</v>
      </c>
      <c r="BB32" s="4">
        <v>26.5</v>
      </c>
      <c r="BC32" s="4">
        <v>27.6</v>
      </c>
      <c r="BD32" s="4">
        <v>26.3</v>
      </c>
      <c r="BE32" s="4">
        <v>23.3</v>
      </c>
      <c r="BF32" s="4">
        <v>21.3</v>
      </c>
      <c r="BG32" s="4">
        <v>22.4</v>
      </c>
      <c r="BH32" s="4">
        <v>32.3</v>
      </c>
      <c r="BI32" s="4">
        <v>23.3</v>
      </c>
      <c r="BJ32" s="4">
        <v>23.1</v>
      </c>
      <c r="BK32" s="4">
        <v>23.5</v>
      </c>
      <c r="BL32" s="4">
        <v>23.3</v>
      </c>
      <c r="BM32" s="4">
        <v>22</v>
      </c>
      <c r="BN32" s="4">
        <v>27.4</v>
      </c>
      <c r="BO32" s="4">
        <v>33.2</v>
      </c>
      <c r="BP32" s="4">
        <v>23.9</v>
      </c>
      <c r="BQ32" s="4">
        <v>25</v>
      </c>
      <c r="BR32" s="4">
        <v>22.8</v>
      </c>
      <c r="BS32" s="4">
        <v>35.6</v>
      </c>
      <c r="BT32" s="4">
        <v>29.5</v>
      </c>
      <c r="BU32" s="4"/>
      <c r="BV32" s="4"/>
      <c r="BW32" s="4"/>
      <c r="BY32" s="10">
        <f t="shared" si="0"/>
        <v>22.589473684210528</v>
      </c>
      <c r="BZ32" s="10">
        <f t="shared" si="1"/>
        <v>22.666666666666664</v>
      </c>
      <c r="CA32" s="10">
        <f t="shared" si="2"/>
        <v>24.04666666666666</v>
      </c>
      <c r="CB32" s="10">
        <f t="shared" si="3"/>
        <v>25.693333333333328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21.65666666666666</v>
      </c>
      <c r="C34" s="13">
        <f t="shared" si="4"/>
        <v>19.966666666666665</v>
      </c>
      <c r="D34" s="13">
        <f t="shared" si="4"/>
        <v>24.643333333333334</v>
      </c>
      <c r="E34" s="13">
        <f t="shared" si="4"/>
        <v>23.280000000000005</v>
      </c>
      <c r="F34" s="13">
        <f t="shared" si="4"/>
        <v>21.009999999999998</v>
      </c>
      <c r="G34" s="13">
        <f t="shared" si="4"/>
        <v>22.71666666666666</v>
      </c>
      <c r="H34" s="13">
        <f t="shared" si="4"/>
        <v>21.210000000000004</v>
      </c>
      <c r="I34" s="13">
        <f t="shared" si="4"/>
        <v>22.360000000000003</v>
      </c>
      <c r="J34" s="13">
        <f t="shared" si="4"/>
        <v>23.153333333333343</v>
      </c>
      <c r="K34" s="13">
        <f aca="true" t="shared" si="5" ref="K34:S34">AVERAGE(K3:K33)</f>
        <v>22.65666666666666</v>
      </c>
      <c r="L34" s="13">
        <f t="shared" si="5"/>
        <v>23.26</v>
      </c>
      <c r="M34" s="13">
        <f t="shared" si="5"/>
        <v>22.94</v>
      </c>
      <c r="N34" s="13">
        <f t="shared" si="5"/>
        <v>22.509999999999998</v>
      </c>
      <c r="O34" s="13">
        <f t="shared" si="5"/>
        <v>21.470000000000002</v>
      </c>
      <c r="P34" s="13">
        <f t="shared" si="5"/>
        <v>24.51666666666667</v>
      </c>
      <c r="Q34" s="13">
        <f t="shared" si="5"/>
        <v>22.386666666666663</v>
      </c>
      <c r="R34" s="13">
        <f t="shared" si="5"/>
        <v>23.33333333333334</v>
      </c>
      <c r="S34" s="13">
        <f t="shared" si="5"/>
        <v>22.263333333333332</v>
      </c>
      <c r="T34" s="13">
        <f aca="true" t="shared" si="6" ref="T34:AC34">AVERAGE(T3:T33)</f>
        <v>22.48</v>
      </c>
      <c r="U34" s="13">
        <f t="shared" si="6"/>
        <v>22.78666666666667</v>
      </c>
      <c r="V34" s="13">
        <f t="shared" si="6"/>
        <v>21.03333333333334</v>
      </c>
      <c r="W34" s="13">
        <f t="shared" si="6"/>
        <v>22.196666666666662</v>
      </c>
      <c r="X34" s="13">
        <f t="shared" si="6"/>
        <v>22.17666666666667</v>
      </c>
      <c r="Y34" s="13">
        <f t="shared" si="6"/>
        <v>21.673333333333336</v>
      </c>
      <c r="Z34" s="13">
        <f t="shared" si="6"/>
        <v>21.51666666666667</v>
      </c>
      <c r="AA34" s="13">
        <f t="shared" si="6"/>
        <v>24.64</v>
      </c>
      <c r="AB34" s="13">
        <f t="shared" si="6"/>
        <v>25.180000000000003</v>
      </c>
      <c r="AC34" s="13">
        <f t="shared" si="6"/>
        <v>24.486666666666665</v>
      </c>
      <c r="AD34" s="13">
        <f aca="true" t="shared" si="7" ref="AD34:AM34">AVERAGE(AD3:AD33)</f>
        <v>19.529999999999998</v>
      </c>
      <c r="AE34" s="13">
        <f t="shared" si="7"/>
        <v>21.60333333333333</v>
      </c>
      <c r="AF34" s="13">
        <f t="shared" si="7"/>
        <v>20.08333333333333</v>
      </c>
      <c r="AG34" s="13">
        <f t="shared" si="7"/>
        <v>21.133333333333336</v>
      </c>
      <c r="AH34" s="13">
        <f t="shared" si="7"/>
        <v>20.669999999999998</v>
      </c>
      <c r="AI34" s="13">
        <f t="shared" si="7"/>
        <v>21.40666666666667</v>
      </c>
      <c r="AJ34" s="13">
        <f t="shared" si="7"/>
        <v>22.569999999999997</v>
      </c>
      <c r="AK34" s="13">
        <f t="shared" si="7"/>
        <v>22.20666666666667</v>
      </c>
      <c r="AL34" s="13">
        <f t="shared" si="7"/>
        <v>20.963333333333328</v>
      </c>
      <c r="AM34" s="13">
        <f t="shared" si="7"/>
        <v>24.440000000000005</v>
      </c>
      <c r="AN34" s="13">
        <f aca="true" t="shared" si="8" ref="AN34:BL34">AVERAGE(AN3:AN33)</f>
        <v>25.08</v>
      </c>
      <c r="AO34" s="13">
        <f t="shared" si="8"/>
        <v>20.726666666666667</v>
      </c>
      <c r="AP34" s="13">
        <f t="shared" si="8"/>
        <v>22.353333333333335</v>
      </c>
      <c r="AQ34" s="13">
        <f t="shared" si="8"/>
        <v>23.423333333333336</v>
      </c>
      <c r="AR34" s="13">
        <f t="shared" si="8"/>
        <v>20.839999999999996</v>
      </c>
      <c r="AS34" s="13">
        <f t="shared" si="8"/>
        <v>22.733333333333338</v>
      </c>
      <c r="AT34" s="13">
        <f t="shared" si="8"/>
        <v>24.209999999999997</v>
      </c>
      <c r="AU34" s="13">
        <f t="shared" si="8"/>
        <v>22.630000000000006</v>
      </c>
      <c r="AV34" s="13">
        <f t="shared" si="8"/>
        <v>24.33</v>
      </c>
      <c r="AW34" s="13">
        <f t="shared" si="8"/>
        <v>23.693333333333335</v>
      </c>
      <c r="AX34" s="13">
        <f t="shared" si="8"/>
        <v>24.64999999999999</v>
      </c>
      <c r="AY34" s="13">
        <f t="shared" si="8"/>
        <v>22.643333333333327</v>
      </c>
      <c r="AZ34" s="13">
        <f t="shared" si="8"/>
        <v>24.213333333333335</v>
      </c>
      <c r="BA34" s="13">
        <f t="shared" si="8"/>
        <v>24.663333333333338</v>
      </c>
      <c r="BB34" s="13">
        <f t="shared" si="8"/>
        <v>24.150000000000002</v>
      </c>
      <c r="BC34" s="13">
        <f t="shared" si="8"/>
        <v>23.84666666666667</v>
      </c>
      <c r="BD34" s="13">
        <f t="shared" si="8"/>
        <v>24.689999999999998</v>
      </c>
      <c r="BE34" s="13">
        <f t="shared" si="8"/>
        <v>21.89333333333333</v>
      </c>
      <c r="BF34" s="13">
        <f t="shared" si="8"/>
        <v>22.796666666666667</v>
      </c>
      <c r="BG34" s="13">
        <f t="shared" si="8"/>
        <v>24.1</v>
      </c>
      <c r="BH34" s="13">
        <f t="shared" si="8"/>
        <v>24.013333333333332</v>
      </c>
      <c r="BI34" s="13">
        <f t="shared" si="8"/>
        <v>21.596666666666668</v>
      </c>
      <c r="BJ34" s="13">
        <f t="shared" si="8"/>
        <v>22.229999999999997</v>
      </c>
      <c r="BK34" s="13">
        <f t="shared" si="8"/>
        <v>23.436666666666667</v>
      </c>
      <c r="BL34" s="13">
        <f t="shared" si="8"/>
        <v>23.64666666666666</v>
      </c>
      <c r="BM34" s="13">
        <f aca="true" t="shared" si="9" ref="BM34:BS34">AVERAGE(BM3:BM33)</f>
        <v>23.649999999999995</v>
      </c>
      <c r="BN34" s="13">
        <f t="shared" si="9"/>
        <v>22.75333333333333</v>
      </c>
      <c r="BO34" s="13">
        <f t="shared" si="9"/>
        <v>24.353333333333335</v>
      </c>
      <c r="BP34" s="13">
        <f t="shared" si="9"/>
        <v>23.44333333333333</v>
      </c>
      <c r="BQ34" s="13">
        <f t="shared" si="9"/>
        <v>24.57</v>
      </c>
      <c r="BR34" s="13">
        <f t="shared" si="9"/>
        <v>24.149999999999995</v>
      </c>
      <c r="BS34" s="13">
        <f t="shared" si="9"/>
        <v>25.246666666666666</v>
      </c>
      <c r="BT34" s="13">
        <f>AVERAGE(BT3:BT33)</f>
        <v>25.34666666666667</v>
      </c>
      <c r="BU34" s="13"/>
      <c r="BV34" s="13"/>
      <c r="BW34" s="13"/>
      <c r="BY34" s="12">
        <f>AVERAGE(BY3:BY33)</f>
        <v>22.318684210526317</v>
      </c>
      <c r="BZ34" s="12">
        <f>AVERAGE(BZ3:BZ33)</f>
        <v>22.42655555555555</v>
      </c>
      <c r="CA34" s="12">
        <f>AVERAGE(CA3:CA33)</f>
        <v>22.742444444444445</v>
      </c>
      <c r="CB34" s="12">
        <f>AVERAGE(CB3:CB33)</f>
        <v>23.378666666666664</v>
      </c>
    </row>
    <row r="36" spans="1:77" ht="11.25">
      <c r="A36" s="17" t="s">
        <v>4</v>
      </c>
      <c r="B36" s="21">
        <f aca="true" t="shared" si="10" ref="B36:J36">MAX(B3:B33)</f>
        <v>29.4</v>
      </c>
      <c r="C36" s="18">
        <f t="shared" si="10"/>
        <v>26.5</v>
      </c>
      <c r="D36" s="18">
        <f t="shared" si="10"/>
        <v>29.9</v>
      </c>
      <c r="E36" s="18">
        <f t="shared" si="10"/>
        <v>28.9</v>
      </c>
      <c r="F36" s="18">
        <f t="shared" si="10"/>
        <v>27.7</v>
      </c>
      <c r="G36" s="18">
        <f t="shared" si="10"/>
        <v>31.1</v>
      </c>
      <c r="H36" s="18">
        <f t="shared" si="10"/>
        <v>27</v>
      </c>
      <c r="I36" s="18">
        <f t="shared" si="10"/>
        <v>30.3</v>
      </c>
      <c r="J36" s="18">
        <f t="shared" si="10"/>
        <v>27.2</v>
      </c>
      <c r="K36" s="18">
        <f aca="true" t="shared" si="11" ref="K36:Z36">MAX(K3:K33)</f>
        <v>26.4</v>
      </c>
      <c r="L36" s="18">
        <f t="shared" si="11"/>
        <v>32.2</v>
      </c>
      <c r="M36" s="18">
        <f t="shared" si="11"/>
        <v>27.2</v>
      </c>
      <c r="N36" s="18">
        <f t="shared" si="11"/>
        <v>27.8</v>
      </c>
      <c r="O36" s="18">
        <f t="shared" si="11"/>
        <v>30.8</v>
      </c>
      <c r="P36" s="18">
        <f t="shared" si="11"/>
        <v>29.1</v>
      </c>
      <c r="Q36" s="18">
        <f t="shared" si="11"/>
        <v>29.2</v>
      </c>
      <c r="R36" s="18">
        <f t="shared" si="11"/>
        <v>26.6</v>
      </c>
      <c r="S36" s="18">
        <f t="shared" si="11"/>
        <v>27.2</v>
      </c>
      <c r="T36" s="18">
        <f t="shared" si="11"/>
        <v>28.2</v>
      </c>
      <c r="U36" s="18">
        <f t="shared" si="11"/>
        <v>27.2</v>
      </c>
      <c r="V36" s="18">
        <f t="shared" si="11"/>
        <v>25.8</v>
      </c>
      <c r="W36" s="18">
        <f t="shared" si="11"/>
        <v>26.9</v>
      </c>
      <c r="X36" s="18">
        <f t="shared" si="11"/>
        <v>27.3</v>
      </c>
      <c r="Y36" s="18">
        <f t="shared" si="11"/>
        <v>29.1</v>
      </c>
      <c r="Z36" s="18">
        <f t="shared" si="11"/>
        <v>27.2</v>
      </c>
      <c r="AA36" s="18">
        <f aca="true" t="shared" si="12" ref="AA36:AP36">MAX(AA3:AA33)</f>
        <v>31.9</v>
      </c>
      <c r="AB36" s="18">
        <f t="shared" si="12"/>
        <v>31.9</v>
      </c>
      <c r="AC36" s="18">
        <f t="shared" si="12"/>
        <v>29.2</v>
      </c>
      <c r="AD36" s="18">
        <f t="shared" si="12"/>
        <v>25.8</v>
      </c>
      <c r="AE36" s="18">
        <f t="shared" si="12"/>
        <v>26.7</v>
      </c>
      <c r="AF36" s="18">
        <f t="shared" si="12"/>
        <v>25.7</v>
      </c>
      <c r="AG36" s="18">
        <f t="shared" si="12"/>
        <v>27.4</v>
      </c>
      <c r="AH36" s="18">
        <f t="shared" si="12"/>
        <v>27.5</v>
      </c>
      <c r="AI36" s="18">
        <f t="shared" si="12"/>
        <v>26.3</v>
      </c>
      <c r="AJ36" s="18">
        <f t="shared" si="12"/>
        <v>31.5</v>
      </c>
      <c r="AK36" s="18">
        <f t="shared" si="12"/>
        <v>28</v>
      </c>
      <c r="AL36" s="18">
        <f t="shared" si="12"/>
        <v>28</v>
      </c>
      <c r="AM36" s="18">
        <f t="shared" si="12"/>
        <v>31.3</v>
      </c>
      <c r="AN36" s="18">
        <f t="shared" si="12"/>
        <v>33.5</v>
      </c>
      <c r="AO36" s="18">
        <f t="shared" si="12"/>
        <v>25.9</v>
      </c>
      <c r="AP36" s="18">
        <f t="shared" si="12"/>
        <v>27.1</v>
      </c>
      <c r="AQ36" s="18">
        <f aca="true" t="shared" si="13" ref="AQ36:AV36">MAX(AQ3:AQ33)</f>
        <v>30.2</v>
      </c>
      <c r="AR36" s="18">
        <f t="shared" si="13"/>
        <v>25.3</v>
      </c>
      <c r="AS36" s="18">
        <f t="shared" si="13"/>
        <v>30.5</v>
      </c>
      <c r="AT36" s="18">
        <f t="shared" si="13"/>
        <v>30.9</v>
      </c>
      <c r="AU36" s="18">
        <f t="shared" si="13"/>
        <v>32.7</v>
      </c>
      <c r="AV36" s="18">
        <f t="shared" si="13"/>
        <v>30</v>
      </c>
      <c r="AW36" s="18">
        <f aca="true" t="shared" si="14" ref="AW36:BB36">MAX(AW3:AW33)</f>
        <v>31.5</v>
      </c>
      <c r="AX36" s="18">
        <f t="shared" si="14"/>
        <v>29.3</v>
      </c>
      <c r="AY36" s="18">
        <f t="shared" si="14"/>
        <v>28.7</v>
      </c>
      <c r="AZ36" s="18">
        <f t="shared" si="14"/>
        <v>32.3</v>
      </c>
      <c r="BA36" s="18">
        <f t="shared" si="14"/>
        <v>31.9</v>
      </c>
      <c r="BB36" s="18">
        <f t="shared" si="14"/>
        <v>31.1</v>
      </c>
      <c r="BC36" s="18">
        <f aca="true" t="shared" si="15" ref="BC36:BH36">MAX(BC3:BC33)</f>
        <v>29.1</v>
      </c>
      <c r="BD36" s="18">
        <f t="shared" si="15"/>
        <v>29.7</v>
      </c>
      <c r="BE36" s="18">
        <f t="shared" si="15"/>
        <v>28.1</v>
      </c>
      <c r="BF36" s="18">
        <f t="shared" si="15"/>
        <v>32.1</v>
      </c>
      <c r="BG36" s="18">
        <f t="shared" si="15"/>
        <v>30.7</v>
      </c>
      <c r="BH36" s="18">
        <f t="shared" si="15"/>
        <v>33.5</v>
      </c>
      <c r="BI36" s="18">
        <f aca="true" t="shared" si="16" ref="BI36:BN36">MAX(BI3:BI33)</f>
        <v>28.5</v>
      </c>
      <c r="BJ36" s="18">
        <f t="shared" si="16"/>
        <v>27.4</v>
      </c>
      <c r="BK36" s="18">
        <f t="shared" si="16"/>
        <v>28.5</v>
      </c>
      <c r="BL36" s="18">
        <f t="shared" si="16"/>
        <v>29.4</v>
      </c>
      <c r="BM36" s="18">
        <f t="shared" si="16"/>
        <v>30.4</v>
      </c>
      <c r="BN36" s="18">
        <f t="shared" si="16"/>
        <v>27.9</v>
      </c>
      <c r="BO36" s="18">
        <f aca="true" t="shared" si="17" ref="BO36:BT36">MAX(BO3:BO33)</f>
        <v>33.2</v>
      </c>
      <c r="BP36" s="18">
        <f t="shared" si="17"/>
        <v>29.8</v>
      </c>
      <c r="BQ36" s="18">
        <f t="shared" si="17"/>
        <v>32.7</v>
      </c>
      <c r="BR36" s="18">
        <f t="shared" si="17"/>
        <v>27.1</v>
      </c>
      <c r="BS36" s="18">
        <f t="shared" si="17"/>
        <v>35.6</v>
      </c>
      <c r="BT36" s="18">
        <f t="shared" si="17"/>
        <v>29.7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15.2</v>
      </c>
      <c r="C37" s="20">
        <f t="shared" si="18"/>
        <v>15.5</v>
      </c>
      <c r="D37" s="20">
        <f t="shared" si="18"/>
        <v>19</v>
      </c>
      <c r="E37" s="20">
        <f t="shared" si="18"/>
        <v>17.5</v>
      </c>
      <c r="F37" s="20">
        <f t="shared" si="18"/>
        <v>13.9</v>
      </c>
      <c r="G37" s="20">
        <f t="shared" si="18"/>
        <v>16.2</v>
      </c>
      <c r="H37" s="20">
        <f t="shared" si="18"/>
        <v>16.6</v>
      </c>
      <c r="I37" s="20">
        <f t="shared" si="18"/>
        <v>16.4</v>
      </c>
      <c r="J37" s="20">
        <f t="shared" si="18"/>
        <v>19.3</v>
      </c>
      <c r="K37" s="20">
        <f aca="true" t="shared" si="19" ref="K37:Z37">MIN(K3:K33)</f>
        <v>18.4</v>
      </c>
      <c r="L37" s="20">
        <f t="shared" si="19"/>
        <v>11.8</v>
      </c>
      <c r="M37" s="20">
        <f t="shared" si="19"/>
        <v>17.5</v>
      </c>
      <c r="N37" s="20">
        <f t="shared" si="19"/>
        <v>17.5</v>
      </c>
      <c r="O37" s="20">
        <f t="shared" si="19"/>
        <v>14.7</v>
      </c>
      <c r="P37" s="20">
        <f t="shared" si="19"/>
        <v>18.5</v>
      </c>
      <c r="Q37" s="20">
        <f t="shared" si="19"/>
        <v>17.9</v>
      </c>
      <c r="R37" s="20">
        <f t="shared" si="19"/>
        <v>18.9</v>
      </c>
      <c r="S37" s="20">
        <f t="shared" si="19"/>
        <v>15.8</v>
      </c>
      <c r="T37" s="20">
        <f t="shared" si="19"/>
        <v>16.2</v>
      </c>
      <c r="U37" s="20">
        <f t="shared" si="19"/>
        <v>17.5</v>
      </c>
      <c r="V37" s="20">
        <f t="shared" si="19"/>
        <v>17.2</v>
      </c>
      <c r="W37" s="20">
        <f t="shared" si="19"/>
        <v>16.9</v>
      </c>
      <c r="X37" s="20">
        <f t="shared" si="19"/>
        <v>17.9</v>
      </c>
      <c r="Y37" s="20">
        <f t="shared" si="19"/>
        <v>15.9</v>
      </c>
      <c r="Z37" s="20">
        <f t="shared" si="19"/>
        <v>16.4</v>
      </c>
      <c r="AA37" s="20">
        <f aca="true" t="shared" si="20" ref="AA37:AP37">MIN(AA3:AA33)</f>
        <v>18.6</v>
      </c>
      <c r="AB37" s="20">
        <f t="shared" si="20"/>
        <v>19.1</v>
      </c>
      <c r="AC37" s="20">
        <f t="shared" si="20"/>
        <v>18.3</v>
      </c>
      <c r="AD37" s="20">
        <f t="shared" si="20"/>
        <v>12.6</v>
      </c>
      <c r="AE37" s="20">
        <f t="shared" si="20"/>
        <v>15.3</v>
      </c>
      <c r="AF37" s="20">
        <f t="shared" si="20"/>
        <v>15.3</v>
      </c>
      <c r="AG37" s="20">
        <f t="shared" si="20"/>
        <v>16.4</v>
      </c>
      <c r="AH37" s="20">
        <f t="shared" si="20"/>
        <v>14.5</v>
      </c>
      <c r="AI37" s="20">
        <f t="shared" si="20"/>
        <v>16.1</v>
      </c>
      <c r="AJ37" s="20">
        <f t="shared" si="20"/>
        <v>15.3</v>
      </c>
      <c r="AK37" s="20">
        <f t="shared" si="20"/>
        <v>18.4</v>
      </c>
      <c r="AL37" s="20">
        <f t="shared" si="20"/>
        <v>12.7</v>
      </c>
      <c r="AM37" s="20">
        <f t="shared" si="20"/>
        <v>18.6</v>
      </c>
      <c r="AN37" s="20">
        <f t="shared" si="20"/>
        <v>19.4</v>
      </c>
      <c r="AO37" s="20">
        <f t="shared" si="20"/>
        <v>15.9</v>
      </c>
      <c r="AP37" s="20">
        <f t="shared" si="20"/>
        <v>16.9</v>
      </c>
      <c r="AQ37" s="20">
        <f aca="true" t="shared" si="21" ref="AQ37:AV37">MIN(AQ3:AQ33)</f>
        <v>17.2</v>
      </c>
      <c r="AR37" s="20">
        <f t="shared" si="21"/>
        <v>16.9</v>
      </c>
      <c r="AS37" s="20">
        <f t="shared" si="21"/>
        <v>17.2</v>
      </c>
      <c r="AT37" s="20">
        <f t="shared" si="21"/>
        <v>18</v>
      </c>
      <c r="AU37" s="20">
        <f t="shared" si="21"/>
        <v>15.5</v>
      </c>
      <c r="AV37" s="20">
        <f t="shared" si="21"/>
        <v>17.2</v>
      </c>
      <c r="AW37" s="20">
        <f aca="true" t="shared" si="22" ref="AW37:BB37">MIN(AW3:AW33)</f>
        <v>17.5</v>
      </c>
      <c r="AX37" s="20">
        <f t="shared" si="22"/>
        <v>17.3</v>
      </c>
      <c r="AY37" s="20">
        <f t="shared" si="22"/>
        <v>16.4</v>
      </c>
      <c r="AZ37" s="20">
        <f t="shared" si="22"/>
        <v>17.6</v>
      </c>
      <c r="BA37" s="20">
        <f t="shared" si="22"/>
        <v>16.2</v>
      </c>
      <c r="BB37" s="20">
        <f t="shared" si="22"/>
        <v>18.4</v>
      </c>
      <c r="BC37" s="20">
        <f aca="true" t="shared" si="23" ref="BC37:BH37">MIN(BC3:BC33)</f>
        <v>18.5</v>
      </c>
      <c r="BD37" s="20">
        <f t="shared" si="23"/>
        <v>19</v>
      </c>
      <c r="BE37" s="20">
        <f t="shared" si="23"/>
        <v>16.8</v>
      </c>
      <c r="BF37" s="20">
        <f t="shared" si="23"/>
        <v>18.4</v>
      </c>
      <c r="BG37" s="20">
        <f t="shared" si="23"/>
        <v>17</v>
      </c>
      <c r="BH37" s="20">
        <f t="shared" si="23"/>
        <v>14.5</v>
      </c>
      <c r="BI37" s="20">
        <f aca="true" t="shared" si="24" ref="BI37:BN37">MIN(BI3:BI33)</f>
        <v>16.1</v>
      </c>
      <c r="BJ37" s="20">
        <f t="shared" si="24"/>
        <v>15.5</v>
      </c>
      <c r="BK37" s="20">
        <f t="shared" si="24"/>
        <v>18.8</v>
      </c>
      <c r="BL37" s="20">
        <f t="shared" si="24"/>
        <v>18.2</v>
      </c>
      <c r="BM37" s="20">
        <f t="shared" si="24"/>
        <v>19.5</v>
      </c>
      <c r="BN37" s="20">
        <f t="shared" si="24"/>
        <v>18.2</v>
      </c>
      <c r="BO37" s="20">
        <f aca="true" t="shared" si="25" ref="BO37:BT37">MIN(BO3:BO33)</f>
        <v>16.2</v>
      </c>
      <c r="BP37" s="20">
        <f t="shared" si="25"/>
        <v>16.8</v>
      </c>
      <c r="BQ37" s="20">
        <f t="shared" si="25"/>
        <v>19.6</v>
      </c>
      <c r="BR37" s="20">
        <f t="shared" si="25"/>
        <v>20.1</v>
      </c>
      <c r="BS37" s="20">
        <f t="shared" si="25"/>
        <v>17.5</v>
      </c>
      <c r="BT37" s="20">
        <f t="shared" si="25"/>
        <v>21.4</v>
      </c>
      <c r="BU37" s="20"/>
      <c r="BV37" s="20"/>
      <c r="BW37" s="20"/>
      <c r="BY37" s="52">
        <f>STDEV(J3:AM33)</f>
        <v>3.227799544947064</v>
      </c>
      <c r="BZ37" s="52">
        <f>STDEV(T3:AW33)</f>
        <v>3.3810759294543633</v>
      </c>
      <c r="CA37" s="52">
        <f>STDEV(AD3:BG33)</f>
        <v>3.5389016574767025</v>
      </c>
      <c r="CB37" s="52">
        <f>STDEV(AN3:BQ33)</f>
        <v>3.388108236074218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48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4</v>
      </c>
      <c r="C42" s="76">
        <f aca="true" t="shared" si="26" ref="C42:BL42">COUNTIF(C3:C33,$B$40)</f>
        <v>2</v>
      </c>
      <c r="D42" s="76">
        <f t="shared" si="26"/>
        <v>15</v>
      </c>
      <c r="E42" s="76">
        <f t="shared" si="26"/>
        <v>10</v>
      </c>
      <c r="F42" s="76">
        <f t="shared" si="26"/>
        <v>4</v>
      </c>
      <c r="G42" s="76">
        <f t="shared" si="26"/>
        <v>9</v>
      </c>
      <c r="H42" s="76">
        <f t="shared" si="26"/>
        <v>2</v>
      </c>
      <c r="I42" s="76">
        <f t="shared" si="26"/>
        <v>9</v>
      </c>
      <c r="J42" s="76">
        <f t="shared" si="26"/>
        <v>4</v>
      </c>
      <c r="K42" s="76">
        <f t="shared" si="26"/>
        <v>6</v>
      </c>
      <c r="L42" s="76">
        <f t="shared" si="26"/>
        <v>11</v>
      </c>
      <c r="M42" s="76">
        <f t="shared" si="26"/>
        <v>8</v>
      </c>
      <c r="N42" s="76">
        <f t="shared" si="26"/>
        <v>6</v>
      </c>
      <c r="O42" s="76">
        <f t="shared" si="26"/>
        <v>5</v>
      </c>
      <c r="P42" s="76">
        <f t="shared" si="26"/>
        <v>13</v>
      </c>
      <c r="Q42" s="76">
        <f t="shared" si="26"/>
        <v>3</v>
      </c>
      <c r="R42" s="76">
        <f t="shared" si="26"/>
        <v>8</v>
      </c>
      <c r="S42" s="76">
        <f t="shared" si="26"/>
        <v>4</v>
      </c>
      <c r="T42" s="76">
        <f t="shared" si="26"/>
        <v>5</v>
      </c>
      <c r="U42" s="76">
        <f t="shared" si="26"/>
        <v>7</v>
      </c>
      <c r="V42" s="76">
        <f t="shared" si="26"/>
        <v>3</v>
      </c>
      <c r="W42" s="76">
        <f t="shared" si="26"/>
        <v>3</v>
      </c>
      <c r="X42" s="76">
        <f t="shared" si="26"/>
        <v>4</v>
      </c>
      <c r="Y42" s="76">
        <f t="shared" si="26"/>
        <v>4</v>
      </c>
      <c r="Z42" s="76">
        <f t="shared" si="26"/>
        <v>3</v>
      </c>
      <c r="AA42" s="76">
        <f t="shared" si="26"/>
        <v>12</v>
      </c>
      <c r="AB42" s="76">
        <f t="shared" si="26"/>
        <v>13</v>
      </c>
      <c r="AC42" s="76">
        <f t="shared" si="26"/>
        <v>17</v>
      </c>
      <c r="AD42" s="76">
        <f t="shared" si="26"/>
        <v>1</v>
      </c>
      <c r="AE42" s="76">
        <f t="shared" si="26"/>
        <v>5</v>
      </c>
      <c r="AF42" s="76">
        <f t="shared" si="26"/>
        <v>3</v>
      </c>
      <c r="AG42" s="76">
        <f t="shared" si="26"/>
        <v>2</v>
      </c>
      <c r="AH42" s="76">
        <f t="shared" si="26"/>
        <v>4</v>
      </c>
      <c r="AI42" s="76">
        <f t="shared" si="26"/>
        <v>3</v>
      </c>
      <c r="AJ42" s="76">
        <f t="shared" si="26"/>
        <v>6</v>
      </c>
      <c r="AK42" s="76">
        <f t="shared" si="26"/>
        <v>5</v>
      </c>
      <c r="AL42" s="76">
        <f t="shared" si="26"/>
        <v>6</v>
      </c>
      <c r="AM42" s="76">
        <f t="shared" si="26"/>
        <v>13</v>
      </c>
      <c r="AN42" s="76">
        <f t="shared" si="26"/>
        <v>12</v>
      </c>
      <c r="AO42" s="76">
        <f t="shared" si="26"/>
        <v>1</v>
      </c>
      <c r="AP42" s="76">
        <f t="shared" si="26"/>
        <v>4</v>
      </c>
      <c r="AQ42" s="76">
        <f t="shared" si="26"/>
        <v>8</v>
      </c>
      <c r="AR42" s="76">
        <f t="shared" si="26"/>
        <v>1</v>
      </c>
      <c r="AS42" s="76">
        <f t="shared" si="26"/>
        <v>7</v>
      </c>
      <c r="AT42" s="76">
        <f t="shared" si="26"/>
        <v>13</v>
      </c>
      <c r="AU42" s="76">
        <f t="shared" si="26"/>
        <v>8</v>
      </c>
      <c r="AV42" s="76">
        <f t="shared" si="26"/>
        <v>12</v>
      </c>
      <c r="AW42" s="76">
        <f t="shared" si="26"/>
        <v>13</v>
      </c>
      <c r="AX42" s="76">
        <f t="shared" si="26"/>
        <v>16</v>
      </c>
      <c r="AY42" s="76">
        <f t="shared" si="26"/>
        <v>9</v>
      </c>
      <c r="AZ42" s="76">
        <f t="shared" si="26"/>
        <v>10</v>
      </c>
      <c r="BA42" s="76">
        <f t="shared" si="26"/>
        <v>12</v>
      </c>
      <c r="BB42" s="76">
        <f t="shared" si="26"/>
        <v>11</v>
      </c>
      <c r="BC42" s="76">
        <f t="shared" si="26"/>
        <v>12</v>
      </c>
      <c r="BD42" s="76">
        <f t="shared" si="26"/>
        <v>14</v>
      </c>
      <c r="BE42" s="76">
        <f t="shared" si="26"/>
        <v>4</v>
      </c>
      <c r="BF42" s="76">
        <f t="shared" si="26"/>
        <v>6</v>
      </c>
      <c r="BG42" s="76">
        <f t="shared" si="26"/>
        <v>13</v>
      </c>
      <c r="BH42" s="76">
        <f t="shared" si="26"/>
        <v>9</v>
      </c>
      <c r="BI42" s="76">
        <f t="shared" si="26"/>
        <v>3</v>
      </c>
      <c r="BJ42" s="76">
        <f t="shared" si="26"/>
        <v>4</v>
      </c>
      <c r="BK42" s="76">
        <f t="shared" si="26"/>
        <v>7</v>
      </c>
      <c r="BL42" s="76">
        <f t="shared" si="26"/>
        <v>8</v>
      </c>
      <c r="BM42" s="76">
        <f aca="true" t="shared" si="27" ref="BM42:BR42">COUNTIF(BM3:BM33,$B$40)</f>
        <v>8</v>
      </c>
      <c r="BN42" s="76">
        <f t="shared" si="27"/>
        <v>5</v>
      </c>
      <c r="BO42" s="76">
        <f t="shared" si="27"/>
        <v>12</v>
      </c>
      <c r="BP42" s="76">
        <f t="shared" si="27"/>
        <v>8</v>
      </c>
      <c r="BQ42" s="76">
        <f t="shared" si="27"/>
        <v>11</v>
      </c>
      <c r="BR42" s="76">
        <f t="shared" si="27"/>
        <v>12</v>
      </c>
      <c r="BS42" s="76">
        <f>COUNTIF(BS3:BS33,$B$40)</f>
        <v>13</v>
      </c>
      <c r="BT42" s="76">
        <f>COUNTIF(BT3:BT33,$B$40)</f>
        <v>16</v>
      </c>
      <c r="BU42" s="76"/>
      <c r="BV42" s="76"/>
      <c r="BW42" s="76"/>
      <c r="BY42" s="91">
        <f>AVERAGE(J42:AM42)</f>
        <v>6.233333333333333</v>
      </c>
      <c r="BZ42" s="91">
        <f>AVERAGE(T42:AW42)</f>
        <v>6.6</v>
      </c>
      <c r="CA42" s="91">
        <f>AVERAGE(AD42:BG42)</f>
        <v>7.8</v>
      </c>
      <c r="CB42" s="95">
        <f>AVERAGE(AN42:BQ42)</f>
        <v>8.7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35.6</v>
      </c>
    </row>
    <row r="46" spans="1:2" ht="11.25">
      <c r="A46" s="82">
        <v>2</v>
      </c>
      <c r="B46" s="83">
        <f>LARGE($B$3:$BW$33,2)</f>
        <v>35.1</v>
      </c>
    </row>
    <row r="47" spans="1:2" ht="11.25">
      <c r="A47" s="82">
        <v>3</v>
      </c>
      <c r="B47" s="83">
        <f>LARGE($B$3:$BW$33,3)</f>
        <v>33.5</v>
      </c>
    </row>
    <row r="48" spans="1:2" ht="11.25">
      <c r="A48" s="82">
        <v>4</v>
      </c>
      <c r="B48" s="83">
        <f>LARGE($B$3:$BW$33,4)</f>
        <v>33.5</v>
      </c>
    </row>
    <row r="49" spans="1:2" ht="11.25">
      <c r="A49" s="82">
        <v>5</v>
      </c>
      <c r="B49" s="83">
        <f>LARGE($B$3:$BW$33,5)</f>
        <v>33.2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11.8</v>
      </c>
    </row>
    <row r="53" spans="1:2" ht="11.25">
      <c r="A53" s="82">
        <v>2</v>
      </c>
      <c r="B53" s="83">
        <f>SMALL($B$3:$BW$33,2)</f>
        <v>12.6</v>
      </c>
    </row>
    <row r="54" spans="1:2" ht="11.25">
      <c r="A54" s="82">
        <v>3</v>
      </c>
      <c r="B54" s="83">
        <f>SMALL($B$3:$BW$33,3)</f>
        <v>12.7</v>
      </c>
    </row>
    <row r="55" spans="1:2" ht="11.25">
      <c r="A55" s="82">
        <v>4</v>
      </c>
      <c r="B55" s="83">
        <f>SMALL($B$3:$BW$33,4)</f>
        <v>13.2</v>
      </c>
    </row>
    <row r="56" spans="1:2" ht="11.25">
      <c r="A56" s="82">
        <v>5</v>
      </c>
      <c r="B56" s="83">
        <f>SMALL($B$3:$BW$33,5)</f>
        <v>13.5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P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51</v>
      </c>
    </row>
    <row r="3" spans="1:80" ht="11.25">
      <c r="A3" s="5">
        <v>1</v>
      </c>
      <c r="B3" s="24">
        <v>24.9</v>
      </c>
      <c r="C3" s="15">
        <v>27.6</v>
      </c>
      <c r="D3" s="15">
        <v>28.6</v>
      </c>
      <c r="E3" s="15">
        <v>22.1</v>
      </c>
      <c r="F3" s="15">
        <v>23</v>
      </c>
      <c r="G3" s="15">
        <v>25.1</v>
      </c>
      <c r="H3" s="15">
        <v>23.3</v>
      </c>
      <c r="I3" s="15">
        <v>31.3</v>
      </c>
      <c r="J3" s="15">
        <v>28.3</v>
      </c>
      <c r="K3" s="4">
        <v>25.8</v>
      </c>
      <c r="L3" s="4">
        <v>27.9</v>
      </c>
      <c r="M3" s="4">
        <v>24.9</v>
      </c>
      <c r="N3" s="4">
        <v>30.4</v>
      </c>
      <c r="O3" s="4">
        <v>18.9</v>
      </c>
      <c r="P3" s="4">
        <v>21.8</v>
      </c>
      <c r="Q3" s="4">
        <v>20.2</v>
      </c>
      <c r="R3" s="4">
        <v>25.5</v>
      </c>
      <c r="S3" s="4">
        <v>20.7</v>
      </c>
      <c r="T3" s="4">
        <v>21.2</v>
      </c>
      <c r="U3" s="4">
        <v>29</v>
      </c>
      <c r="V3" s="4">
        <v>23.9</v>
      </c>
      <c r="W3" s="4">
        <v>20.5</v>
      </c>
      <c r="X3" s="4">
        <v>20.1</v>
      </c>
      <c r="Y3" s="4">
        <v>17.8</v>
      </c>
      <c r="Z3" s="4">
        <v>22.8</v>
      </c>
      <c r="AA3" s="4">
        <v>21.4</v>
      </c>
      <c r="AB3" s="4">
        <v>24.5</v>
      </c>
      <c r="AC3" s="4">
        <v>20.7</v>
      </c>
      <c r="AD3" s="4">
        <v>20.3</v>
      </c>
      <c r="AE3" s="4">
        <v>20.6</v>
      </c>
      <c r="AF3" s="4">
        <v>23.8</v>
      </c>
      <c r="AG3" s="4">
        <v>19.7</v>
      </c>
      <c r="AH3" s="4">
        <v>32.7</v>
      </c>
      <c r="AI3" s="4">
        <v>20.8</v>
      </c>
      <c r="AJ3" s="4">
        <v>23.3</v>
      </c>
      <c r="AK3" s="4">
        <v>22.4</v>
      </c>
      <c r="AL3" s="4">
        <v>19.3</v>
      </c>
      <c r="AM3" s="4">
        <v>22.3</v>
      </c>
      <c r="AN3" s="4">
        <v>23.1</v>
      </c>
      <c r="AO3" s="4">
        <v>27.6</v>
      </c>
      <c r="AP3" s="4">
        <v>20.6</v>
      </c>
      <c r="AQ3" s="4">
        <v>26.4</v>
      </c>
      <c r="AR3" s="4">
        <v>25.9</v>
      </c>
      <c r="AS3" s="4">
        <v>28.1</v>
      </c>
      <c r="AT3" s="4">
        <v>26.3</v>
      </c>
      <c r="AU3" s="4">
        <v>27.4</v>
      </c>
      <c r="AV3" s="4">
        <v>24.7</v>
      </c>
      <c r="AW3" s="4">
        <v>35</v>
      </c>
      <c r="AX3" s="4">
        <v>35.2</v>
      </c>
      <c r="AY3" s="4">
        <v>22.2</v>
      </c>
      <c r="AZ3" s="4">
        <v>22.7</v>
      </c>
      <c r="BA3" s="4">
        <v>26.5</v>
      </c>
      <c r="BB3" s="4">
        <v>25.5</v>
      </c>
      <c r="BC3" s="4">
        <v>28</v>
      </c>
      <c r="BD3" s="4">
        <v>27.1</v>
      </c>
      <c r="BE3" s="4">
        <v>19.8</v>
      </c>
      <c r="BF3" s="4">
        <v>25.2</v>
      </c>
      <c r="BG3" s="4">
        <v>26.3</v>
      </c>
      <c r="BH3" s="4">
        <v>27.8</v>
      </c>
      <c r="BI3" s="4">
        <v>23.5</v>
      </c>
      <c r="BJ3" s="4">
        <v>24</v>
      </c>
      <c r="BK3" s="4">
        <v>25.3</v>
      </c>
      <c r="BL3" s="4">
        <v>19.8</v>
      </c>
      <c r="BM3" s="4">
        <v>26.5</v>
      </c>
      <c r="BN3" s="4">
        <v>24.8</v>
      </c>
      <c r="BO3" s="4">
        <v>30.7</v>
      </c>
      <c r="BP3" s="4">
        <v>24.4</v>
      </c>
      <c r="BQ3" s="4">
        <v>27.6</v>
      </c>
      <c r="BR3" s="4">
        <v>22.2</v>
      </c>
      <c r="BS3" s="4">
        <v>33.3</v>
      </c>
      <c r="BT3" s="4">
        <v>29.6</v>
      </c>
      <c r="BU3" s="4"/>
      <c r="BV3" s="4"/>
      <c r="BW3" s="4"/>
      <c r="BY3" s="10">
        <f aca="true" t="shared" si="0" ref="BY3:BY33">AVERAGE(B3:AM3)</f>
        <v>23.615789473684202</v>
      </c>
      <c r="BZ3" s="10">
        <f>AVERAGE(T3:AW3)</f>
        <v>23.740000000000002</v>
      </c>
      <c r="CA3" s="10">
        <f>AVERAGE(AD3:BG3)</f>
        <v>24.96</v>
      </c>
      <c r="CB3" s="10">
        <f>AVERAGE(AN3:BQ3)</f>
        <v>25.93333333333333</v>
      </c>
    </row>
    <row r="4" spans="1:80" ht="11.25">
      <c r="A4" s="5">
        <v>2</v>
      </c>
      <c r="B4" s="24">
        <v>24.8</v>
      </c>
      <c r="C4" s="15">
        <v>26.7</v>
      </c>
      <c r="D4" s="15">
        <v>28.5</v>
      </c>
      <c r="E4" s="15">
        <v>20.9</v>
      </c>
      <c r="F4" s="15">
        <v>23.1</v>
      </c>
      <c r="G4" s="15">
        <v>22.4</v>
      </c>
      <c r="H4" s="15">
        <v>21.8</v>
      </c>
      <c r="I4" s="15">
        <v>26.2</v>
      </c>
      <c r="J4" s="15">
        <v>22</v>
      </c>
      <c r="K4" s="4">
        <v>25.3</v>
      </c>
      <c r="L4" s="4">
        <v>28.5</v>
      </c>
      <c r="M4" s="4">
        <v>29.5</v>
      </c>
      <c r="N4" s="4">
        <v>26.6</v>
      </c>
      <c r="O4" s="4">
        <v>23.6</v>
      </c>
      <c r="P4" s="4">
        <v>24</v>
      </c>
      <c r="Q4" s="4">
        <v>19.5</v>
      </c>
      <c r="R4" s="4">
        <v>25.5</v>
      </c>
      <c r="S4" s="4">
        <v>21.3</v>
      </c>
      <c r="T4" s="4">
        <v>21.9</v>
      </c>
      <c r="U4" s="4">
        <v>26.9</v>
      </c>
      <c r="V4" s="4">
        <v>23.9</v>
      </c>
      <c r="W4" s="4">
        <v>20.9</v>
      </c>
      <c r="X4" s="4">
        <v>20.9</v>
      </c>
      <c r="Y4" s="4">
        <v>17.7</v>
      </c>
      <c r="Z4" s="4">
        <v>26.4</v>
      </c>
      <c r="AA4" s="4">
        <v>28</v>
      </c>
      <c r="AB4" s="4">
        <v>31.1</v>
      </c>
      <c r="AC4" s="4">
        <v>17.8</v>
      </c>
      <c r="AD4" s="4">
        <v>21.1</v>
      </c>
      <c r="AE4" s="4">
        <v>19.9</v>
      </c>
      <c r="AF4" s="4">
        <v>19.9</v>
      </c>
      <c r="AG4" s="4">
        <v>21.3</v>
      </c>
      <c r="AH4" s="4">
        <v>22.8</v>
      </c>
      <c r="AI4" s="4">
        <v>18.1</v>
      </c>
      <c r="AJ4" s="4">
        <v>24.9</v>
      </c>
      <c r="AK4" s="4">
        <v>21.4</v>
      </c>
      <c r="AL4" s="4">
        <v>16.9</v>
      </c>
      <c r="AM4" s="4">
        <v>23.6</v>
      </c>
      <c r="AN4" s="4">
        <v>21.5</v>
      </c>
      <c r="AO4" s="4">
        <v>21.1</v>
      </c>
      <c r="AP4" s="4">
        <v>20.5</v>
      </c>
      <c r="AQ4" s="4">
        <v>26.6</v>
      </c>
      <c r="AR4" s="4">
        <v>26.4</v>
      </c>
      <c r="AS4" s="4">
        <v>29.1</v>
      </c>
      <c r="AT4" s="4">
        <v>28.8</v>
      </c>
      <c r="AU4" s="4">
        <v>29.1</v>
      </c>
      <c r="AV4" s="4">
        <v>27</v>
      </c>
      <c r="AW4" s="4">
        <v>32.4</v>
      </c>
      <c r="AX4" s="4">
        <v>28.1</v>
      </c>
      <c r="AY4" s="4">
        <v>23.4</v>
      </c>
      <c r="AZ4" s="4">
        <v>22.6</v>
      </c>
      <c r="BA4" s="4">
        <v>22.7</v>
      </c>
      <c r="BB4" s="4">
        <v>26.8</v>
      </c>
      <c r="BC4" s="4">
        <v>25.4</v>
      </c>
      <c r="BD4" s="4">
        <v>21.6</v>
      </c>
      <c r="BE4" s="4">
        <v>25.5</v>
      </c>
      <c r="BF4" s="4">
        <v>21</v>
      </c>
      <c r="BG4" s="4">
        <v>26.7</v>
      </c>
      <c r="BH4" s="4">
        <v>25.6</v>
      </c>
      <c r="BI4" s="4">
        <v>23.3</v>
      </c>
      <c r="BJ4" s="4">
        <v>24.4</v>
      </c>
      <c r="BK4" s="4">
        <v>25</v>
      </c>
      <c r="BL4" s="4">
        <v>26.6</v>
      </c>
      <c r="BM4" s="4">
        <v>27.4</v>
      </c>
      <c r="BN4" s="4">
        <v>31.5</v>
      </c>
      <c r="BO4" s="4">
        <v>31.6</v>
      </c>
      <c r="BP4" s="4">
        <v>28.9</v>
      </c>
      <c r="BQ4" s="4">
        <v>30.8</v>
      </c>
      <c r="BR4" s="4">
        <v>21</v>
      </c>
      <c r="BS4" s="4">
        <v>30.8</v>
      </c>
      <c r="BT4" s="4">
        <v>27</v>
      </c>
      <c r="BU4" s="4"/>
      <c r="BV4" s="4"/>
      <c r="BW4" s="4"/>
      <c r="BY4" s="10">
        <f t="shared" si="0"/>
        <v>23.305263157894736</v>
      </c>
      <c r="BZ4" s="10">
        <f aca="true" t="shared" si="1" ref="BZ4:BZ33">AVERAGE(T4:AW4)</f>
        <v>23.596666666666668</v>
      </c>
      <c r="CA4" s="10">
        <f aca="true" t="shared" si="2" ref="CA4:CA33">AVERAGE(AD4:BG4)</f>
        <v>23.87333333333334</v>
      </c>
      <c r="CB4" s="10">
        <f aca="true" t="shared" si="3" ref="CB4:CB33">AVERAGE(AN4:BQ4)</f>
        <v>26.046666666666663</v>
      </c>
    </row>
    <row r="5" spans="1:80" ht="11.25">
      <c r="A5" s="5">
        <v>3</v>
      </c>
      <c r="B5" s="24">
        <v>21.7</v>
      </c>
      <c r="C5" s="15">
        <v>21.9</v>
      </c>
      <c r="D5" s="15">
        <v>31.2</v>
      </c>
      <c r="E5" s="15">
        <v>20.1</v>
      </c>
      <c r="F5" s="15">
        <v>27.7</v>
      </c>
      <c r="G5" s="15">
        <v>28.6</v>
      </c>
      <c r="H5" s="15">
        <v>21.8</v>
      </c>
      <c r="I5" s="15">
        <v>25.8</v>
      </c>
      <c r="J5" s="15">
        <v>27.3</v>
      </c>
      <c r="K5" s="4">
        <v>25</v>
      </c>
      <c r="L5" s="4">
        <v>24.3</v>
      </c>
      <c r="M5" s="4">
        <v>23</v>
      </c>
      <c r="N5" s="4">
        <v>21.2</v>
      </c>
      <c r="O5" s="4">
        <v>16.8</v>
      </c>
      <c r="P5" s="4">
        <v>30</v>
      </c>
      <c r="Q5" s="4">
        <v>20.7</v>
      </c>
      <c r="R5" s="4">
        <v>23.1</v>
      </c>
      <c r="S5" s="4">
        <v>20.5</v>
      </c>
      <c r="T5" s="4">
        <v>25.5</v>
      </c>
      <c r="U5" s="4">
        <v>26.1</v>
      </c>
      <c r="V5" s="4">
        <v>21.5</v>
      </c>
      <c r="W5" s="4">
        <v>21.4</v>
      </c>
      <c r="X5" s="4">
        <v>20.2</v>
      </c>
      <c r="Y5" s="4">
        <v>17.5</v>
      </c>
      <c r="Z5" s="4">
        <v>26.5</v>
      </c>
      <c r="AA5" s="4">
        <v>27.7</v>
      </c>
      <c r="AB5" s="4">
        <v>26.4</v>
      </c>
      <c r="AC5" s="4">
        <v>21.6</v>
      </c>
      <c r="AD5" s="4">
        <v>18.4</v>
      </c>
      <c r="AE5" s="4">
        <v>20.9</v>
      </c>
      <c r="AF5" s="4">
        <v>18.2</v>
      </c>
      <c r="AG5" s="4">
        <v>30.3</v>
      </c>
      <c r="AH5" s="4">
        <v>27.4</v>
      </c>
      <c r="AI5" s="4">
        <v>19.1</v>
      </c>
      <c r="AJ5" s="4">
        <v>22.4</v>
      </c>
      <c r="AK5" s="4">
        <v>18.5</v>
      </c>
      <c r="AL5" s="4">
        <v>17.9</v>
      </c>
      <c r="AM5" s="4">
        <v>24.6</v>
      </c>
      <c r="AN5" s="4">
        <v>24.8</v>
      </c>
      <c r="AO5" s="4">
        <v>23.6</v>
      </c>
      <c r="AP5" s="4">
        <v>25.1</v>
      </c>
      <c r="AQ5" s="4">
        <v>31.9</v>
      </c>
      <c r="AR5" s="4">
        <v>26.9</v>
      </c>
      <c r="AS5" s="4">
        <v>24.9</v>
      </c>
      <c r="AT5" s="4">
        <v>30.5</v>
      </c>
      <c r="AU5" s="4">
        <v>30.9</v>
      </c>
      <c r="AV5" s="4">
        <v>27</v>
      </c>
      <c r="AW5" s="4">
        <v>30</v>
      </c>
      <c r="AX5" s="4">
        <v>32.6</v>
      </c>
      <c r="AY5" s="4">
        <v>23.4</v>
      </c>
      <c r="AZ5" s="4">
        <v>21.3</v>
      </c>
      <c r="BA5" s="4">
        <v>22.8</v>
      </c>
      <c r="BB5" s="4">
        <v>20.6</v>
      </c>
      <c r="BC5" s="4">
        <v>27.5</v>
      </c>
      <c r="BD5" s="4">
        <v>24.2</v>
      </c>
      <c r="BE5" s="4">
        <v>22.7</v>
      </c>
      <c r="BF5" s="4">
        <v>21.6</v>
      </c>
      <c r="BG5" s="4">
        <v>25.4</v>
      </c>
      <c r="BH5" s="4">
        <v>26.8</v>
      </c>
      <c r="BI5" s="4">
        <v>24.2</v>
      </c>
      <c r="BJ5" s="4">
        <v>23</v>
      </c>
      <c r="BK5" s="4">
        <v>25.6</v>
      </c>
      <c r="BL5" s="4">
        <v>22.3</v>
      </c>
      <c r="BM5" s="4">
        <v>31.1</v>
      </c>
      <c r="BN5" s="4">
        <v>29.2</v>
      </c>
      <c r="BO5" s="4">
        <v>33.1</v>
      </c>
      <c r="BP5" s="4">
        <v>26.9</v>
      </c>
      <c r="BQ5" s="4">
        <v>25.3</v>
      </c>
      <c r="BR5" s="4">
        <v>21.3</v>
      </c>
      <c r="BS5" s="4">
        <v>31.2</v>
      </c>
      <c r="BT5" s="4">
        <v>28.3</v>
      </c>
      <c r="BU5" s="4"/>
      <c r="BV5" s="4"/>
      <c r="BW5" s="4"/>
      <c r="BY5" s="10">
        <f t="shared" si="0"/>
        <v>23.231578947368423</v>
      </c>
      <c r="BZ5" s="10">
        <f t="shared" si="1"/>
        <v>24.256666666666664</v>
      </c>
      <c r="CA5" s="10">
        <f t="shared" si="2"/>
        <v>24.513333333333332</v>
      </c>
      <c r="CB5" s="10">
        <f t="shared" si="3"/>
        <v>26.173333333333336</v>
      </c>
    </row>
    <row r="6" spans="1:80" ht="11.25">
      <c r="A6" s="5">
        <v>4</v>
      </c>
      <c r="B6" s="24">
        <v>22</v>
      </c>
      <c r="C6" s="15">
        <v>24.7</v>
      </c>
      <c r="D6" s="15">
        <v>30.1</v>
      </c>
      <c r="E6" s="15">
        <v>22.5</v>
      </c>
      <c r="F6" s="15">
        <v>27.9</v>
      </c>
      <c r="G6" s="15">
        <v>26.5</v>
      </c>
      <c r="H6" s="15">
        <v>21.3</v>
      </c>
      <c r="I6" s="15">
        <v>28.2</v>
      </c>
      <c r="J6" s="15">
        <v>28</v>
      </c>
      <c r="K6" s="4">
        <v>24.5</v>
      </c>
      <c r="L6" s="4">
        <v>19</v>
      </c>
      <c r="M6" s="4">
        <v>25.3</v>
      </c>
      <c r="N6" s="4">
        <v>21.5</v>
      </c>
      <c r="O6" s="4">
        <v>19.8</v>
      </c>
      <c r="P6" s="4">
        <v>27.6</v>
      </c>
      <c r="Q6" s="4">
        <v>22.5</v>
      </c>
      <c r="R6" s="4">
        <v>22</v>
      </c>
      <c r="S6" s="4">
        <v>24.4</v>
      </c>
      <c r="T6" s="4">
        <v>28.6</v>
      </c>
      <c r="U6" s="4">
        <v>27.8</v>
      </c>
      <c r="V6" s="4">
        <v>24.7</v>
      </c>
      <c r="W6" s="4">
        <v>20.6</v>
      </c>
      <c r="X6" s="4">
        <v>21.2</v>
      </c>
      <c r="Y6" s="4">
        <v>18.8</v>
      </c>
      <c r="Z6" s="4">
        <v>23.6</v>
      </c>
      <c r="AA6" s="4">
        <v>31.4</v>
      </c>
      <c r="AB6" s="4">
        <v>22.6</v>
      </c>
      <c r="AC6" s="4">
        <v>23.8</v>
      </c>
      <c r="AD6" s="4">
        <v>20.2</v>
      </c>
      <c r="AE6" s="4">
        <v>19.5</v>
      </c>
      <c r="AF6" s="4">
        <v>22.6</v>
      </c>
      <c r="AG6" s="4">
        <v>31.5</v>
      </c>
      <c r="AH6" s="4">
        <v>20.8</v>
      </c>
      <c r="AI6" s="4">
        <v>22</v>
      </c>
      <c r="AJ6" s="4">
        <v>28.5</v>
      </c>
      <c r="AK6" s="4">
        <v>18.8</v>
      </c>
      <c r="AL6" s="4">
        <v>21.9</v>
      </c>
      <c r="AM6" s="4">
        <v>25.3</v>
      </c>
      <c r="AN6" s="4">
        <v>26.1</v>
      </c>
      <c r="AO6" s="4">
        <v>28</v>
      </c>
      <c r="AP6" s="4">
        <v>23.1</v>
      </c>
      <c r="AQ6" s="4">
        <v>28.3</v>
      </c>
      <c r="AR6" s="4">
        <v>23.6</v>
      </c>
      <c r="AS6" s="4">
        <v>24.5</v>
      </c>
      <c r="AT6" s="4">
        <v>35.1</v>
      </c>
      <c r="AU6" s="4">
        <v>32.1</v>
      </c>
      <c r="AV6" s="4">
        <v>29.9</v>
      </c>
      <c r="AW6" s="4">
        <v>27.1</v>
      </c>
      <c r="AX6" s="4">
        <v>32.6</v>
      </c>
      <c r="AY6" s="4">
        <v>26.5</v>
      </c>
      <c r="AZ6" s="4">
        <v>24.7</v>
      </c>
      <c r="BA6" s="4">
        <v>25.7</v>
      </c>
      <c r="BB6" s="4">
        <v>20.3</v>
      </c>
      <c r="BC6" s="4">
        <v>25.9</v>
      </c>
      <c r="BD6" s="4">
        <v>20.7</v>
      </c>
      <c r="BE6" s="4">
        <v>26.2</v>
      </c>
      <c r="BF6" s="4">
        <v>22.3</v>
      </c>
      <c r="BG6" s="4">
        <v>26.3</v>
      </c>
      <c r="BH6" s="4">
        <v>34.4</v>
      </c>
      <c r="BI6" s="4">
        <v>25</v>
      </c>
      <c r="BJ6" s="4">
        <v>24.4</v>
      </c>
      <c r="BK6" s="4">
        <v>22.1</v>
      </c>
      <c r="BL6" s="4">
        <v>22.5</v>
      </c>
      <c r="BM6" s="4">
        <v>29.1</v>
      </c>
      <c r="BN6" s="4">
        <v>25.7</v>
      </c>
      <c r="BO6" s="4">
        <v>30.7</v>
      </c>
      <c r="BP6" s="4">
        <v>21.1</v>
      </c>
      <c r="BQ6" s="4">
        <v>20.6</v>
      </c>
      <c r="BR6" s="4">
        <v>20.7</v>
      </c>
      <c r="BS6" s="4">
        <v>28.2</v>
      </c>
      <c r="BT6" s="4">
        <v>27.6</v>
      </c>
      <c r="BU6" s="4"/>
      <c r="BV6" s="4"/>
      <c r="BW6" s="4"/>
      <c r="BY6" s="10">
        <f t="shared" si="0"/>
        <v>24</v>
      </c>
      <c r="BZ6" s="10">
        <f t="shared" si="1"/>
        <v>25.06666666666667</v>
      </c>
      <c r="CA6" s="10">
        <f t="shared" si="2"/>
        <v>25.33666666666667</v>
      </c>
      <c r="CB6" s="10">
        <f t="shared" si="3"/>
        <v>26.15333333333334</v>
      </c>
    </row>
    <row r="7" spans="1:80" ht="11.25">
      <c r="A7" s="5">
        <v>5</v>
      </c>
      <c r="B7" s="24">
        <v>24</v>
      </c>
      <c r="C7" s="15">
        <v>25.5</v>
      </c>
      <c r="D7" s="15">
        <v>26</v>
      </c>
      <c r="E7" s="15">
        <v>22.5</v>
      </c>
      <c r="F7" s="15">
        <v>28.1</v>
      </c>
      <c r="G7" s="15">
        <v>27.2</v>
      </c>
      <c r="H7" s="15">
        <v>22.4</v>
      </c>
      <c r="I7" s="15">
        <v>22.1</v>
      </c>
      <c r="J7" s="15">
        <v>27.6</v>
      </c>
      <c r="K7" s="4">
        <v>24.9</v>
      </c>
      <c r="L7" s="4">
        <v>19.6</v>
      </c>
      <c r="M7" s="4">
        <v>28</v>
      </c>
      <c r="N7" s="4">
        <v>25.7</v>
      </c>
      <c r="O7" s="4">
        <v>21.2</v>
      </c>
      <c r="P7" s="4">
        <v>22.9</v>
      </c>
      <c r="Q7" s="4">
        <v>22.9</v>
      </c>
      <c r="R7" s="4">
        <v>19.2</v>
      </c>
      <c r="S7" s="4">
        <v>21.2</v>
      </c>
      <c r="T7" s="4">
        <v>30.5</v>
      </c>
      <c r="U7" s="4">
        <v>32.1</v>
      </c>
      <c r="V7" s="4">
        <v>26.9</v>
      </c>
      <c r="W7" s="4">
        <v>16.8</v>
      </c>
      <c r="X7" s="4">
        <v>21.3</v>
      </c>
      <c r="Y7" s="4">
        <v>19.9</v>
      </c>
      <c r="Z7" s="4">
        <v>22.8</v>
      </c>
      <c r="AA7" s="4">
        <v>28.1</v>
      </c>
      <c r="AB7" s="4">
        <v>25.3</v>
      </c>
      <c r="AC7" s="4">
        <v>21.9</v>
      </c>
      <c r="AD7" s="4">
        <v>23.3</v>
      </c>
      <c r="AE7" s="4">
        <v>23.9</v>
      </c>
      <c r="AF7" s="4">
        <v>19.8</v>
      </c>
      <c r="AG7" s="4">
        <v>31.3</v>
      </c>
      <c r="AH7" s="4">
        <v>19.9</v>
      </c>
      <c r="AI7" s="4">
        <v>24</v>
      </c>
      <c r="AJ7" s="4">
        <v>19.5</v>
      </c>
      <c r="AK7" s="4">
        <v>20.5</v>
      </c>
      <c r="AL7" s="4">
        <v>21</v>
      </c>
      <c r="AM7" s="4">
        <v>26.9</v>
      </c>
      <c r="AN7" s="4">
        <v>24.4</v>
      </c>
      <c r="AO7" s="4">
        <v>26</v>
      </c>
      <c r="AP7" s="4">
        <v>18.1</v>
      </c>
      <c r="AQ7" s="4">
        <v>32.4</v>
      </c>
      <c r="AR7" s="4">
        <v>21.7</v>
      </c>
      <c r="AS7" s="4">
        <v>23.8</v>
      </c>
      <c r="AT7" s="4">
        <v>38.5</v>
      </c>
      <c r="AU7" s="4">
        <v>27.6</v>
      </c>
      <c r="AV7" s="4">
        <v>24.7</v>
      </c>
      <c r="AW7" s="4">
        <v>26.3</v>
      </c>
      <c r="AX7" s="4">
        <v>32</v>
      </c>
      <c r="AY7" s="4">
        <v>26.4</v>
      </c>
      <c r="AZ7" s="4">
        <v>23.9</v>
      </c>
      <c r="BA7" s="4">
        <v>25.8</v>
      </c>
      <c r="BB7" s="4">
        <v>24.7</v>
      </c>
      <c r="BC7" s="4">
        <v>22.4</v>
      </c>
      <c r="BD7" s="4">
        <v>23.4</v>
      </c>
      <c r="BE7" s="4">
        <v>31.4</v>
      </c>
      <c r="BF7" s="4">
        <v>23.1</v>
      </c>
      <c r="BG7" s="4">
        <v>24.5</v>
      </c>
      <c r="BH7" s="4">
        <v>29</v>
      </c>
      <c r="BI7" s="4">
        <v>26.5</v>
      </c>
      <c r="BJ7" s="4">
        <v>28</v>
      </c>
      <c r="BK7" s="4">
        <v>23.8</v>
      </c>
      <c r="BL7" s="4">
        <v>20.8</v>
      </c>
      <c r="BM7" s="4">
        <v>20.4</v>
      </c>
      <c r="BN7" s="4">
        <v>25.5</v>
      </c>
      <c r="BO7" s="4">
        <v>28.9</v>
      </c>
      <c r="BP7" s="4">
        <v>23.1</v>
      </c>
      <c r="BQ7" s="4">
        <v>21.4</v>
      </c>
      <c r="BR7" s="4">
        <v>26.2</v>
      </c>
      <c r="BS7" s="4">
        <v>29.3</v>
      </c>
      <c r="BT7" s="4">
        <v>26.5</v>
      </c>
      <c r="BU7" s="4"/>
      <c r="BV7" s="4"/>
      <c r="BW7" s="4"/>
      <c r="BY7" s="10">
        <f t="shared" si="0"/>
        <v>23.86052631578946</v>
      </c>
      <c r="BZ7" s="10">
        <f t="shared" si="1"/>
        <v>24.639999999999997</v>
      </c>
      <c r="CA7" s="10">
        <f t="shared" si="2"/>
        <v>25.04</v>
      </c>
      <c r="CB7" s="10">
        <f t="shared" si="3"/>
        <v>25.61666666666666</v>
      </c>
    </row>
    <row r="8" spans="1:80" ht="11.25">
      <c r="A8" s="5">
        <v>6</v>
      </c>
      <c r="B8" s="24">
        <v>24.5</v>
      </c>
      <c r="C8" s="15">
        <v>19.8</v>
      </c>
      <c r="D8" s="15">
        <v>21.8</v>
      </c>
      <c r="E8" s="15">
        <v>20.6</v>
      </c>
      <c r="F8" s="15">
        <v>25.9</v>
      </c>
      <c r="G8" s="15">
        <v>24.1</v>
      </c>
      <c r="H8" s="15">
        <v>30.8</v>
      </c>
      <c r="I8" s="15">
        <v>22.9</v>
      </c>
      <c r="J8" s="15">
        <v>26.9</v>
      </c>
      <c r="K8" s="4">
        <v>23</v>
      </c>
      <c r="L8" s="4">
        <v>26</v>
      </c>
      <c r="M8" s="4">
        <v>30.9</v>
      </c>
      <c r="N8" s="4">
        <v>28.7</v>
      </c>
      <c r="O8" s="4">
        <v>23.4</v>
      </c>
      <c r="P8" s="4">
        <v>26.3</v>
      </c>
      <c r="Q8" s="4">
        <v>25.5</v>
      </c>
      <c r="R8" s="4">
        <v>17.6</v>
      </c>
      <c r="S8" s="4">
        <v>19.8</v>
      </c>
      <c r="T8" s="4">
        <v>31.4</v>
      </c>
      <c r="U8" s="4">
        <v>29.6</v>
      </c>
      <c r="V8" s="4">
        <v>22.5</v>
      </c>
      <c r="W8" s="4">
        <v>20.7</v>
      </c>
      <c r="X8" s="4">
        <v>27.8</v>
      </c>
      <c r="Y8" s="4">
        <v>21.9</v>
      </c>
      <c r="Z8" s="4">
        <v>21.6</v>
      </c>
      <c r="AA8" s="4">
        <v>27.7</v>
      </c>
      <c r="AB8" s="4">
        <v>26.1</v>
      </c>
      <c r="AC8" s="4">
        <v>24.6</v>
      </c>
      <c r="AD8" s="4">
        <v>25.4</v>
      </c>
      <c r="AE8" s="4">
        <v>24.7</v>
      </c>
      <c r="AF8" s="4">
        <v>23.7</v>
      </c>
      <c r="AG8" s="4">
        <v>24.5</v>
      </c>
      <c r="AH8" s="4">
        <v>28.1</v>
      </c>
      <c r="AI8" s="4">
        <v>23.7</v>
      </c>
      <c r="AJ8" s="4">
        <v>21.5</v>
      </c>
      <c r="AK8" s="4">
        <v>21.4</v>
      </c>
      <c r="AL8" s="4">
        <v>23.2</v>
      </c>
      <c r="AM8" s="4">
        <v>26.4</v>
      </c>
      <c r="AN8" s="4">
        <v>26</v>
      </c>
      <c r="AO8" s="4">
        <v>21.6</v>
      </c>
      <c r="AP8" s="4">
        <v>22.3</v>
      </c>
      <c r="AQ8" s="4">
        <v>28.8</v>
      </c>
      <c r="AR8" s="4">
        <v>21.9</v>
      </c>
      <c r="AS8" s="4">
        <v>26.3</v>
      </c>
      <c r="AT8" s="4">
        <v>31.6</v>
      </c>
      <c r="AU8" s="4">
        <v>30</v>
      </c>
      <c r="AV8" s="4">
        <v>21.6</v>
      </c>
      <c r="AW8" s="4">
        <v>24.9</v>
      </c>
      <c r="AX8" s="4">
        <v>30.3</v>
      </c>
      <c r="AY8" s="4">
        <v>29.6</v>
      </c>
      <c r="AZ8" s="4">
        <v>21.9</v>
      </c>
      <c r="BA8" s="4">
        <v>30.6</v>
      </c>
      <c r="BB8" s="4">
        <v>24.9</v>
      </c>
      <c r="BC8" s="4">
        <v>24.3</v>
      </c>
      <c r="BD8" s="4">
        <v>25.8</v>
      </c>
      <c r="BE8" s="4">
        <v>27.8</v>
      </c>
      <c r="BF8" s="4">
        <v>27.5</v>
      </c>
      <c r="BG8" s="4">
        <v>26.3</v>
      </c>
      <c r="BH8" s="4">
        <v>29.1</v>
      </c>
      <c r="BI8" s="4">
        <v>31.1</v>
      </c>
      <c r="BJ8" s="4">
        <v>32.9</v>
      </c>
      <c r="BK8" s="4">
        <v>24.6</v>
      </c>
      <c r="BL8" s="4">
        <v>19.9</v>
      </c>
      <c r="BM8" s="4">
        <v>24.2</v>
      </c>
      <c r="BN8" s="4">
        <v>26.2</v>
      </c>
      <c r="BO8" s="4">
        <v>21.2</v>
      </c>
      <c r="BP8" s="4">
        <v>23.1</v>
      </c>
      <c r="BQ8" s="4">
        <v>26</v>
      </c>
      <c r="BR8" s="4">
        <v>27.5</v>
      </c>
      <c r="BS8" s="4">
        <v>24.6</v>
      </c>
      <c r="BT8" s="4">
        <v>28.3</v>
      </c>
      <c r="BU8" s="4"/>
      <c r="BV8" s="4"/>
      <c r="BW8" s="4"/>
      <c r="BY8" s="10">
        <f t="shared" si="0"/>
        <v>24.605263157894743</v>
      </c>
      <c r="BZ8" s="10">
        <f t="shared" si="1"/>
        <v>25.049999999999994</v>
      </c>
      <c r="CA8" s="10">
        <f t="shared" si="2"/>
        <v>25.55333333333333</v>
      </c>
      <c r="CB8" s="10">
        <f t="shared" si="3"/>
        <v>26.07666666666667</v>
      </c>
    </row>
    <row r="9" spans="1:80" ht="11.25">
      <c r="A9" s="5">
        <v>7</v>
      </c>
      <c r="B9" s="24">
        <v>23.5</v>
      </c>
      <c r="C9" s="15">
        <v>19.1</v>
      </c>
      <c r="D9" s="15">
        <v>22.3</v>
      </c>
      <c r="E9" s="15">
        <v>25.1</v>
      </c>
      <c r="F9" s="15">
        <v>25.6</v>
      </c>
      <c r="G9" s="15">
        <v>26.9</v>
      </c>
      <c r="H9" s="15">
        <v>29.2</v>
      </c>
      <c r="I9" s="15">
        <v>22.2</v>
      </c>
      <c r="J9" s="15">
        <v>29.7</v>
      </c>
      <c r="K9" s="4">
        <v>18.1</v>
      </c>
      <c r="L9" s="4">
        <v>28.2</v>
      </c>
      <c r="M9" s="4">
        <v>26.4</v>
      </c>
      <c r="N9" s="4">
        <v>24</v>
      </c>
      <c r="O9" s="4">
        <v>23.8</v>
      </c>
      <c r="P9" s="4">
        <v>26.7</v>
      </c>
      <c r="Q9" s="4">
        <v>22.3</v>
      </c>
      <c r="R9" s="4">
        <v>18</v>
      </c>
      <c r="S9" s="4">
        <v>20.4</v>
      </c>
      <c r="T9" s="4">
        <v>26.3</v>
      </c>
      <c r="U9" s="4">
        <v>30.8</v>
      </c>
      <c r="V9" s="4">
        <v>27.8</v>
      </c>
      <c r="W9" s="4">
        <v>24.2</v>
      </c>
      <c r="X9" s="4">
        <v>31.5</v>
      </c>
      <c r="Y9" s="4">
        <v>25.7</v>
      </c>
      <c r="Z9" s="4">
        <v>19.4</v>
      </c>
      <c r="AA9" s="4">
        <v>29.5</v>
      </c>
      <c r="AB9" s="4">
        <v>25.4</v>
      </c>
      <c r="AC9" s="4">
        <v>22</v>
      </c>
      <c r="AD9" s="4">
        <v>28.9</v>
      </c>
      <c r="AE9" s="4">
        <v>23</v>
      </c>
      <c r="AF9" s="4">
        <v>16</v>
      </c>
      <c r="AG9" s="4">
        <v>19.8</v>
      </c>
      <c r="AH9" s="4">
        <v>25.5</v>
      </c>
      <c r="AI9" s="4">
        <v>20.5</v>
      </c>
      <c r="AJ9" s="4">
        <v>25.9</v>
      </c>
      <c r="AK9" s="4">
        <v>24.7</v>
      </c>
      <c r="AL9" s="4">
        <v>22.7</v>
      </c>
      <c r="AM9" s="4">
        <v>23</v>
      </c>
      <c r="AN9" s="4">
        <v>27.5</v>
      </c>
      <c r="AO9" s="4">
        <v>21.1</v>
      </c>
      <c r="AP9" s="4">
        <v>22.7</v>
      </c>
      <c r="AQ9" s="4">
        <v>22.5</v>
      </c>
      <c r="AR9" s="4">
        <v>25.1</v>
      </c>
      <c r="AS9" s="4">
        <v>22.8</v>
      </c>
      <c r="AT9" s="4">
        <v>34.7</v>
      </c>
      <c r="AU9" s="4">
        <v>26.4</v>
      </c>
      <c r="AV9" s="4">
        <v>23</v>
      </c>
      <c r="AW9" s="4">
        <v>22.9</v>
      </c>
      <c r="AX9" s="4">
        <v>26.5</v>
      </c>
      <c r="AY9" s="4">
        <v>32.9</v>
      </c>
      <c r="AZ9" s="4">
        <v>20</v>
      </c>
      <c r="BA9" s="4">
        <v>32.5</v>
      </c>
      <c r="BB9" s="4">
        <v>27.2</v>
      </c>
      <c r="BC9" s="4">
        <v>27.6</v>
      </c>
      <c r="BD9" s="4">
        <v>24.7</v>
      </c>
      <c r="BE9" s="4">
        <v>26.3</v>
      </c>
      <c r="BF9" s="4">
        <v>30.5</v>
      </c>
      <c r="BG9" s="4">
        <v>25.4</v>
      </c>
      <c r="BH9" s="4">
        <v>26.3</v>
      </c>
      <c r="BI9" s="4">
        <v>22.4</v>
      </c>
      <c r="BJ9" s="4">
        <v>31.9</v>
      </c>
      <c r="BK9" s="4">
        <v>22.8</v>
      </c>
      <c r="BL9" s="4">
        <v>25.2</v>
      </c>
      <c r="BM9" s="4">
        <v>28.7</v>
      </c>
      <c r="BN9" s="4">
        <v>29</v>
      </c>
      <c r="BO9" s="4">
        <v>25.6</v>
      </c>
      <c r="BP9" s="4">
        <v>20.7</v>
      </c>
      <c r="BQ9" s="4">
        <v>29.5</v>
      </c>
      <c r="BR9" s="4">
        <v>26.9</v>
      </c>
      <c r="BS9" s="4">
        <v>26.2</v>
      </c>
      <c r="BT9" s="4">
        <v>33.5</v>
      </c>
      <c r="BU9" s="4"/>
      <c r="BV9" s="4"/>
      <c r="BW9" s="4"/>
      <c r="BY9" s="10">
        <f t="shared" si="0"/>
        <v>24.318421052631578</v>
      </c>
      <c r="BZ9" s="10">
        <f t="shared" si="1"/>
        <v>24.709999999999997</v>
      </c>
      <c r="CA9" s="10">
        <f t="shared" si="2"/>
        <v>25.076666666666668</v>
      </c>
      <c r="CB9" s="10">
        <f t="shared" si="3"/>
        <v>26.14666666666667</v>
      </c>
    </row>
    <row r="10" spans="1:80" ht="11.25">
      <c r="A10" s="5">
        <v>8</v>
      </c>
      <c r="B10" s="24">
        <v>25.9</v>
      </c>
      <c r="C10" s="15">
        <v>18.3</v>
      </c>
      <c r="D10" s="15">
        <v>24.7</v>
      </c>
      <c r="E10" s="15">
        <v>26.9</v>
      </c>
      <c r="F10" s="15">
        <v>27.7</v>
      </c>
      <c r="G10" s="15">
        <v>21.8</v>
      </c>
      <c r="H10" s="15">
        <v>28.8</v>
      </c>
      <c r="I10" s="15">
        <v>22.6</v>
      </c>
      <c r="J10" s="15">
        <v>29.5</v>
      </c>
      <c r="K10" s="4">
        <v>19</v>
      </c>
      <c r="L10" s="4">
        <v>32.7</v>
      </c>
      <c r="M10" s="4">
        <v>24.5</v>
      </c>
      <c r="N10" s="4">
        <v>23</v>
      </c>
      <c r="O10" s="4">
        <v>26.8</v>
      </c>
      <c r="P10" s="4">
        <v>24.2</v>
      </c>
      <c r="Q10" s="4">
        <v>22.2</v>
      </c>
      <c r="R10" s="4">
        <v>19</v>
      </c>
      <c r="S10" s="4">
        <v>20</v>
      </c>
      <c r="T10" s="4">
        <v>31.3</v>
      </c>
      <c r="U10" s="4">
        <v>31.2</v>
      </c>
      <c r="V10" s="4">
        <v>29.6</v>
      </c>
      <c r="W10" s="4">
        <v>26.8</v>
      </c>
      <c r="X10" s="4">
        <v>24.2</v>
      </c>
      <c r="Y10" s="4">
        <v>26</v>
      </c>
      <c r="Z10" s="4">
        <v>20.3</v>
      </c>
      <c r="AA10" s="4">
        <v>31.5</v>
      </c>
      <c r="AB10" s="4">
        <v>25.2</v>
      </c>
      <c r="AC10" s="4">
        <v>25</v>
      </c>
      <c r="AD10" s="4">
        <v>28.6</v>
      </c>
      <c r="AE10" s="4">
        <v>22.8</v>
      </c>
      <c r="AF10" s="4">
        <v>16.8</v>
      </c>
      <c r="AG10" s="4">
        <v>19.8</v>
      </c>
      <c r="AH10" s="4">
        <v>22.4</v>
      </c>
      <c r="AI10" s="4">
        <v>23.5</v>
      </c>
      <c r="AJ10" s="4">
        <v>25</v>
      </c>
      <c r="AK10" s="4">
        <v>25.4</v>
      </c>
      <c r="AL10" s="4">
        <v>24.7</v>
      </c>
      <c r="AM10" s="4">
        <v>21</v>
      </c>
      <c r="AN10" s="4">
        <v>32.9</v>
      </c>
      <c r="AO10" s="4">
        <v>23.6</v>
      </c>
      <c r="AP10" s="4">
        <v>23.2</v>
      </c>
      <c r="AQ10" s="4">
        <v>25</v>
      </c>
      <c r="AR10" s="4">
        <v>23.6</v>
      </c>
      <c r="AS10" s="4">
        <v>21.1</v>
      </c>
      <c r="AT10" s="4">
        <v>32.5</v>
      </c>
      <c r="AU10" s="4">
        <v>29.4</v>
      </c>
      <c r="AV10" s="4">
        <v>23.5</v>
      </c>
      <c r="AW10" s="4">
        <v>28.5</v>
      </c>
      <c r="AX10" s="4">
        <v>27.4</v>
      </c>
      <c r="AY10" s="4">
        <v>32.3</v>
      </c>
      <c r="AZ10" s="4">
        <v>19.2</v>
      </c>
      <c r="BA10" s="4">
        <v>27.8</v>
      </c>
      <c r="BB10" s="4">
        <v>20.6</v>
      </c>
      <c r="BC10" s="4">
        <v>27.4</v>
      </c>
      <c r="BD10" s="4">
        <v>24.1</v>
      </c>
      <c r="BE10" s="4">
        <v>24.9</v>
      </c>
      <c r="BF10" s="4">
        <v>28.3</v>
      </c>
      <c r="BG10" s="4">
        <v>28.9</v>
      </c>
      <c r="BH10" s="4">
        <v>29.8</v>
      </c>
      <c r="BI10" s="4">
        <v>22.3</v>
      </c>
      <c r="BJ10" s="4">
        <v>31</v>
      </c>
      <c r="BK10" s="4">
        <v>27.2</v>
      </c>
      <c r="BL10" s="4">
        <v>25.3</v>
      </c>
      <c r="BM10" s="4">
        <v>26.9</v>
      </c>
      <c r="BN10" s="4">
        <v>29.2</v>
      </c>
      <c r="BO10" s="4">
        <v>27.2</v>
      </c>
      <c r="BP10" s="4">
        <v>22.1</v>
      </c>
      <c r="BQ10" s="4">
        <v>26.8</v>
      </c>
      <c r="BR10" s="4">
        <v>23</v>
      </c>
      <c r="BS10" s="4">
        <v>27.8</v>
      </c>
      <c r="BT10" s="4">
        <v>27.2</v>
      </c>
      <c r="BU10" s="4"/>
      <c r="BV10" s="4"/>
      <c r="BW10" s="4"/>
      <c r="BY10" s="10">
        <f t="shared" si="0"/>
        <v>24.702631578947365</v>
      </c>
      <c r="BZ10" s="10">
        <f t="shared" si="1"/>
        <v>25.480000000000004</v>
      </c>
      <c r="CA10" s="10">
        <f t="shared" si="2"/>
        <v>25.139999999999997</v>
      </c>
      <c r="CB10" s="10">
        <f t="shared" si="3"/>
        <v>26.4</v>
      </c>
    </row>
    <row r="11" spans="1:80" ht="11.25">
      <c r="A11" s="5">
        <v>9</v>
      </c>
      <c r="B11" s="24">
        <v>25.1</v>
      </c>
      <c r="C11" s="15">
        <v>26.6</v>
      </c>
      <c r="D11" s="15">
        <v>26.7</v>
      </c>
      <c r="E11" s="15">
        <v>23.3</v>
      </c>
      <c r="F11" s="15">
        <v>20.7</v>
      </c>
      <c r="G11" s="15">
        <v>22.1</v>
      </c>
      <c r="H11" s="15">
        <v>27.8</v>
      </c>
      <c r="I11" s="15">
        <v>25.4</v>
      </c>
      <c r="J11" s="15">
        <v>31.5</v>
      </c>
      <c r="K11" s="4">
        <v>21.6</v>
      </c>
      <c r="L11" s="4">
        <v>27.4</v>
      </c>
      <c r="M11" s="4">
        <v>19.8</v>
      </c>
      <c r="N11" s="4">
        <v>23.9</v>
      </c>
      <c r="O11" s="4">
        <v>23.9</v>
      </c>
      <c r="P11" s="4">
        <v>22.9</v>
      </c>
      <c r="Q11" s="4">
        <v>23</v>
      </c>
      <c r="R11" s="4">
        <v>19</v>
      </c>
      <c r="S11" s="4">
        <v>22.4</v>
      </c>
      <c r="T11" s="4">
        <v>28.4</v>
      </c>
      <c r="U11" s="4">
        <v>30.1</v>
      </c>
      <c r="V11" s="4">
        <v>26.5</v>
      </c>
      <c r="W11" s="4">
        <v>28.8</v>
      </c>
      <c r="X11" s="4">
        <v>27.3</v>
      </c>
      <c r="Y11" s="4">
        <v>26.6</v>
      </c>
      <c r="Z11" s="4">
        <v>25.2</v>
      </c>
      <c r="AA11" s="4">
        <v>29.3</v>
      </c>
      <c r="AB11" s="4">
        <v>25.3</v>
      </c>
      <c r="AC11" s="4">
        <v>21.4</v>
      </c>
      <c r="AD11" s="4">
        <v>31.4</v>
      </c>
      <c r="AE11" s="4">
        <v>27.4</v>
      </c>
      <c r="AF11" s="4">
        <v>22</v>
      </c>
      <c r="AG11" s="4">
        <v>22</v>
      </c>
      <c r="AH11" s="4">
        <v>25.6</v>
      </c>
      <c r="AI11" s="4">
        <v>24.5</v>
      </c>
      <c r="AJ11" s="4">
        <v>25.6</v>
      </c>
      <c r="AK11" s="4">
        <v>27.9</v>
      </c>
      <c r="AL11" s="4">
        <v>25.5</v>
      </c>
      <c r="AM11" s="4">
        <v>20.1</v>
      </c>
      <c r="AN11" s="4">
        <v>28.9</v>
      </c>
      <c r="AO11" s="4">
        <v>25.8</v>
      </c>
      <c r="AP11" s="4">
        <v>22.2</v>
      </c>
      <c r="AQ11" s="4">
        <v>23.6</v>
      </c>
      <c r="AR11" s="4">
        <v>23</v>
      </c>
      <c r="AS11" s="4">
        <v>18.5</v>
      </c>
      <c r="AT11" s="4">
        <v>25.5</v>
      </c>
      <c r="AU11" s="4">
        <v>33.8</v>
      </c>
      <c r="AV11" s="4">
        <v>24.3</v>
      </c>
      <c r="AW11" s="4">
        <v>30.1</v>
      </c>
      <c r="AX11" s="4">
        <v>27.7</v>
      </c>
      <c r="AY11" s="4">
        <v>31</v>
      </c>
      <c r="AZ11" s="4">
        <v>22.8</v>
      </c>
      <c r="BA11" s="4">
        <v>28.5</v>
      </c>
      <c r="BB11" s="4">
        <v>21.2</v>
      </c>
      <c r="BC11" s="4">
        <v>23.2</v>
      </c>
      <c r="BD11" s="4">
        <v>22.5</v>
      </c>
      <c r="BE11" s="4">
        <v>23.2</v>
      </c>
      <c r="BF11" s="4">
        <v>26.2</v>
      </c>
      <c r="BG11" s="4">
        <v>25.4</v>
      </c>
      <c r="BH11" s="4">
        <v>32.6</v>
      </c>
      <c r="BI11" s="4">
        <v>23.8</v>
      </c>
      <c r="BJ11" s="4">
        <v>30.8</v>
      </c>
      <c r="BK11" s="4">
        <v>26</v>
      </c>
      <c r="BL11" s="4">
        <v>21.1</v>
      </c>
      <c r="BM11" s="4">
        <v>25.5</v>
      </c>
      <c r="BN11" s="4">
        <v>30.3</v>
      </c>
      <c r="BO11" s="4">
        <v>29.1</v>
      </c>
      <c r="BP11" s="4">
        <v>20.5</v>
      </c>
      <c r="BQ11" s="4">
        <v>27.3</v>
      </c>
      <c r="BR11" s="4">
        <v>24.3</v>
      </c>
      <c r="BS11" s="4">
        <v>28.2</v>
      </c>
      <c r="BT11" s="4">
        <v>32</v>
      </c>
      <c r="BU11" s="4"/>
      <c r="BV11" s="4"/>
      <c r="BW11" s="4"/>
      <c r="BY11" s="10">
        <f t="shared" si="0"/>
        <v>25.10526315789473</v>
      </c>
      <c r="BZ11" s="10">
        <f t="shared" si="1"/>
        <v>25.886666666666663</v>
      </c>
      <c r="CA11" s="10">
        <f t="shared" si="2"/>
        <v>25.31333333333334</v>
      </c>
      <c r="CB11" s="10">
        <f t="shared" si="3"/>
        <v>25.81333333333333</v>
      </c>
    </row>
    <row r="12" spans="1:80" ht="11.25">
      <c r="A12" s="5">
        <v>10</v>
      </c>
      <c r="B12" s="24">
        <v>21.9</v>
      </c>
      <c r="C12" s="15">
        <v>19.5</v>
      </c>
      <c r="D12" s="15">
        <v>29</v>
      </c>
      <c r="E12" s="15">
        <v>22.3</v>
      </c>
      <c r="F12" s="15">
        <v>19.3</v>
      </c>
      <c r="G12" s="15">
        <v>21.2</v>
      </c>
      <c r="H12" s="15">
        <v>28</v>
      </c>
      <c r="I12" s="15">
        <v>28</v>
      </c>
      <c r="J12" s="15">
        <v>26.8</v>
      </c>
      <c r="K12" s="4">
        <v>22.8</v>
      </c>
      <c r="L12" s="4">
        <v>26.6</v>
      </c>
      <c r="M12" s="4">
        <v>24</v>
      </c>
      <c r="N12" s="4">
        <v>22.5</v>
      </c>
      <c r="O12" s="4">
        <v>27</v>
      </c>
      <c r="P12" s="4">
        <v>24.9</v>
      </c>
      <c r="Q12" s="4">
        <v>23.3</v>
      </c>
      <c r="R12" s="4">
        <v>22.2</v>
      </c>
      <c r="S12" s="4">
        <v>23</v>
      </c>
      <c r="T12" s="4">
        <v>29.8</v>
      </c>
      <c r="U12" s="4">
        <v>22.4</v>
      </c>
      <c r="V12" s="4">
        <v>28.3</v>
      </c>
      <c r="W12" s="4">
        <v>27.4</v>
      </c>
      <c r="X12" s="4">
        <v>25.2</v>
      </c>
      <c r="Y12" s="4">
        <v>25</v>
      </c>
      <c r="Z12" s="4">
        <v>26.2</v>
      </c>
      <c r="AA12" s="4">
        <v>28.4</v>
      </c>
      <c r="AB12" s="4">
        <v>25.6</v>
      </c>
      <c r="AC12" s="4">
        <v>24.9</v>
      </c>
      <c r="AD12" s="4">
        <v>33.1</v>
      </c>
      <c r="AE12" s="4">
        <v>25.2</v>
      </c>
      <c r="AF12" s="4">
        <v>19.1</v>
      </c>
      <c r="AG12" s="4">
        <v>20.6</v>
      </c>
      <c r="AH12" s="4">
        <v>24.8</v>
      </c>
      <c r="AI12" s="4">
        <v>27.4</v>
      </c>
      <c r="AJ12" s="4">
        <v>27.4</v>
      </c>
      <c r="AK12" s="4">
        <v>23.4</v>
      </c>
      <c r="AL12" s="4">
        <v>28.2</v>
      </c>
      <c r="AM12" s="4">
        <v>20.2</v>
      </c>
      <c r="AN12" s="4">
        <v>23.9</v>
      </c>
      <c r="AO12" s="4">
        <v>29.7</v>
      </c>
      <c r="AP12" s="4">
        <v>21.3</v>
      </c>
      <c r="AQ12" s="4">
        <v>24.6</v>
      </c>
      <c r="AR12" s="4">
        <v>28.6</v>
      </c>
      <c r="AS12" s="4">
        <v>20.8</v>
      </c>
      <c r="AT12" s="4">
        <v>19.1</v>
      </c>
      <c r="AU12" s="4">
        <v>32.8</v>
      </c>
      <c r="AV12" s="4">
        <v>25.4</v>
      </c>
      <c r="AW12" s="4">
        <v>27.1</v>
      </c>
      <c r="AX12" s="4">
        <v>28</v>
      </c>
      <c r="AY12" s="4">
        <v>24.1</v>
      </c>
      <c r="AZ12" s="4">
        <v>22.7</v>
      </c>
      <c r="BA12" s="4">
        <v>32.1</v>
      </c>
      <c r="BB12" s="4">
        <v>32.2</v>
      </c>
      <c r="BC12" s="4">
        <v>24.5</v>
      </c>
      <c r="BD12" s="4">
        <v>22.1</v>
      </c>
      <c r="BE12" s="4">
        <v>24.5</v>
      </c>
      <c r="BF12" s="4">
        <v>31</v>
      </c>
      <c r="BG12" s="4">
        <v>31.4</v>
      </c>
      <c r="BH12" s="4">
        <v>33.6</v>
      </c>
      <c r="BI12" s="4">
        <v>28.2</v>
      </c>
      <c r="BJ12" s="4">
        <v>31.6</v>
      </c>
      <c r="BK12" s="4">
        <v>30.4</v>
      </c>
      <c r="BL12" s="4">
        <v>24</v>
      </c>
      <c r="BM12" s="4">
        <v>29.8</v>
      </c>
      <c r="BN12" s="4">
        <v>29.7</v>
      </c>
      <c r="BO12" s="4">
        <v>28.8</v>
      </c>
      <c r="BP12" s="4">
        <v>21.9</v>
      </c>
      <c r="BQ12" s="4">
        <v>27.7</v>
      </c>
      <c r="BR12" s="4">
        <v>27.7</v>
      </c>
      <c r="BS12" s="4">
        <v>28.6</v>
      </c>
      <c r="BT12" s="4">
        <v>32.2</v>
      </c>
      <c r="BU12" s="4"/>
      <c r="BV12" s="4"/>
      <c r="BW12" s="4"/>
      <c r="BY12" s="10">
        <f t="shared" si="0"/>
        <v>24.865789473684213</v>
      </c>
      <c r="BZ12" s="10">
        <f t="shared" si="1"/>
        <v>25.529999999999998</v>
      </c>
      <c r="CA12" s="10">
        <f t="shared" si="2"/>
        <v>25.84333333333334</v>
      </c>
      <c r="CB12" s="10">
        <f t="shared" si="3"/>
        <v>27.053333333333338</v>
      </c>
    </row>
    <row r="13" spans="1:80" ht="11.25">
      <c r="A13" s="6">
        <v>11</v>
      </c>
      <c r="B13" s="25">
        <v>22.1</v>
      </c>
      <c r="C13" s="7">
        <v>17.6</v>
      </c>
      <c r="D13" s="7">
        <v>31.2</v>
      </c>
      <c r="E13" s="7">
        <v>25.5</v>
      </c>
      <c r="F13" s="7">
        <v>21.7</v>
      </c>
      <c r="G13" s="7">
        <v>21.8</v>
      </c>
      <c r="H13" s="7">
        <v>26.8</v>
      </c>
      <c r="I13" s="7">
        <v>26.1</v>
      </c>
      <c r="J13" s="7">
        <v>28.4</v>
      </c>
      <c r="K13" s="7">
        <v>25.7</v>
      </c>
      <c r="L13" s="7">
        <v>22.1</v>
      </c>
      <c r="M13" s="7">
        <v>25.9</v>
      </c>
      <c r="N13" s="7">
        <v>26</v>
      </c>
      <c r="O13" s="7">
        <v>27.1</v>
      </c>
      <c r="P13" s="7">
        <v>23.3</v>
      </c>
      <c r="Q13" s="7">
        <v>21.6</v>
      </c>
      <c r="R13" s="7">
        <v>20.8</v>
      </c>
      <c r="S13" s="7">
        <v>27.9</v>
      </c>
      <c r="T13" s="7">
        <v>30.6</v>
      </c>
      <c r="U13" s="7">
        <v>21.4</v>
      </c>
      <c r="V13" s="7">
        <v>29.7</v>
      </c>
      <c r="W13" s="7">
        <v>21.6</v>
      </c>
      <c r="X13" s="7">
        <v>27</v>
      </c>
      <c r="Y13" s="7">
        <v>23.8</v>
      </c>
      <c r="Z13" s="7">
        <v>24.8</v>
      </c>
      <c r="AA13" s="7">
        <v>26.7</v>
      </c>
      <c r="AB13" s="7">
        <v>24.3</v>
      </c>
      <c r="AC13" s="7">
        <v>23.7</v>
      </c>
      <c r="AD13" s="7">
        <v>31.3</v>
      </c>
      <c r="AE13" s="7">
        <v>28.3</v>
      </c>
      <c r="AF13" s="7">
        <v>17.9</v>
      </c>
      <c r="AG13" s="7">
        <v>25.8</v>
      </c>
      <c r="AH13" s="7">
        <v>26.4</v>
      </c>
      <c r="AI13" s="7">
        <v>22.1</v>
      </c>
      <c r="AJ13" s="7">
        <v>26.1</v>
      </c>
      <c r="AK13" s="7">
        <v>25.2</v>
      </c>
      <c r="AL13" s="7">
        <v>27.7</v>
      </c>
      <c r="AM13" s="7">
        <v>21.4</v>
      </c>
      <c r="AN13" s="7">
        <v>30.1</v>
      </c>
      <c r="AO13" s="7">
        <v>24.5</v>
      </c>
      <c r="AP13" s="7">
        <v>24.5</v>
      </c>
      <c r="AQ13" s="7">
        <v>30.7</v>
      </c>
      <c r="AR13" s="7">
        <v>29.7</v>
      </c>
      <c r="AS13" s="7">
        <v>32.5</v>
      </c>
      <c r="AT13" s="7">
        <v>21</v>
      </c>
      <c r="AU13" s="7">
        <v>26.1</v>
      </c>
      <c r="AV13" s="7">
        <v>25.3</v>
      </c>
      <c r="AW13" s="7">
        <v>28.9</v>
      </c>
      <c r="AX13" s="7">
        <v>30.4</v>
      </c>
      <c r="AY13" s="7">
        <v>35.8</v>
      </c>
      <c r="AZ13" s="7">
        <v>29.5</v>
      </c>
      <c r="BA13" s="7">
        <v>30.7</v>
      </c>
      <c r="BB13" s="7">
        <v>31</v>
      </c>
      <c r="BC13" s="7">
        <v>27.9</v>
      </c>
      <c r="BD13" s="7">
        <v>25.2</v>
      </c>
      <c r="BE13" s="7">
        <v>27.8</v>
      </c>
      <c r="BF13" s="7">
        <v>24.7</v>
      </c>
      <c r="BG13" s="7">
        <v>26.4</v>
      </c>
      <c r="BH13" s="7">
        <v>30.1</v>
      </c>
      <c r="BI13" s="7">
        <v>27.3</v>
      </c>
      <c r="BJ13" s="7">
        <v>32.2</v>
      </c>
      <c r="BK13" s="7">
        <v>29.3</v>
      </c>
      <c r="BL13" s="7">
        <v>29.8</v>
      </c>
      <c r="BM13" s="7">
        <v>29.1</v>
      </c>
      <c r="BN13" s="7">
        <v>29.5</v>
      </c>
      <c r="BO13" s="7">
        <v>32.1</v>
      </c>
      <c r="BP13" s="7">
        <v>23.1</v>
      </c>
      <c r="BQ13" s="7">
        <v>28.2</v>
      </c>
      <c r="BR13" s="7">
        <v>27.6</v>
      </c>
      <c r="BS13" s="7">
        <v>28.7</v>
      </c>
      <c r="BT13" s="7">
        <v>33</v>
      </c>
      <c r="BU13" s="7"/>
      <c r="BV13" s="7"/>
      <c r="BW13" s="7"/>
      <c r="BY13" s="11">
        <f t="shared" si="0"/>
        <v>24.931578947368422</v>
      </c>
      <c r="BZ13" s="11">
        <f t="shared" si="1"/>
        <v>25.970000000000002</v>
      </c>
      <c r="CA13" s="11">
        <f t="shared" si="2"/>
        <v>27.163333333333334</v>
      </c>
      <c r="CB13" s="10">
        <f t="shared" si="3"/>
        <v>28.446666666666665</v>
      </c>
    </row>
    <row r="14" spans="1:80" ht="11.25">
      <c r="A14" s="5">
        <v>12</v>
      </c>
      <c r="B14" s="24">
        <v>22.9</v>
      </c>
      <c r="C14" s="15">
        <v>19.3</v>
      </c>
      <c r="D14" s="15">
        <v>30.9</v>
      </c>
      <c r="E14" s="15">
        <v>25.7</v>
      </c>
      <c r="F14" s="15">
        <v>23.4</v>
      </c>
      <c r="G14" s="15">
        <v>21.9</v>
      </c>
      <c r="H14" s="15">
        <v>26.1</v>
      </c>
      <c r="I14" s="15">
        <v>25.8</v>
      </c>
      <c r="J14" s="15">
        <v>27.1</v>
      </c>
      <c r="K14" s="4">
        <v>27.2</v>
      </c>
      <c r="L14" s="4">
        <v>25.3</v>
      </c>
      <c r="M14" s="4">
        <v>25.3</v>
      </c>
      <c r="N14" s="4">
        <v>24.9</v>
      </c>
      <c r="O14" s="4">
        <v>20</v>
      </c>
      <c r="P14" s="4">
        <v>26.4</v>
      </c>
      <c r="Q14" s="4">
        <v>23</v>
      </c>
      <c r="R14" s="4">
        <v>19.2</v>
      </c>
      <c r="S14" s="4">
        <v>31.2</v>
      </c>
      <c r="T14" s="4">
        <v>27</v>
      </c>
      <c r="U14" s="4">
        <v>25.2</v>
      </c>
      <c r="V14" s="4">
        <v>25.5</v>
      </c>
      <c r="W14" s="4">
        <v>20.2</v>
      </c>
      <c r="X14" s="4">
        <v>24.2</v>
      </c>
      <c r="Y14" s="4">
        <v>23.9</v>
      </c>
      <c r="Z14" s="4">
        <v>29.6</v>
      </c>
      <c r="AA14" s="4">
        <v>27.7</v>
      </c>
      <c r="AB14" s="4">
        <v>27.4</v>
      </c>
      <c r="AC14" s="4">
        <v>23.9</v>
      </c>
      <c r="AD14" s="4">
        <v>29.4</v>
      </c>
      <c r="AE14" s="4">
        <v>28.6</v>
      </c>
      <c r="AF14" s="4">
        <v>18.7</v>
      </c>
      <c r="AG14" s="4">
        <v>21.9</v>
      </c>
      <c r="AH14" s="4">
        <v>28.1</v>
      </c>
      <c r="AI14" s="4">
        <v>22.1</v>
      </c>
      <c r="AJ14" s="4">
        <v>26.3</v>
      </c>
      <c r="AK14" s="4">
        <v>24.2</v>
      </c>
      <c r="AL14" s="4">
        <v>25.6</v>
      </c>
      <c r="AM14" s="4">
        <v>19.1</v>
      </c>
      <c r="AN14" s="4">
        <v>24.9</v>
      </c>
      <c r="AO14" s="4">
        <v>22</v>
      </c>
      <c r="AP14" s="4">
        <v>25</v>
      </c>
      <c r="AQ14" s="4">
        <v>27.2</v>
      </c>
      <c r="AR14" s="4">
        <v>30.8</v>
      </c>
      <c r="AS14" s="4">
        <v>28</v>
      </c>
      <c r="AT14" s="4">
        <v>20.7</v>
      </c>
      <c r="AU14" s="4">
        <v>18.6</v>
      </c>
      <c r="AV14" s="4">
        <v>25.6</v>
      </c>
      <c r="AW14" s="4">
        <v>29</v>
      </c>
      <c r="AX14" s="4">
        <v>36.2</v>
      </c>
      <c r="AY14" s="4">
        <v>28.7</v>
      </c>
      <c r="AZ14" s="4">
        <v>28.8</v>
      </c>
      <c r="BA14" s="4">
        <v>23.6</v>
      </c>
      <c r="BB14" s="4">
        <v>20.2</v>
      </c>
      <c r="BC14" s="4">
        <v>29.5</v>
      </c>
      <c r="BD14" s="4">
        <v>22.5</v>
      </c>
      <c r="BE14" s="4">
        <v>29.3</v>
      </c>
      <c r="BF14" s="4">
        <v>27.9</v>
      </c>
      <c r="BG14" s="4">
        <v>29.6</v>
      </c>
      <c r="BH14" s="4">
        <v>29.1</v>
      </c>
      <c r="BI14" s="4">
        <v>27.3</v>
      </c>
      <c r="BJ14" s="4">
        <v>30.1</v>
      </c>
      <c r="BK14" s="4">
        <v>30</v>
      </c>
      <c r="BL14" s="4">
        <v>30.2</v>
      </c>
      <c r="BM14" s="4">
        <v>25.8</v>
      </c>
      <c r="BN14" s="4">
        <v>31.7</v>
      </c>
      <c r="BO14" s="4">
        <v>27.7</v>
      </c>
      <c r="BP14" s="4">
        <v>22.2</v>
      </c>
      <c r="BQ14" s="4">
        <v>23.8</v>
      </c>
      <c r="BR14" s="4">
        <v>29.7</v>
      </c>
      <c r="BS14" s="4">
        <v>25.5</v>
      </c>
      <c r="BT14" s="4">
        <v>34</v>
      </c>
      <c r="BU14" s="4"/>
      <c r="BV14" s="4"/>
      <c r="BW14" s="4"/>
      <c r="BY14" s="10">
        <f t="shared" si="0"/>
        <v>24.847368421052636</v>
      </c>
      <c r="BZ14" s="10">
        <f t="shared" si="1"/>
        <v>25.01333333333334</v>
      </c>
      <c r="CA14" s="10">
        <f t="shared" si="2"/>
        <v>25.736666666666668</v>
      </c>
      <c r="CB14" s="10">
        <f t="shared" si="3"/>
        <v>26.86666666666667</v>
      </c>
    </row>
    <row r="15" spans="1:80" ht="11.25">
      <c r="A15" s="5">
        <v>13</v>
      </c>
      <c r="B15" s="24">
        <v>23.1</v>
      </c>
      <c r="C15" s="15">
        <v>20.2</v>
      </c>
      <c r="D15" s="15">
        <v>28.8</v>
      </c>
      <c r="E15" s="15">
        <v>27.5</v>
      </c>
      <c r="F15" s="15">
        <v>23.5</v>
      </c>
      <c r="G15" s="15">
        <v>20.5</v>
      </c>
      <c r="H15" s="15">
        <v>24.7</v>
      </c>
      <c r="I15" s="15">
        <v>22.4</v>
      </c>
      <c r="J15" s="15">
        <v>26.7</v>
      </c>
      <c r="K15" s="4">
        <v>26.2</v>
      </c>
      <c r="L15" s="4">
        <v>26.6</v>
      </c>
      <c r="M15" s="4">
        <v>25.5</v>
      </c>
      <c r="N15" s="4">
        <v>24.4</v>
      </c>
      <c r="O15" s="4">
        <v>21.4</v>
      </c>
      <c r="P15" s="4">
        <v>28.1</v>
      </c>
      <c r="Q15" s="4">
        <v>27.5</v>
      </c>
      <c r="R15" s="4">
        <v>26.2</v>
      </c>
      <c r="S15" s="4">
        <v>26.5</v>
      </c>
      <c r="T15" s="4">
        <v>25.5</v>
      </c>
      <c r="U15" s="4">
        <v>30.5</v>
      </c>
      <c r="V15" s="4">
        <v>29.6</v>
      </c>
      <c r="W15" s="4">
        <v>22.6</v>
      </c>
      <c r="X15" s="4">
        <v>26.1</v>
      </c>
      <c r="Y15" s="4">
        <v>23.2</v>
      </c>
      <c r="Z15" s="4">
        <v>32</v>
      </c>
      <c r="AA15" s="4">
        <v>27.4</v>
      </c>
      <c r="AB15" s="4">
        <v>23.6</v>
      </c>
      <c r="AC15" s="4">
        <v>24.6</v>
      </c>
      <c r="AD15" s="4">
        <v>30.5</v>
      </c>
      <c r="AE15" s="4">
        <v>25.2</v>
      </c>
      <c r="AF15" s="4">
        <v>19.9</v>
      </c>
      <c r="AG15" s="4">
        <v>24.7</v>
      </c>
      <c r="AH15" s="4">
        <v>23.3</v>
      </c>
      <c r="AI15" s="4">
        <v>27.6</v>
      </c>
      <c r="AJ15" s="4">
        <v>27.5</v>
      </c>
      <c r="AK15" s="4">
        <v>20.6</v>
      </c>
      <c r="AL15" s="4">
        <v>19.5</v>
      </c>
      <c r="AM15" s="4">
        <v>21.7</v>
      </c>
      <c r="AN15" s="4">
        <v>21</v>
      </c>
      <c r="AO15" s="4">
        <v>19.1</v>
      </c>
      <c r="AP15" s="4">
        <v>26.9</v>
      </c>
      <c r="AQ15" s="4">
        <v>25.8</v>
      </c>
      <c r="AR15" s="4">
        <v>26.1</v>
      </c>
      <c r="AS15" s="4">
        <v>25.8</v>
      </c>
      <c r="AT15" s="4">
        <v>29.7</v>
      </c>
      <c r="AU15" s="4">
        <v>20.8</v>
      </c>
      <c r="AV15" s="4">
        <v>25.6</v>
      </c>
      <c r="AW15" s="4">
        <v>29.9</v>
      </c>
      <c r="AX15" s="4">
        <v>34.6</v>
      </c>
      <c r="AY15" s="4">
        <v>33</v>
      </c>
      <c r="AZ15" s="4">
        <v>20.4</v>
      </c>
      <c r="BA15" s="4">
        <v>28.4</v>
      </c>
      <c r="BB15" s="4">
        <v>23.4</v>
      </c>
      <c r="BC15" s="4">
        <v>30.2</v>
      </c>
      <c r="BD15" s="4">
        <v>22.4</v>
      </c>
      <c r="BE15" s="4">
        <v>27.1</v>
      </c>
      <c r="BF15" s="4">
        <v>34.1</v>
      </c>
      <c r="BG15" s="4">
        <v>22.4</v>
      </c>
      <c r="BH15" s="4">
        <v>29.3</v>
      </c>
      <c r="BI15" s="4">
        <v>29.4</v>
      </c>
      <c r="BJ15" s="4">
        <v>29.9</v>
      </c>
      <c r="BK15" s="4">
        <v>27.2</v>
      </c>
      <c r="BL15" s="4">
        <v>34.6</v>
      </c>
      <c r="BM15" s="4">
        <v>26.4</v>
      </c>
      <c r="BN15" s="4">
        <v>29.4</v>
      </c>
      <c r="BO15" s="4">
        <v>31.7</v>
      </c>
      <c r="BP15" s="4">
        <v>25.5</v>
      </c>
      <c r="BQ15" s="4">
        <v>22.8</v>
      </c>
      <c r="BR15" s="4">
        <v>26.6</v>
      </c>
      <c r="BS15" s="4">
        <v>27</v>
      </c>
      <c r="BT15" s="4">
        <v>30.6</v>
      </c>
      <c r="BU15" s="4"/>
      <c r="BV15" s="4"/>
      <c r="BW15" s="4"/>
      <c r="BY15" s="10">
        <f t="shared" si="0"/>
        <v>25.1421052631579</v>
      </c>
      <c r="BZ15" s="10">
        <f t="shared" si="1"/>
        <v>25.209999999999994</v>
      </c>
      <c r="CA15" s="10">
        <f t="shared" si="2"/>
        <v>25.573333333333334</v>
      </c>
      <c r="CB15" s="10">
        <f t="shared" si="3"/>
        <v>27.09666666666666</v>
      </c>
    </row>
    <row r="16" spans="1:80" ht="11.25">
      <c r="A16" s="5">
        <v>14</v>
      </c>
      <c r="B16" s="24">
        <v>22.9</v>
      </c>
      <c r="C16" s="15">
        <v>21.3</v>
      </c>
      <c r="D16" s="15">
        <v>29.2</v>
      </c>
      <c r="E16" s="15">
        <v>23.6</v>
      </c>
      <c r="F16" s="15">
        <v>24.9</v>
      </c>
      <c r="G16" s="15">
        <v>20.3</v>
      </c>
      <c r="H16" s="15">
        <v>22</v>
      </c>
      <c r="I16" s="15">
        <v>24.2</v>
      </c>
      <c r="J16" s="15">
        <v>29</v>
      </c>
      <c r="K16" s="4">
        <v>26.8</v>
      </c>
      <c r="L16" s="4">
        <v>29.4</v>
      </c>
      <c r="M16" s="4">
        <v>28.1</v>
      </c>
      <c r="N16" s="4">
        <v>30.1</v>
      </c>
      <c r="O16" s="4">
        <v>24.8</v>
      </c>
      <c r="P16" s="4">
        <v>27.7</v>
      </c>
      <c r="Q16" s="4">
        <v>27.6</v>
      </c>
      <c r="R16" s="4">
        <v>28.1</v>
      </c>
      <c r="S16" s="4">
        <v>24.7</v>
      </c>
      <c r="T16" s="4">
        <v>27.8</v>
      </c>
      <c r="U16" s="4">
        <v>23.6</v>
      </c>
      <c r="V16" s="4">
        <v>30.6</v>
      </c>
      <c r="W16" s="4">
        <v>24.5</v>
      </c>
      <c r="X16" s="4">
        <v>28.4</v>
      </c>
      <c r="Y16" s="4">
        <v>23.2</v>
      </c>
      <c r="Z16" s="4">
        <v>26.8</v>
      </c>
      <c r="AA16" s="4">
        <v>28</v>
      </c>
      <c r="AB16" s="4">
        <v>19.9</v>
      </c>
      <c r="AC16" s="4">
        <v>25.4</v>
      </c>
      <c r="AD16" s="4">
        <v>27.8</v>
      </c>
      <c r="AE16" s="4">
        <v>26</v>
      </c>
      <c r="AF16" s="4">
        <v>24</v>
      </c>
      <c r="AG16" s="4">
        <v>25.8</v>
      </c>
      <c r="AH16" s="4">
        <v>28.1</v>
      </c>
      <c r="AI16" s="4">
        <v>25.7</v>
      </c>
      <c r="AJ16" s="4">
        <v>28</v>
      </c>
      <c r="AK16" s="4">
        <v>19.9</v>
      </c>
      <c r="AL16" s="4">
        <v>23.2</v>
      </c>
      <c r="AM16" s="4">
        <v>26.2</v>
      </c>
      <c r="AN16" s="4">
        <v>22.3</v>
      </c>
      <c r="AO16" s="4">
        <v>20</v>
      </c>
      <c r="AP16" s="4">
        <v>21.5</v>
      </c>
      <c r="AQ16" s="4">
        <v>29.9</v>
      </c>
      <c r="AR16" s="4">
        <v>27.8</v>
      </c>
      <c r="AS16" s="4">
        <v>29.1</v>
      </c>
      <c r="AT16" s="4">
        <v>26.7</v>
      </c>
      <c r="AU16" s="4">
        <v>21.2</v>
      </c>
      <c r="AV16" s="4">
        <v>25.8</v>
      </c>
      <c r="AW16" s="4">
        <v>32.6</v>
      </c>
      <c r="AX16" s="4">
        <v>33.1</v>
      </c>
      <c r="AY16" s="4">
        <v>34.4</v>
      </c>
      <c r="AZ16" s="4">
        <v>20.2</v>
      </c>
      <c r="BA16" s="4">
        <v>24.9</v>
      </c>
      <c r="BB16" s="4">
        <v>22.6</v>
      </c>
      <c r="BC16" s="4">
        <v>33.4</v>
      </c>
      <c r="BD16" s="4">
        <v>20.9</v>
      </c>
      <c r="BE16" s="4">
        <v>29.6</v>
      </c>
      <c r="BF16" s="4">
        <v>27.7</v>
      </c>
      <c r="BG16" s="4">
        <v>29</v>
      </c>
      <c r="BH16" s="4">
        <v>30.6</v>
      </c>
      <c r="BI16" s="4">
        <v>30.9</v>
      </c>
      <c r="BJ16" s="4">
        <v>27.6</v>
      </c>
      <c r="BK16" s="4">
        <v>26.9</v>
      </c>
      <c r="BL16" s="4">
        <v>35.2</v>
      </c>
      <c r="BM16" s="4">
        <v>26.9</v>
      </c>
      <c r="BN16" s="4">
        <v>29.7</v>
      </c>
      <c r="BO16" s="4">
        <v>32.6</v>
      </c>
      <c r="BP16" s="4">
        <v>23.4</v>
      </c>
      <c r="BQ16" s="4">
        <v>22.5</v>
      </c>
      <c r="BR16" s="4">
        <v>26.6</v>
      </c>
      <c r="BS16" s="4">
        <v>23.2</v>
      </c>
      <c r="BT16" s="4">
        <v>27.4</v>
      </c>
      <c r="BU16" s="4"/>
      <c r="BV16" s="4"/>
      <c r="BW16" s="4"/>
      <c r="BY16" s="10">
        <f t="shared" si="0"/>
        <v>25.726315789473688</v>
      </c>
      <c r="BZ16" s="10">
        <f t="shared" si="1"/>
        <v>25.66</v>
      </c>
      <c r="CA16" s="10">
        <f t="shared" si="2"/>
        <v>26.246666666666666</v>
      </c>
      <c r="CB16" s="10">
        <f t="shared" si="3"/>
        <v>27.3</v>
      </c>
    </row>
    <row r="17" spans="1:80" ht="11.25">
      <c r="A17" s="5">
        <v>15</v>
      </c>
      <c r="B17" s="24">
        <v>23.7</v>
      </c>
      <c r="C17" s="15">
        <v>23.3</v>
      </c>
      <c r="D17" s="15">
        <v>29.2</v>
      </c>
      <c r="E17" s="15">
        <v>23.3</v>
      </c>
      <c r="F17" s="15">
        <v>25.5</v>
      </c>
      <c r="G17" s="15">
        <v>24.9</v>
      </c>
      <c r="H17" s="15">
        <v>30.2</v>
      </c>
      <c r="I17" s="15">
        <v>27.5</v>
      </c>
      <c r="J17" s="15">
        <v>31</v>
      </c>
      <c r="K17" s="4">
        <v>24.5</v>
      </c>
      <c r="L17" s="4">
        <v>29.6</v>
      </c>
      <c r="M17" s="4">
        <v>25.9</v>
      </c>
      <c r="N17" s="4">
        <v>31.3</v>
      </c>
      <c r="O17" s="4">
        <v>25.1</v>
      </c>
      <c r="P17" s="4">
        <v>29</v>
      </c>
      <c r="Q17" s="4">
        <v>22.2</v>
      </c>
      <c r="R17" s="4">
        <v>24.7</v>
      </c>
      <c r="S17" s="4">
        <v>25.9</v>
      </c>
      <c r="T17" s="4">
        <v>27</v>
      </c>
      <c r="U17" s="4">
        <v>22.9</v>
      </c>
      <c r="V17" s="4">
        <v>31.2</v>
      </c>
      <c r="W17" s="4">
        <v>26.2</v>
      </c>
      <c r="X17" s="4">
        <v>27.8</v>
      </c>
      <c r="Y17" s="4">
        <v>25.4</v>
      </c>
      <c r="Z17" s="4">
        <v>27.3</v>
      </c>
      <c r="AA17" s="4">
        <v>27.5</v>
      </c>
      <c r="AB17" s="4">
        <v>22.4</v>
      </c>
      <c r="AC17" s="4">
        <v>28.7</v>
      </c>
      <c r="AD17" s="4">
        <v>27.9</v>
      </c>
      <c r="AE17" s="4">
        <v>23.2</v>
      </c>
      <c r="AF17" s="4">
        <v>24.4</v>
      </c>
      <c r="AG17" s="4">
        <v>25.8</v>
      </c>
      <c r="AH17" s="4">
        <v>28.7</v>
      </c>
      <c r="AI17" s="4">
        <v>21.6</v>
      </c>
      <c r="AJ17" s="4">
        <v>27.8</v>
      </c>
      <c r="AK17" s="4">
        <v>23.9</v>
      </c>
      <c r="AL17" s="4">
        <v>23.5</v>
      </c>
      <c r="AM17" s="4">
        <v>30.2</v>
      </c>
      <c r="AN17" s="4">
        <v>24</v>
      </c>
      <c r="AO17" s="4">
        <v>21.9</v>
      </c>
      <c r="AP17" s="4">
        <v>19.7</v>
      </c>
      <c r="AQ17" s="4">
        <v>32.8</v>
      </c>
      <c r="AR17" s="4">
        <v>26.8</v>
      </c>
      <c r="AS17" s="4">
        <v>30</v>
      </c>
      <c r="AT17" s="4">
        <v>30.8</v>
      </c>
      <c r="AU17" s="4">
        <v>20.4</v>
      </c>
      <c r="AV17" s="4">
        <v>25.2</v>
      </c>
      <c r="AW17" s="4">
        <v>30.5</v>
      </c>
      <c r="AX17" s="4">
        <v>32.3</v>
      </c>
      <c r="AY17" s="4">
        <v>29.1</v>
      </c>
      <c r="AZ17" s="4">
        <v>23.4</v>
      </c>
      <c r="BA17" s="4">
        <v>27.6</v>
      </c>
      <c r="BB17" s="4">
        <v>26</v>
      </c>
      <c r="BC17" s="4">
        <v>31.6</v>
      </c>
      <c r="BD17" s="4">
        <v>23.7</v>
      </c>
      <c r="BE17" s="4">
        <v>26.5</v>
      </c>
      <c r="BF17" s="4">
        <v>33</v>
      </c>
      <c r="BG17" s="4">
        <v>29.4</v>
      </c>
      <c r="BH17" s="4">
        <v>32.1</v>
      </c>
      <c r="BI17" s="4">
        <v>32.4</v>
      </c>
      <c r="BJ17" s="4">
        <v>29</v>
      </c>
      <c r="BK17" s="4">
        <v>28.5</v>
      </c>
      <c r="BL17" s="4">
        <v>28.7</v>
      </c>
      <c r="BM17" s="4">
        <v>22.9</v>
      </c>
      <c r="BN17" s="4">
        <v>29.7</v>
      </c>
      <c r="BO17" s="4">
        <v>30</v>
      </c>
      <c r="BP17" s="4">
        <v>21.7</v>
      </c>
      <c r="BQ17" s="4">
        <v>23.2</v>
      </c>
      <c r="BR17" s="4">
        <v>25.8</v>
      </c>
      <c r="BS17" s="4">
        <v>24.2</v>
      </c>
      <c r="BT17" s="4">
        <v>30</v>
      </c>
      <c r="BU17" s="4"/>
      <c r="BV17" s="4"/>
      <c r="BW17" s="4"/>
      <c r="BY17" s="10">
        <f t="shared" si="0"/>
        <v>26.321052631578947</v>
      </c>
      <c r="BZ17" s="10">
        <f t="shared" si="1"/>
        <v>26.18333333333333</v>
      </c>
      <c r="CA17" s="10">
        <f t="shared" si="2"/>
        <v>26.723333333333333</v>
      </c>
      <c r="CB17" s="10">
        <f t="shared" si="3"/>
        <v>27.430000000000007</v>
      </c>
    </row>
    <row r="18" spans="1:80" ht="11.25">
      <c r="A18" s="5">
        <v>16</v>
      </c>
      <c r="B18" s="24">
        <v>24.3</v>
      </c>
      <c r="C18" s="15">
        <v>24.2</v>
      </c>
      <c r="D18" s="15">
        <v>29</v>
      </c>
      <c r="E18" s="15">
        <v>19.6</v>
      </c>
      <c r="F18" s="15">
        <v>26.5</v>
      </c>
      <c r="G18" s="15">
        <v>27.7</v>
      </c>
      <c r="H18" s="15">
        <v>27.8</v>
      </c>
      <c r="I18" s="15">
        <v>23.9</v>
      </c>
      <c r="J18" s="15">
        <v>28.5</v>
      </c>
      <c r="K18" s="4">
        <v>25.4</v>
      </c>
      <c r="L18" s="4">
        <v>25.1</v>
      </c>
      <c r="M18" s="4">
        <v>22.7</v>
      </c>
      <c r="N18" s="4">
        <v>28.8</v>
      </c>
      <c r="O18" s="4">
        <v>28.6</v>
      </c>
      <c r="P18" s="4">
        <v>30.5</v>
      </c>
      <c r="Q18" s="4">
        <v>23.5</v>
      </c>
      <c r="R18" s="4">
        <v>22.4</v>
      </c>
      <c r="S18" s="4">
        <v>27.2</v>
      </c>
      <c r="T18" s="4">
        <v>28</v>
      </c>
      <c r="U18" s="4">
        <v>27.5</v>
      </c>
      <c r="V18" s="4">
        <v>31.4</v>
      </c>
      <c r="W18" s="4">
        <v>25.5</v>
      </c>
      <c r="X18" s="4">
        <v>28.7</v>
      </c>
      <c r="Y18" s="4">
        <v>22</v>
      </c>
      <c r="Z18" s="4">
        <v>25</v>
      </c>
      <c r="AA18" s="4">
        <v>27.5</v>
      </c>
      <c r="AB18" s="4">
        <v>21.4</v>
      </c>
      <c r="AC18" s="4">
        <v>19.8</v>
      </c>
      <c r="AD18" s="4">
        <v>28.2</v>
      </c>
      <c r="AE18" s="4">
        <v>21.7</v>
      </c>
      <c r="AF18" s="4">
        <v>28.9</v>
      </c>
      <c r="AG18" s="4">
        <v>27.3</v>
      </c>
      <c r="AH18" s="4">
        <v>25.7</v>
      </c>
      <c r="AI18" s="4">
        <v>19.8</v>
      </c>
      <c r="AJ18" s="4">
        <v>28.8</v>
      </c>
      <c r="AK18" s="4">
        <v>20.5</v>
      </c>
      <c r="AL18" s="4">
        <v>22.5</v>
      </c>
      <c r="AM18" s="4">
        <v>31.5</v>
      </c>
      <c r="AN18" s="4">
        <v>24.3</v>
      </c>
      <c r="AO18" s="4">
        <v>23.3</v>
      </c>
      <c r="AP18" s="4">
        <v>22.2</v>
      </c>
      <c r="AQ18" s="4">
        <v>30.6</v>
      </c>
      <c r="AR18" s="4">
        <v>22.4</v>
      </c>
      <c r="AS18" s="4">
        <v>31.6</v>
      </c>
      <c r="AT18" s="4">
        <v>29.9</v>
      </c>
      <c r="AU18" s="4">
        <v>20</v>
      </c>
      <c r="AV18" s="4">
        <v>31.5</v>
      </c>
      <c r="AW18" s="4">
        <v>30.8</v>
      </c>
      <c r="AX18" s="4">
        <v>34.7</v>
      </c>
      <c r="AY18" s="4">
        <v>29</v>
      </c>
      <c r="AZ18" s="4">
        <v>24.2</v>
      </c>
      <c r="BA18" s="4">
        <v>31.8</v>
      </c>
      <c r="BB18" s="4">
        <v>29.3</v>
      </c>
      <c r="BC18" s="4">
        <v>27.3</v>
      </c>
      <c r="BD18" s="4">
        <v>25</v>
      </c>
      <c r="BE18" s="4">
        <v>26.3</v>
      </c>
      <c r="BF18" s="4">
        <v>30.5</v>
      </c>
      <c r="BG18" s="4">
        <v>28.3</v>
      </c>
      <c r="BH18" s="4">
        <v>30.9</v>
      </c>
      <c r="BI18" s="4">
        <v>32.8</v>
      </c>
      <c r="BJ18" s="4">
        <v>25.1</v>
      </c>
      <c r="BK18" s="4">
        <v>26.8</v>
      </c>
      <c r="BL18" s="4">
        <v>25.5</v>
      </c>
      <c r="BM18" s="4">
        <v>25</v>
      </c>
      <c r="BN18" s="4">
        <v>31.7</v>
      </c>
      <c r="BO18" s="4">
        <v>32.9</v>
      </c>
      <c r="BP18" s="4">
        <v>24</v>
      </c>
      <c r="BQ18" s="4">
        <v>21.1</v>
      </c>
      <c r="BR18" s="4">
        <v>28.6</v>
      </c>
      <c r="BS18" s="4">
        <v>25.5</v>
      </c>
      <c r="BT18" s="4">
        <v>36.5</v>
      </c>
      <c r="BU18" s="4"/>
      <c r="BV18" s="4"/>
      <c r="BW18" s="4"/>
      <c r="BY18" s="10">
        <f t="shared" si="0"/>
        <v>25.721052631578946</v>
      </c>
      <c r="BZ18" s="10">
        <f t="shared" si="1"/>
        <v>25.94333333333333</v>
      </c>
      <c r="CA18" s="10">
        <f t="shared" si="2"/>
        <v>26.929999999999996</v>
      </c>
      <c r="CB18" s="10">
        <f t="shared" si="3"/>
        <v>27.626666666666665</v>
      </c>
    </row>
    <row r="19" spans="1:80" ht="11.25">
      <c r="A19" s="5">
        <v>17</v>
      </c>
      <c r="B19" s="24">
        <v>25.3</v>
      </c>
      <c r="C19" s="15">
        <v>24.1</v>
      </c>
      <c r="D19" s="15">
        <v>29.3</v>
      </c>
      <c r="E19" s="15">
        <v>22.6</v>
      </c>
      <c r="F19" s="15">
        <v>24.5</v>
      </c>
      <c r="G19" s="15">
        <v>30</v>
      </c>
      <c r="H19" s="15">
        <v>24.9</v>
      </c>
      <c r="I19" s="15">
        <v>24.4</v>
      </c>
      <c r="J19" s="15">
        <v>24.6</v>
      </c>
      <c r="K19" s="4">
        <v>25.9</v>
      </c>
      <c r="L19" s="4">
        <v>27.8</v>
      </c>
      <c r="M19" s="4">
        <v>23.2</v>
      </c>
      <c r="N19" s="4">
        <v>23.8</v>
      </c>
      <c r="O19" s="4">
        <v>27.9</v>
      </c>
      <c r="P19" s="4">
        <v>30.9</v>
      </c>
      <c r="Q19" s="4">
        <v>25.2</v>
      </c>
      <c r="R19" s="4">
        <v>29.6</v>
      </c>
      <c r="S19" s="4">
        <v>25.8</v>
      </c>
      <c r="T19" s="4">
        <v>30.2</v>
      </c>
      <c r="U19" s="4">
        <v>31</v>
      </c>
      <c r="V19" s="4">
        <v>34.1</v>
      </c>
      <c r="W19" s="4">
        <v>22.8</v>
      </c>
      <c r="X19" s="4">
        <v>31.8</v>
      </c>
      <c r="Y19" s="4">
        <v>22.3</v>
      </c>
      <c r="Z19" s="4">
        <v>26.6</v>
      </c>
      <c r="AA19" s="4">
        <v>27.6</v>
      </c>
      <c r="AB19" s="4">
        <v>23.4</v>
      </c>
      <c r="AC19" s="4">
        <v>19.6</v>
      </c>
      <c r="AD19" s="4">
        <v>29.5</v>
      </c>
      <c r="AE19" s="4">
        <v>21</v>
      </c>
      <c r="AF19" s="4">
        <v>24.4</v>
      </c>
      <c r="AG19" s="4">
        <v>28.3</v>
      </c>
      <c r="AH19" s="4">
        <v>25.4</v>
      </c>
      <c r="AI19" s="4">
        <v>21.2</v>
      </c>
      <c r="AJ19" s="4">
        <v>32.8</v>
      </c>
      <c r="AK19" s="4">
        <v>22.4</v>
      </c>
      <c r="AL19" s="4">
        <v>22.6</v>
      </c>
      <c r="AM19" s="4">
        <v>33.2</v>
      </c>
      <c r="AN19" s="4">
        <v>30.5</v>
      </c>
      <c r="AO19" s="4">
        <v>21.5</v>
      </c>
      <c r="AP19" s="4">
        <v>22.9</v>
      </c>
      <c r="AQ19" s="4">
        <v>29.9</v>
      </c>
      <c r="AR19" s="4">
        <v>25.1</v>
      </c>
      <c r="AS19" s="4">
        <v>33.7</v>
      </c>
      <c r="AT19" s="4">
        <v>23.5</v>
      </c>
      <c r="AU19" s="4">
        <v>22.8</v>
      </c>
      <c r="AV19" s="4">
        <v>29.4</v>
      </c>
      <c r="AW19" s="4">
        <v>31.7</v>
      </c>
      <c r="AX19" s="4">
        <v>31.6</v>
      </c>
      <c r="AY19" s="4">
        <v>30.5</v>
      </c>
      <c r="AZ19" s="4">
        <v>23.8</v>
      </c>
      <c r="BA19" s="4">
        <v>30.7</v>
      </c>
      <c r="BB19" s="4">
        <v>31.4</v>
      </c>
      <c r="BC19" s="4">
        <v>23.7</v>
      </c>
      <c r="BD19" s="4">
        <v>20.2</v>
      </c>
      <c r="BE19" s="4">
        <v>27.3</v>
      </c>
      <c r="BF19" s="4">
        <v>28.1</v>
      </c>
      <c r="BG19" s="4">
        <v>29.4</v>
      </c>
      <c r="BH19" s="4">
        <v>31.9</v>
      </c>
      <c r="BI19" s="4">
        <v>33.2</v>
      </c>
      <c r="BJ19" s="4">
        <v>21.5</v>
      </c>
      <c r="BK19" s="4">
        <v>24.8</v>
      </c>
      <c r="BL19" s="4">
        <v>30</v>
      </c>
      <c r="BM19" s="4">
        <v>26.6</v>
      </c>
      <c r="BN19" s="4">
        <v>31.3</v>
      </c>
      <c r="BO19" s="4">
        <v>34.2</v>
      </c>
      <c r="BP19" s="4">
        <v>26</v>
      </c>
      <c r="BQ19" s="4">
        <v>20.8</v>
      </c>
      <c r="BR19" s="4">
        <v>30</v>
      </c>
      <c r="BS19" s="4">
        <v>28.3</v>
      </c>
      <c r="BT19" s="4">
        <v>32.6</v>
      </c>
      <c r="BU19" s="4"/>
      <c r="BV19" s="4"/>
      <c r="BW19" s="4"/>
      <c r="BY19" s="10">
        <f t="shared" si="0"/>
        <v>26.31578947368421</v>
      </c>
      <c r="BZ19" s="10">
        <f t="shared" si="1"/>
        <v>26.706666666666667</v>
      </c>
      <c r="CA19" s="10">
        <f t="shared" si="2"/>
        <v>26.95</v>
      </c>
      <c r="CB19" s="10">
        <f t="shared" si="3"/>
        <v>27.6</v>
      </c>
    </row>
    <row r="20" spans="1:80" ht="11.25">
      <c r="A20" s="5">
        <v>18</v>
      </c>
      <c r="B20" s="24">
        <v>27.1</v>
      </c>
      <c r="C20" s="15">
        <v>24</v>
      </c>
      <c r="D20" s="15">
        <v>29.1</v>
      </c>
      <c r="E20" s="15">
        <v>23.4</v>
      </c>
      <c r="F20" s="15">
        <v>24.3</v>
      </c>
      <c r="G20" s="15">
        <v>32</v>
      </c>
      <c r="H20" s="15">
        <v>20.9</v>
      </c>
      <c r="I20" s="15">
        <v>26.5</v>
      </c>
      <c r="J20" s="15">
        <v>22.6</v>
      </c>
      <c r="K20" s="4">
        <v>26</v>
      </c>
      <c r="L20" s="4">
        <v>22.3</v>
      </c>
      <c r="M20" s="4">
        <v>26.5</v>
      </c>
      <c r="N20" s="4">
        <v>24.9</v>
      </c>
      <c r="O20" s="4">
        <v>26</v>
      </c>
      <c r="P20" s="4">
        <v>28.3</v>
      </c>
      <c r="Q20" s="4">
        <v>29.2</v>
      </c>
      <c r="R20" s="4">
        <v>29.8</v>
      </c>
      <c r="S20" s="4">
        <v>28.4</v>
      </c>
      <c r="T20" s="4">
        <v>26.3</v>
      </c>
      <c r="U20" s="4">
        <v>28.4</v>
      </c>
      <c r="V20" s="4">
        <v>29.5</v>
      </c>
      <c r="W20" s="4">
        <v>22.6</v>
      </c>
      <c r="X20" s="4">
        <v>30.1</v>
      </c>
      <c r="Y20" s="4">
        <v>19.6</v>
      </c>
      <c r="Z20" s="4">
        <v>25.2</v>
      </c>
      <c r="AA20" s="4">
        <v>26.1</v>
      </c>
      <c r="AB20" s="4">
        <v>20.2</v>
      </c>
      <c r="AC20" s="4">
        <v>20.5</v>
      </c>
      <c r="AD20" s="4">
        <v>31.5</v>
      </c>
      <c r="AE20" s="4">
        <v>26.9</v>
      </c>
      <c r="AF20" s="4">
        <v>22.3</v>
      </c>
      <c r="AG20" s="4">
        <v>27.2</v>
      </c>
      <c r="AH20" s="4">
        <v>33</v>
      </c>
      <c r="AI20" s="4">
        <v>29.4</v>
      </c>
      <c r="AJ20" s="4">
        <v>26.6</v>
      </c>
      <c r="AK20" s="4">
        <v>23.6</v>
      </c>
      <c r="AL20" s="4">
        <v>24.1</v>
      </c>
      <c r="AM20" s="4">
        <v>31.5</v>
      </c>
      <c r="AN20" s="4">
        <v>26.8</v>
      </c>
      <c r="AO20" s="4">
        <v>26.5</v>
      </c>
      <c r="AP20" s="4">
        <v>22.1</v>
      </c>
      <c r="AQ20" s="4">
        <v>24</v>
      </c>
      <c r="AR20" s="4">
        <v>22.2</v>
      </c>
      <c r="AS20" s="4">
        <v>35.4</v>
      </c>
      <c r="AT20" s="4">
        <v>24.2</v>
      </c>
      <c r="AU20" s="4">
        <v>21.4</v>
      </c>
      <c r="AV20" s="4">
        <v>26.1</v>
      </c>
      <c r="AW20" s="4">
        <v>29.3</v>
      </c>
      <c r="AX20" s="4">
        <v>27.4</v>
      </c>
      <c r="AY20" s="4">
        <v>30.1</v>
      </c>
      <c r="AZ20" s="4">
        <v>23</v>
      </c>
      <c r="BA20" s="4">
        <v>33.8</v>
      </c>
      <c r="BB20" s="4">
        <v>32.4</v>
      </c>
      <c r="BC20" s="4">
        <v>24.9</v>
      </c>
      <c r="BD20" s="4">
        <v>22.2</v>
      </c>
      <c r="BE20" s="4">
        <v>25.5</v>
      </c>
      <c r="BF20" s="4">
        <v>26.2</v>
      </c>
      <c r="BG20" s="4">
        <v>30.6</v>
      </c>
      <c r="BH20" s="4">
        <v>33.5</v>
      </c>
      <c r="BI20" s="4">
        <v>25</v>
      </c>
      <c r="BJ20" s="4">
        <v>27.3</v>
      </c>
      <c r="BK20" s="4">
        <v>23.4</v>
      </c>
      <c r="BL20" s="4">
        <v>31.9</v>
      </c>
      <c r="BM20" s="4">
        <v>29.6</v>
      </c>
      <c r="BN20" s="4">
        <v>27</v>
      </c>
      <c r="BO20" s="4">
        <v>33.4</v>
      </c>
      <c r="BP20" s="4">
        <v>25.6</v>
      </c>
      <c r="BQ20" s="4">
        <v>21.6</v>
      </c>
      <c r="BR20" s="4">
        <v>32</v>
      </c>
      <c r="BS20" s="4">
        <v>31</v>
      </c>
      <c r="BT20" s="4">
        <v>33</v>
      </c>
      <c r="BU20" s="4"/>
      <c r="BV20" s="4"/>
      <c r="BW20" s="4"/>
      <c r="BY20" s="10">
        <f t="shared" si="0"/>
        <v>26.20789473684211</v>
      </c>
      <c r="BZ20" s="10">
        <f t="shared" si="1"/>
        <v>26.086666666666666</v>
      </c>
      <c r="CA20" s="10">
        <f t="shared" si="2"/>
        <v>27.006666666666668</v>
      </c>
      <c r="CB20" s="10">
        <f t="shared" si="3"/>
        <v>27.079999999999995</v>
      </c>
    </row>
    <row r="21" spans="1:80" ht="11.25">
      <c r="A21" s="5">
        <v>19</v>
      </c>
      <c r="B21" s="24">
        <v>25.7</v>
      </c>
      <c r="C21" s="15">
        <v>22.3</v>
      </c>
      <c r="D21" s="15">
        <v>25.7</v>
      </c>
      <c r="E21" s="15">
        <v>23.5</v>
      </c>
      <c r="F21" s="15">
        <v>25.1</v>
      </c>
      <c r="G21" s="15">
        <v>29.1</v>
      </c>
      <c r="H21" s="15">
        <v>23.9</v>
      </c>
      <c r="I21" s="15">
        <v>30.3</v>
      </c>
      <c r="J21" s="15">
        <v>22.9</v>
      </c>
      <c r="K21" s="4">
        <v>25.1</v>
      </c>
      <c r="L21" s="4">
        <v>21.8</v>
      </c>
      <c r="M21" s="4">
        <v>27</v>
      </c>
      <c r="N21" s="4">
        <v>26.8</v>
      </c>
      <c r="O21" s="4">
        <v>28</v>
      </c>
      <c r="P21" s="4">
        <v>28.9</v>
      </c>
      <c r="Q21" s="4">
        <v>31</v>
      </c>
      <c r="R21" s="4">
        <v>27.5</v>
      </c>
      <c r="S21" s="4">
        <v>29.9</v>
      </c>
      <c r="T21" s="4">
        <v>27.2</v>
      </c>
      <c r="U21" s="4">
        <v>28.6</v>
      </c>
      <c r="V21" s="4">
        <v>24.7</v>
      </c>
      <c r="W21" s="4">
        <v>23.2</v>
      </c>
      <c r="X21" s="4">
        <v>25.9</v>
      </c>
      <c r="Y21" s="4">
        <v>19.1</v>
      </c>
      <c r="Z21" s="4">
        <v>26.2</v>
      </c>
      <c r="AA21" s="4">
        <v>26.9</v>
      </c>
      <c r="AB21" s="4">
        <v>22.1</v>
      </c>
      <c r="AC21" s="4">
        <v>24.6</v>
      </c>
      <c r="AD21" s="4">
        <v>29.6</v>
      </c>
      <c r="AE21" s="4">
        <v>22.7</v>
      </c>
      <c r="AF21" s="4">
        <v>27.2</v>
      </c>
      <c r="AG21" s="4">
        <v>25.3</v>
      </c>
      <c r="AH21" s="4">
        <v>29.9</v>
      </c>
      <c r="AI21" s="4">
        <v>27.6</v>
      </c>
      <c r="AJ21" s="4">
        <v>26.8</v>
      </c>
      <c r="AK21" s="4">
        <v>20.2</v>
      </c>
      <c r="AL21" s="4">
        <v>24.5</v>
      </c>
      <c r="AM21" s="4">
        <v>33.9</v>
      </c>
      <c r="AN21" s="4">
        <v>23.8</v>
      </c>
      <c r="AO21" s="4">
        <v>29.5</v>
      </c>
      <c r="AP21" s="4">
        <v>19.9</v>
      </c>
      <c r="AQ21" s="4">
        <v>27.3</v>
      </c>
      <c r="AR21" s="4">
        <v>24.5</v>
      </c>
      <c r="AS21" s="4">
        <v>29.9</v>
      </c>
      <c r="AT21" s="4">
        <v>26.4</v>
      </c>
      <c r="AU21" s="4">
        <v>25.4</v>
      </c>
      <c r="AV21" s="4">
        <v>26.1</v>
      </c>
      <c r="AW21" s="4">
        <v>30.8</v>
      </c>
      <c r="AX21" s="4">
        <v>25.4</v>
      </c>
      <c r="AY21" s="4">
        <v>32.3</v>
      </c>
      <c r="AZ21" s="4">
        <v>20.3</v>
      </c>
      <c r="BA21" s="4">
        <v>31.5</v>
      </c>
      <c r="BB21" s="4">
        <v>29.9</v>
      </c>
      <c r="BC21" s="4">
        <v>20.9</v>
      </c>
      <c r="BD21" s="4">
        <v>23.7</v>
      </c>
      <c r="BE21" s="4">
        <v>28.4</v>
      </c>
      <c r="BF21" s="4">
        <v>31.9</v>
      </c>
      <c r="BG21" s="4">
        <v>32.5</v>
      </c>
      <c r="BH21" s="4">
        <v>28.1</v>
      </c>
      <c r="BI21" s="4">
        <v>26.9</v>
      </c>
      <c r="BJ21" s="4">
        <v>24.7</v>
      </c>
      <c r="BK21" s="4">
        <v>24.9</v>
      </c>
      <c r="BL21" s="4">
        <v>30.6</v>
      </c>
      <c r="BM21" s="4">
        <v>28.5</v>
      </c>
      <c r="BN21" s="4">
        <v>26.8</v>
      </c>
      <c r="BO21" s="4">
        <v>29.8</v>
      </c>
      <c r="BP21" s="4">
        <v>32.1</v>
      </c>
      <c r="BQ21" s="4">
        <v>29.8</v>
      </c>
      <c r="BR21" s="4">
        <v>30.9</v>
      </c>
      <c r="BS21" s="4">
        <v>28.5</v>
      </c>
      <c r="BT21" s="4">
        <v>28.8</v>
      </c>
      <c r="BU21" s="4"/>
      <c r="BV21" s="4"/>
      <c r="BW21" s="4"/>
      <c r="BY21" s="10">
        <f t="shared" si="0"/>
        <v>26.07105263157895</v>
      </c>
      <c r="BZ21" s="10">
        <f t="shared" si="1"/>
        <v>25.993333333333325</v>
      </c>
      <c r="CA21" s="10">
        <f t="shared" si="2"/>
        <v>26.93666666666666</v>
      </c>
      <c r="CB21" s="10">
        <f t="shared" si="3"/>
        <v>27.419999999999995</v>
      </c>
    </row>
    <row r="22" spans="1:80" ht="11.25">
      <c r="A22" s="5">
        <v>20</v>
      </c>
      <c r="B22" s="24">
        <v>25.3</v>
      </c>
      <c r="C22" s="15">
        <v>21.9</v>
      </c>
      <c r="D22" s="15">
        <v>28.9</v>
      </c>
      <c r="E22" s="15">
        <v>24.6</v>
      </c>
      <c r="F22" s="15">
        <v>25.7</v>
      </c>
      <c r="G22" s="15">
        <v>27.6</v>
      </c>
      <c r="H22" s="15">
        <v>27</v>
      </c>
      <c r="I22" s="15">
        <v>30.2</v>
      </c>
      <c r="J22" s="15">
        <v>23</v>
      </c>
      <c r="K22" s="4">
        <v>27.5</v>
      </c>
      <c r="L22" s="4">
        <v>21.1</v>
      </c>
      <c r="M22" s="4">
        <v>24.6</v>
      </c>
      <c r="N22" s="4">
        <v>21.4</v>
      </c>
      <c r="O22" s="4">
        <v>29.7</v>
      </c>
      <c r="P22" s="4">
        <v>29.4</v>
      </c>
      <c r="Q22" s="4">
        <v>31.7</v>
      </c>
      <c r="R22" s="4">
        <v>28.3</v>
      </c>
      <c r="S22" s="4">
        <v>29.2</v>
      </c>
      <c r="T22" s="4">
        <v>26.8</v>
      </c>
      <c r="U22" s="4">
        <v>27</v>
      </c>
      <c r="V22" s="4">
        <v>26.2</v>
      </c>
      <c r="W22" s="4">
        <v>23.5</v>
      </c>
      <c r="X22" s="4">
        <v>28.2</v>
      </c>
      <c r="Y22" s="4">
        <v>22.9</v>
      </c>
      <c r="Z22" s="4">
        <v>21.6</v>
      </c>
      <c r="AA22" s="4">
        <v>27</v>
      </c>
      <c r="AB22" s="4">
        <v>23.8</v>
      </c>
      <c r="AC22" s="4">
        <v>25.4</v>
      </c>
      <c r="AD22" s="4">
        <v>29.8</v>
      </c>
      <c r="AE22" s="4">
        <v>23.4</v>
      </c>
      <c r="AF22" s="4">
        <v>22.4</v>
      </c>
      <c r="AG22" s="4">
        <v>26.2</v>
      </c>
      <c r="AH22" s="4">
        <v>26.3</v>
      </c>
      <c r="AI22" s="4">
        <v>20</v>
      </c>
      <c r="AJ22" s="4">
        <v>23</v>
      </c>
      <c r="AK22" s="4">
        <v>22.6</v>
      </c>
      <c r="AL22" s="4">
        <v>25.4</v>
      </c>
      <c r="AM22" s="4">
        <v>25.9</v>
      </c>
      <c r="AN22" s="4">
        <v>21.6</v>
      </c>
      <c r="AO22" s="4">
        <v>28.8</v>
      </c>
      <c r="AP22" s="4">
        <v>18.7</v>
      </c>
      <c r="AQ22" s="4">
        <v>28.4</v>
      </c>
      <c r="AR22" s="4">
        <v>26.5</v>
      </c>
      <c r="AS22" s="4">
        <v>26.2</v>
      </c>
      <c r="AT22" s="4">
        <v>26.7</v>
      </c>
      <c r="AU22" s="4">
        <v>28</v>
      </c>
      <c r="AV22" s="4">
        <v>25.8</v>
      </c>
      <c r="AW22" s="4">
        <v>28.1</v>
      </c>
      <c r="AX22" s="4">
        <v>27.5</v>
      </c>
      <c r="AY22" s="4">
        <v>34.1</v>
      </c>
      <c r="AZ22" s="4">
        <v>24</v>
      </c>
      <c r="BA22" s="4">
        <v>35.4</v>
      </c>
      <c r="BB22" s="4">
        <v>28.4</v>
      </c>
      <c r="BC22" s="4">
        <v>25.2</v>
      </c>
      <c r="BD22" s="4">
        <v>24.6</v>
      </c>
      <c r="BE22" s="4">
        <v>24</v>
      </c>
      <c r="BF22" s="4">
        <v>26.9</v>
      </c>
      <c r="BG22" s="4">
        <v>32.4</v>
      </c>
      <c r="BH22" s="4">
        <v>26.3</v>
      </c>
      <c r="BI22" s="4">
        <v>19.7</v>
      </c>
      <c r="BJ22" s="4">
        <v>23.3</v>
      </c>
      <c r="BK22" s="4">
        <v>25.8</v>
      </c>
      <c r="BL22" s="4">
        <v>27.7</v>
      </c>
      <c r="BM22" s="4">
        <v>26.2</v>
      </c>
      <c r="BN22" s="4">
        <v>28.2</v>
      </c>
      <c r="BO22" s="4">
        <v>31.3</v>
      </c>
      <c r="BP22" s="4">
        <v>27.7</v>
      </c>
      <c r="BQ22" s="4">
        <v>23.5</v>
      </c>
      <c r="BR22" s="4">
        <v>29.9</v>
      </c>
      <c r="BS22" s="4">
        <v>35.3</v>
      </c>
      <c r="BT22" s="4">
        <v>28.8</v>
      </c>
      <c r="BU22" s="4"/>
      <c r="BV22" s="4"/>
      <c r="BW22" s="4"/>
      <c r="BY22" s="10">
        <f t="shared" si="0"/>
        <v>25.64473684210526</v>
      </c>
      <c r="BZ22" s="10">
        <f t="shared" si="1"/>
        <v>25.206666666666663</v>
      </c>
      <c r="CA22" s="10">
        <f t="shared" si="2"/>
        <v>26.209999999999997</v>
      </c>
      <c r="CB22" s="10">
        <f t="shared" si="3"/>
        <v>26.7</v>
      </c>
    </row>
    <row r="23" spans="1:80" ht="11.25">
      <c r="A23" s="6">
        <v>21</v>
      </c>
      <c r="B23" s="25">
        <v>25.1</v>
      </c>
      <c r="C23" s="7">
        <v>22.4</v>
      </c>
      <c r="D23" s="7">
        <v>28.9</v>
      </c>
      <c r="E23" s="7">
        <v>29</v>
      </c>
      <c r="F23" s="7">
        <v>23.7</v>
      </c>
      <c r="G23" s="7">
        <v>28</v>
      </c>
      <c r="H23" s="7">
        <v>26.2</v>
      </c>
      <c r="I23" s="7">
        <v>29.6</v>
      </c>
      <c r="J23" s="7">
        <v>26.6</v>
      </c>
      <c r="K23" s="7">
        <v>29.3</v>
      </c>
      <c r="L23" s="7">
        <v>21.9</v>
      </c>
      <c r="M23" s="7">
        <v>26.5</v>
      </c>
      <c r="N23" s="7">
        <v>17.4</v>
      </c>
      <c r="O23" s="7">
        <v>28.3</v>
      </c>
      <c r="P23" s="7">
        <v>29.7</v>
      </c>
      <c r="Q23" s="7">
        <v>31.8</v>
      </c>
      <c r="R23" s="7">
        <v>27.7</v>
      </c>
      <c r="S23" s="7">
        <v>30.1</v>
      </c>
      <c r="T23" s="7">
        <v>24.7</v>
      </c>
      <c r="U23" s="7">
        <v>26.3</v>
      </c>
      <c r="V23" s="7">
        <v>27.9</v>
      </c>
      <c r="W23" s="7">
        <v>23</v>
      </c>
      <c r="X23" s="7">
        <v>26.2</v>
      </c>
      <c r="Y23" s="7">
        <v>25.5</v>
      </c>
      <c r="Z23" s="7">
        <v>27.5</v>
      </c>
      <c r="AA23" s="7">
        <v>27.2</v>
      </c>
      <c r="AB23" s="7">
        <v>23.7</v>
      </c>
      <c r="AC23" s="7">
        <v>27.7</v>
      </c>
      <c r="AD23" s="7">
        <v>28.5</v>
      </c>
      <c r="AE23" s="7">
        <v>21.7</v>
      </c>
      <c r="AF23" s="7">
        <v>24.5</v>
      </c>
      <c r="AG23" s="7">
        <v>26.3</v>
      </c>
      <c r="AH23" s="7">
        <v>25.8</v>
      </c>
      <c r="AI23" s="7">
        <v>18.7</v>
      </c>
      <c r="AJ23" s="7">
        <v>22.7</v>
      </c>
      <c r="AK23" s="7">
        <v>21.4</v>
      </c>
      <c r="AL23" s="7">
        <v>26.8</v>
      </c>
      <c r="AM23" s="7">
        <v>24.6</v>
      </c>
      <c r="AN23" s="4">
        <v>29.9</v>
      </c>
      <c r="AO23" s="4">
        <v>29</v>
      </c>
      <c r="AP23" s="4">
        <v>19.8</v>
      </c>
      <c r="AQ23" s="4">
        <v>29</v>
      </c>
      <c r="AR23" s="4">
        <v>28</v>
      </c>
      <c r="AS23" s="4">
        <v>23.5</v>
      </c>
      <c r="AT23" s="4">
        <v>27</v>
      </c>
      <c r="AU23" s="4">
        <v>26</v>
      </c>
      <c r="AV23" s="4">
        <v>30.4</v>
      </c>
      <c r="AW23" s="4">
        <v>29.7</v>
      </c>
      <c r="AX23" s="4">
        <v>32</v>
      </c>
      <c r="AY23" s="4">
        <v>32.9</v>
      </c>
      <c r="AZ23" s="4">
        <v>24.8</v>
      </c>
      <c r="BA23" s="4">
        <v>33.3</v>
      </c>
      <c r="BB23" s="4">
        <v>30.2</v>
      </c>
      <c r="BC23" s="4">
        <v>21.3</v>
      </c>
      <c r="BD23" s="4">
        <v>23.9</v>
      </c>
      <c r="BE23" s="4">
        <v>24.3</v>
      </c>
      <c r="BF23" s="4">
        <v>24.2</v>
      </c>
      <c r="BG23" s="4">
        <v>31.1</v>
      </c>
      <c r="BH23" s="4">
        <v>21.2</v>
      </c>
      <c r="BI23" s="4">
        <v>21.2</v>
      </c>
      <c r="BJ23" s="4">
        <v>22.6</v>
      </c>
      <c r="BK23" s="4">
        <v>23.7</v>
      </c>
      <c r="BL23" s="4">
        <v>29.4</v>
      </c>
      <c r="BM23" s="4">
        <v>24.8</v>
      </c>
      <c r="BN23" s="4">
        <v>28.9</v>
      </c>
      <c r="BO23" s="4">
        <v>32</v>
      </c>
      <c r="BP23" s="4">
        <v>23.4</v>
      </c>
      <c r="BQ23" s="4">
        <v>24.5</v>
      </c>
      <c r="BR23" s="4">
        <v>30.3</v>
      </c>
      <c r="BS23" s="4">
        <v>28.3</v>
      </c>
      <c r="BT23" s="4">
        <v>27.3</v>
      </c>
      <c r="BU23" s="4"/>
      <c r="BV23" s="4"/>
      <c r="BW23" s="4"/>
      <c r="BY23" s="11">
        <f t="shared" si="0"/>
        <v>25.865789473684213</v>
      </c>
      <c r="BZ23" s="11">
        <f t="shared" si="1"/>
        <v>25.766666666666666</v>
      </c>
      <c r="CA23" s="11">
        <f t="shared" si="2"/>
        <v>26.37666666666666</v>
      </c>
      <c r="CB23" s="10">
        <f t="shared" si="3"/>
        <v>26.733333333333338</v>
      </c>
    </row>
    <row r="24" spans="1:80" ht="11.25">
      <c r="A24" s="5">
        <v>22</v>
      </c>
      <c r="B24" s="24">
        <v>24.8</v>
      </c>
      <c r="C24" s="15">
        <v>23.6</v>
      </c>
      <c r="D24" s="15">
        <v>30.3</v>
      </c>
      <c r="E24" s="15">
        <v>26.4</v>
      </c>
      <c r="F24" s="15">
        <v>23.5</v>
      </c>
      <c r="G24" s="15">
        <v>26</v>
      </c>
      <c r="H24" s="15">
        <v>26.2</v>
      </c>
      <c r="I24" s="15">
        <v>31.1</v>
      </c>
      <c r="J24" s="15">
        <v>27.9</v>
      </c>
      <c r="K24" s="4">
        <v>29.3</v>
      </c>
      <c r="L24" s="4">
        <v>25.1</v>
      </c>
      <c r="M24" s="4">
        <v>29.6</v>
      </c>
      <c r="N24" s="4">
        <v>20</v>
      </c>
      <c r="O24" s="4">
        <v>30.8</v>
      </c>
      <c r="P24" s="4">
        <v>28.8</v>
      </c>
      <c r="Q24" s="4">
        <v>31.4</v>
      </c>
      <c r="R24" s="4">
        <v>28.2</v>
      </c>
      <c r="S24" s="4">
        <v>30.5</v>
      </c>
      <c r="T24" s="4">
        <v>26.4</v>
      </c>
      <c r="U24" s="4">
        <v>25.9</v>
      </c>
      <c r="V24" s="4">
        <v>24.3</v>
      </c>
      <c r="W24" s="4">
        <v>22.5</v>
      </c>
      <c r="X24" s="4">
        <v>27.3</v>
      </c>
      <c r="Y24" s="4">
        <v>27.8</v>
      </c>
      <c r="Z24" s="4">
        <v>30</v>
      </c>
      <c r="AA24" s="4">
        <v>31.7</v>
      </c>
      <c r="AB24" s="4">
        <v>25.6</v>
      </c>
      <c r="AC24" s="4">
        <v>32.2</v>
      </c>
      <c r="AD24" s="4">
        <v>28.9</v>
      </c>
      <c r="AE24" s="4">
        <v>23.2</v>
      </c>
      <c r="AF24" s="4">
        <v>25.1</v>
      </c>
      <c r="AG24" s="4">
        <v>26.7</v>
      </c>
      <c r="AH24" s="4">
        <v>28.4</v>
      </c>
      <c r="AI24" s="4">
        <v>20.8</v>
      </c>
      <c r="AJ24" s="4">
        <v>28.8</v>
      </c>
      <c r="AK24" s="4">
        <v>22.6</v>
      </c>
      <c r="AL24" s="4">
        <v>28.5</v>
      </c>
      <c r="AM24" s="4">
        <v>32.9</v>
      </c>
      <c r="AN24" s="4">
        <v>27.7</v>
      </c>
      <c r="AO24" s="4">
        <v>29.6</v>
      </c>
      <c r="AP24" s="4">
        <v>22.3</v>
      </c>
      <c r="AQ24" s="4">
        <v>28.3</v>
      </c>
      <c r="AR24" s="4">
        <v>29.2</v>
      </c>
      <c r="AS24" s="4">
        <v>24</v>
      </c>
      <c r="AT24" s="4">
        <v>26.5</v>
      </c>
      <c r="AU24" s="4">
        <v>20.9</v>
      </c>
      <c r="AV24" s="4">
        <v>33.3</v>
      </c>
      <c r="AW24" s="4">
        <v>31.1</v>
      </c>
      <c r="AX24" s="4">
        <v>32</v>
      </c>
      <c r="AY24" s="4">
        <v>33.3</v>
      </c>
      <c r="AZ24" s="4">
        <v>22.1</v>
      </c>
      <c r="BA24" s="4">
        <v>27.2</v>
      </c>
      <c r="BB24" s="4">
        <v>22.8</v>
      </c>
      <c r="BC24" s="4">
        <v>25.2</v>
      </c>
      <c r="BD24" s="4">
        <v>25.8</v>
      </c>
      <c r="BE24" s="4">
        <v>27.7</v>
      </c>
      <c r="BF24" s="4">
        <v>24.6</v>
      </c>
      <c r="BG24" s="4">
        <v>31.3</v>
      </c>
      <c r="BH24" s="4">
        <v>22.2</v>
      </c>
      <c r="BI24" s="4">
        <v>19.9</v>
      </c>
      <c r="BJ24" s="4">
        <v>24.4</v>
      </c>
      <c r="BK24" s="4">
        <v>28.4</v>
      </c>
      <c r="BL24" s="4">
        <v>33.8</v>
      </c>
      <c r="BM24" s="4">
        <v>22.8</v>
      </c>
      <c r="BN24" s="4">
        <v>29.9</v>
      </c>
      <c r="BO24" s="4">
        <v>33.8</v>
      </c>
      <c r="BP24" s="4">
        <v>22.5</v>
      </c>
      <c r="BQ24" s="4">
        <v>25.2</v>
      </c>
      <c r="BR24" s="4">
        <v>29</v>
      </c>
      <c r="BS24" s="4">
        <v>26</v>
      </c>
      <c r="BT24" s="4">
        <v>27.5</v>
      </c>
      <c r="BU24" s="4"/>
      <c r="BV24" s="4"/>
      <c r="BW24" s="4"/>
      <c r="BY24" s="10">
        <f t="shared" si="0"/>
        <v>27.186842105263157</v>
      </c>
      <c r="BZ24" s="10">
        <f t="shared" si="1"/>
        <v>27.083333333333332</v>
      </c>
      <c r="CA24" s="10">
        <f t="shared" si="2"/>
        <v>27.026666666666664</v>
      </c>
      <c r="CB24" s="10">
        <f t="shared" si="3"/>
        <v>26.926666666666662</v>
      </c>
    </row>
    <row r="25" spans="1:80" ht="11.25">
      <c r="A25" s="5">
        <v>23</v>
      </c>
      <c r="B25" s="24">
        <v>27.6</v>
      </c>
      <c r="C25" s="15">
        <v>23.5</v>
      </c>
      <c r="D25" s="15">
        <v>27.9</v>
      </c>
      <c r="E25" s="15">
        <v>27.3</v>
      </c>
      <c r="F25" s="15">
        <v>22.9</v>
      </c>
      <c r="G25" s="15">
        <v>27</v>
      </c>
      <c r="H25" s="15">
        <v>28.3</v>
      </c>
      <c r="I25" s="15">
        <v>29.9</v>
      </c>
      <c r="J25" s="15">
        <v>29.5</v>
      </c>
      <c r="K25" s="4">
        <v>26.4</v>
      </c>
      <c r="L25" s="4">
        <v>26.3</v>
      </c>
      <c r="M25" s="4">
        <v>31.2</v>
      </c>
      <c r="N25" s="4">
        <v>20.1</v>
      </c>
      <c r="O25" s="4">
        <v>25.5</v>
      </c>
      <c r="P25" s="4">
        <v>29.2</v>
      </c>
      <c r="Q25" s="4">
        <v>30.5</v>
      </c>
      <c r="R25" s="4">
        <v>26.7</v>
      </c>
      <c r="S25" s="4">
        <v>34</v>
      </c>
      <c r="T25" s="4">
        <v>29.2</v>
      </c>
      <c r="U25" s="4">
        <v>27</v>
      </c>
      <c r="V25" s="4">
        <v>22.5</v>
      </c>
      <c r="W25" s="4">
        <v>23.9</v>
      </c>
      <c r="X25" s="4">
        <v>27.1</v>
      </c>
      <c r="Y25" s="4">
        <v>27</v>
      </c>
      <c r="Z25" s="4">
        <v>27.6</v>
      </c>
      <c r="AA25" s="4">
        <v>30.3</v>
      </c>
      <c r="AB25" s="4">
        <v>31.6</v>
      </c>
      <c r="AC25" s="4">
        <v>31</v>
      </c>
      <c r="AD25" s="4">
        <v>21.6</v>
      </c>
      <c r="AE25" s="4">
        <v>23.8</v>
      </c>
      <c r="AF25" s="4">
        <v>24.3</v>
      </c>
      <c r="AG25" s="4">
        <v>26</v>
      </c>
      <c r="AH25" s="4">
        <v>28.5</v>
      </c>
      <c r="AI25" s="4">
        <v>26.7</v>
      </c>
      <c r="AJ25" s="4">
        <v>33.9</v>
      </c>
      <c r="AK25" s="4">
        <v>22.1</v>
      </c>
      <c r="AL25" s="4">
        <v>28.9</v>
      </c>
      <c r="AM25" s="4">
        <v>32.1</v>
      </c>
      <c r="AN25" s="4">
        <v>31.6</v>
      </c>
      <c r="AO25" s="4">
        <v>33.1</v>
      </c>
      <c r="AP25" s="4">
        <v>19.9</v>
      </c>
      <c r="AQ25" s="4">
        <v>28.3</v>
      </c>
      <c r="AR25" s="4">
        <v>32.9</v>
      </c>
      <c r="AS25" s="4">
        <v>22.5</v>
      </c>
      <c r="AT25" s="4">
        <v>27.5</v>
      </c>
      <c r="AU25" s="4">
        <v>27.9</v>
      </c>
      <c r="AV25" s="4">
        <v>33</v>
      </c>
      <c r="AW25" s="4">
        <v>34.6</v>
      </c>
      <c r="AX25" s="4">
        <v>35.5</v>
      </c>
      <c r="AY25" s="4">
        <v>30.8</v>
      </c>
      <c r="AZ25" s="4">
        <v>21.4</v>
      </c>
      <c r="BA25" s="4">
        <v>28.5</v>
      </c>
      <c r="BB25" s="4">
        <v>25.1</v>
      </c>
      <c r="BC25" s="4">
        <v>27.4</v>
      </c>
      <c r="BD25" s="4">
        <v>26.7</v>
      </c>
      <c r="BE25" s="4">
        <v>29.9</v>
      </c>
      <c r="BF25" s="4">
        <v>24.8</v>
      </c>
      <c r="BG25" s="4">
        <v>32</v>
      </c>
      <c r="BH25" s="4">
        <v>25.1</v>
      </c>
      <c r="BI25" s="4">
        <v>27.3</v>
      </c>
      <c r="BJ25" s="4">
        <v>26.6</v>
      </c>
      <c r="BK25" s="4">
        <v>30.4</v>
      </c>
      <c r="BL25" s="4">
        <v>32.2</v>
      </c>
      <c r="BM25" s="4">
        <v>24.4</v>
      </c>
      <c r="BN25" s="4">
        <v>28.3</v>
      </c>
      <c r="BO25" s="4">
        <v>34.1</v>
      </c>
      <c r="BP25" s="4">
        <v>27.5</v>
      </c>
      <c r="BQ25" s="4">
        <v>24.4</v>
      </c>
      <c r="BR25" s="4">
        <v>29.3</v>
      </c>
      <c r="BS25" s="4">
        <v>30</v>
      </c>
      <c r="BT25" s="4">
        <v>28</v>
      </c>
      <c r="BU25" s="4"/>
      <c r="BV25" s="4"/>
      <c r="BW25" s="4"/>
      <c r="BY25" s="10">
        <f t="shared" si="0"/>
        <v>27.33947368421052</v>
      </c>
      <c r="BZ25" s="10">
        <f t="shared" si="1"/>
        <v>27.88</v>
      </c>
      <c r="CA25" s="10">
        <f t="shared" si="2"/>
        <v>28.043333333333333</v>
      </c>
      <c r="CB25" s="10">
        <f t="shared" si="3"/>
        <v>28.456666666666663</v>
      </c>
    </row>
    <row r="26" spans="1:80" ht="11.25">
      <c r="A26" s="5">
        <v>24</v>
      </c>
      <c r="B26" s="24">
        <v>27.3</v>
      </c>
      <c r="C26" s="15">
        <v>24.6</v>
      </c>
      <c r="D26" s="15">
        <v>31.7</v>
      </c>
      <c r="E26" s="15">
        <v>27.3</v>
      </c>
      <c r="F26" s="15">
        <v>23.1</v>
      </c>
      <c r="G26" s="15">
        <v>28.9</v>
      </c>
      <c r="H26" s="15">
        <v>25.4</v>
      </c>
      <c r="I26" s="15">
        <v>28.6</v>
      </c>
      <c r="J26" s="15">
        <v>31</v>
      </c>
      <c r="K26" s="4">
        <v>29.4</v>
      </c>
      <c r="L26" s="4">
        <v>26.2</v>
      </c>
      <c r="M26" s="4">
        <v>32.6</v>
      </c>
      <c r="N26" s="4">
        <v>23.6</v>
      </c>
      <c r="O26" s="4">
        <v>27.7</v>
      </c>
      <c r="P26" s="4">
        <v>29.9</v>
      </c>
      <c r="Q26" s="4">
        <v>31</v>
      </c>
      <c r="R26" s="4">
        <v>28.4</v>
      </c>
      <c r="S26" s="4">
        <v>33.3</v>
      </c>
      <c r="T26" s="4">
        <v>29.2</v>
      </c>
      <c r="U26" s="4">
        <v>26.6</v>
      </c>
      <c r="V26" s="4">
        <v>27.9</v>
      </c>
      <c r="W26" s="4">
        <v>25.6</v>
      </c>
      <c r="X26" s="4">
        <v>29.5</v>
      </c>
      <c r="Y26" s="4">
        <v>28.3</v>
      </c>
      <c r="Z26" s="4">
        <v>27.8</v>
      </c>
      <c r="AA26" s="4">
        <v>30.7</v>
      </c>
      <c r="AB26" s="4">
        <v>31.8</v>
      </c>
      <c r="AC26" s="4">
        <v>31.1</v>
      </c>
      <c r="AD26" s="4">
        <v>25.6</v>
      </c>
      <c r="AE26" s="4">
        <v>24.7</v>
      </c>
      <c r="AF26" s="4">
        <v>28.6</v>
      </c>
      <c r="AG26" s="4">
        <v>26.4</v>
      </c>
      <c r="AH26" s="4">
        <v>30.9</v>
      </c>
      <c r="AI26" s="4">
        <v>23.4</v>
      </c>
      <c r="AJ26" s="4">
        <v>36.1</v>
      </c>
      <c r="AK26" s="4">
        <v>19.4</v>
      </c>
      <c r="AL26" s="4">
        <v>28.5</v>
      </c>
      <c r="AM26" s="4">
        <v>31.3</v>
      </c>
      <c r="AN26" s="4">
        <v>32.5</v>
      </c>
      <c r="AO26" s="4">
        <v>29.5</v>
      </c>
      <c r="AP26" s="4">
        <v>22.1</v>
      </c>
      <c r="AQ26" s="4">
        <v>28.5</v>
      </c>
      <c r="AR26" s="4">
        <v>31.1</v>
      </c>
      <c r="AS26" s="4">
        <v>26.8</v>
      </c>
      <c r="AT26" s="4">
        <v>27.4</v>
      </c>
      <c r="AU26" s="4">
        <v>26.9</v>
      </c>
      <c r="AV26" s="4">
        <v>34.1</v>
      </c>
      <c r="AW26" s="4">
        <v>34.9</v>
      </c>
      <c r="AX26" s="4">
        <v>34.1</v>
      </c>
      <c r="AY26" s="4">
        <v>28.3</v>
      </c>
      <c r="AZ26" s="4">
        <v>23.5</v>
      </c>
      <c r="BA26" s="4">
        <v>30.9</v>
      </c>
      <c r="BB26" s="4">
        <v>27.1</v>
      </c>
      <c r="BC26" s="4">
        <v>23.2</v>
      </c>
      <c r="BD26" s="4">
        <v>26.9</v>
      </c>
      <c r="BE26" s="4">
        <v>31.2</v>
      </c>
      <c r="BF26" s="4">
        <v>27.4</v>
      </c>
      <c r="BG26" s="4">
        <v>31.8</v>
      </c>
      <c r="BH26" s="4">
        <v>25.6</v>
      </c>
      <c r="BI26" s="4">
        <v>27.8</v>
      </c>
      <c r="BJ26" s="4">
        <v>21.6</v>
      </c>
      <c r="BK26" s="4">
        <v>30.3</v>
      </c>
      <c r="BL26" s="4">
        <v>30.9</v>
      </c>
      <c r="BM26" s="4">
        <v>26.2</v>
      </c>
      <c r="BN26" s="4">
        <v>27.8</v>
      </c>
      <c r="BO26" s="4">
        <v>28.9</v>
      </c>
      <c r="BP26" s="4">
        <v>28.5</v>
      </c>
      <c r="BQ26" s="4">
        <v>26.8</v>
      </c>
      <c r="BR26" s="4">
        <v>29.7</v>
      </c>
      <c r="BS26" s="4">
        <v>28.9</v>
      </c>
      <c r="BT26" s="4">
        <v>30</v>
      </c>
      <c r="BU26" s="4"/>
      <c r="BV26" s="4"/>
      <c r="BW26" s="4"/>
      <c r="BY26" s="10">
        <f t="shared" si="0"/>
        <v>28.247368421052627</v>
      </c>
      <c r="BZ26" s="10">
        <f t="shared" si="1"/>
        <v>28.573333333333327</v>
      </c>
      <c r="CA26" s="10">
        <f t="shared" si="2"/>
        <v>28.436666666666667</v>
      </c>
      <c r="CB26" s="10">
        <f t="shared" si="3"/>
        <v>28.419999999999995</v>
      </c>
    </row>
    <row r="27" spans="1:80" ht="11.25">
      <c r="A27" s="5">
        <v>25</v>
      </c>
      <c r="B27" s="24">
        <v>29.3</v>
      </c>
      <c r="C27" s="15">
        <v>26.8</v>
      </c>
      <c r="D27" s="15">
        <v>32.3</v>
      </c>
      <c r="E27" s="15">
        <v>21.2</v>
      </c>
      <c r="F27" s="15">
        <v>24.7</v>
      </c>
      <c r="G27" s="15">
        <v>27.2</v>
      </c>
      <c r="H27" s="15">
        <v>30.6</v>
      </c>
      <c r="I27" s="15">
        <v>28.7</v>
      </c>
      <c r="J27" s="15">
        <v>33.1</v>
      </c>
      <c r="K27" s="4">
        <v>29.8</v>
      </c>
      <c r="L27" s="4">
        <v>27.9</v>
      </c>
      <c r="M27" s="4">
        <v>31.3</v>
      </c>
      <c r="N27" s="4">
        <v>24.3</v>
      </c>
      <c r="O27" s="4">
        <v>29.1</v>
      </c>
      <c r="P27" s="4">
        <v>29.5</v>
      </c>
      <c r="Q27" s="4">
        <v>28.5</v>
      </c>
      <c r="R27" s="4">
        <v>29.1</v>
      </c>
      <c r="S27" s="4">
        <v>30.9</v>
      </c>
      <c r="T27" s="4">
        <v>25.7</v>
      </c>
      <c r="U27" s="4">
        <v>26.9</v>
      </c>
      <c r="V27" s="4">
        <v>29</v>
      </c>
      <c r="W27" s="4">
        <v>26.7</v>
      </c>
      <c r="X27" s="4">
        <v>30</v>
      </c>
      <c r="Y27" s="4">
        <v>29.4</v>
      </c>
      <c r="Z27" s="4">
        <v>28.5</v>
      </c>
      <c r="AA27" s="4">
        <v>30.8</v>
      </c>
      <c r="AB27" s="4">
        <v>30.8</v>
      </c>
      <c r="AC27" s="4">
        <v>28</v>
      </c>
      <c r="AD27" s="4">
        <v>26.3</v>
      </c>
      <c r="AE27" s="4">
        <v>22.1</v>
      </c>
      <c r="AF27" s="4">
        <v>28.4</v>
      </c>
      <c r="AG27" s="4">
        <v>28.5</v>
      </c>
      <c r="AH27" s="4">
        <v>30.1</v>
      </c>
      <c r="AI27" s="4">
        <v>23.6</v>
      </c>
      <c r="AJ27" s="4">
        <v>30.9</v>
      </c>
      <c r="AK27" s="4">
        <v>22</v>
      </c>
      <c r="AL27" s="4">
        <v>28.2</v>
      </c>
      <c r="AM27" s="4">
        <v>29.6</v>
      </c>
      <c r="AN27" s="4">
        <v>30.6</v>
      </c>
      <c r="AO27" s="4">
        <v>28.4</v>
      </c>
      <c r="AP27" s="4">
        <v>25.6</v>
      </c>
      <c r="AQ27" s="4">
        <v>29.7</v>
      </c>
      <c r="AR27" s="4">
        <v>30.1</v>
      </c>
      <c r="AS27" s="4">
        <v>29</v>
      </c>
      <c r="AT27" s="4">
        <v>27.7</v>
      </c>
      <c r="AU27" s="4">
        <v>27.1</v>
      </c>
      <c r="AV27" s="4">
        <v>34.2</v>
      </c>
      <c r="AW27" s="4">
        <v>31.9</v>
      </c>
      <c r="AX27" s="4">
        <v>31.1</v>
      </c>
      <c r="AY27" s="4">
        <v>28</v>
      </c>
      <c r="AZ27" s="4">
        <v>24.6</v>
      </c>
      <c r="BA27" s="4">
        <v>31.5</v>
      </c>
      <c r="BB27" s="4">
        <v>28.1</v>
      </c>
      <c r="BC27" s="4">
        <v>27.1</v>
      </c>
      <c r="BD27" s="4">
        <v>27.7</v>
      </c>
      <c r="BE27" s="4">
        <v>27.5</v>
      </c>
      <c r="BF27" s="4">
        <v>31.2</v>
      </c>
      <c r="BG27" s="4">
        <v>31.9</v>
      </c>
      <c r="BH27" s="4">
        <v>27.6</v>
      </c>
      <c r="BI27" s="4">
        <v>32</v>
      </c>
      <c r="BJ27" s="4">
        <v>26</v>
      </c>
      <c r="BK27" s="4">
        <v>31.6</v>
      </c>
      <c r="BL27" s="4">
        <v>32.2</v>
      </c>
      <c r="BM27" s="4">
        <v>26.4</v>
      </c>
      <c r="BN27" s="4">
        <v>26.8</v>
      </c>
      <c r="BO27" s="4">
        <v>27.7</v>
      </c>
      <c r="BP27" s="4">
        <v>29.2</v>
      </c>
      <c r="BQ27" s="4">
        <v>27.6</v>
      </c>
      <c r="BR27" s="4">
        <v>29.3</v>
      </c>
      <c r="BS27" s="4">
        <v>30.8</v>
      </c>
      <c r="BT27" s="4">
        <v>33.5</v>
      </c>
      <c r="BU27" s="4"/>
      <c r="BV27" s="4"/>
      <c r="BW27" s="4"/>
      <c r="BY27" s="10">
        <f t="shared" si="0"/>
        <v>28.152631578947368</v>
      </c>
      <c r="BZ27" s="10">
        <f t="shared" si="1"/>
        <v>28.326666666666675</v>
      </c>
      <c r="CA27" s="10">
        <f t="shared" si="2"/>
        <v>28.42333333333334</v>
      </c>
      <c r="CB27" s="10">
        <f t="shared" si="3"/>
        <v>29.00333333333334</v>
      </c>
    </row>
    <row r="28" spans="1:80" ht="11.25">
      <c r="A28" s="5">
        <v>26</v>
      </c>
      <c r="B28" s="24">
        <v>30</v>
      </c>
      <c r="C28" s="15">
        <v>29.5</v>
      </c>
      <c r="D28" s="15">
        <v>31.8</v>
      </c>
      <c r="E28" s="15">
        <v>25.4</v>
      </c>
      <c r="F28" s="15">
        <v>22.9</v>
      </c>
      <c r="G28" s="15">
        <v>24.3</v>
      </c>
      <c r="H28" s="15">
        <v>26.2</v>
      </c>
      <c r="I28" s="15">
        <v>27.4</v>
      </c>
      <c r="J28" s="15">
        <v>35.1</v>
      </c>
      <c r="K28" s="4">
        <v>29</v>
      </c>
      <c r="L28" s="4">
        <v>29.4</v>
      </c>
      <c r="M28" s="4">
        <v>30.2</v>
      </c>
      <c r="N28" s="4">
        <v>25.9</v>
      </c>
      <c r="O28" s="4">
        <v>30</v>
      </c>
      <c r="P28" s="4">
        <v>29.3</v>
      </c>
      <c r="Q28" s="4">
        <v>27</v>
      </c>
      <c r="R28" s="4">
        <v>29.3</v>
      </c>
      <c r="S28" s="4">
        <v>31.5</v>
      </c>
      <c r="T28" s="4">
        <v>23.4</v>
      </c>
      <c r="U28" s="4">
        <v>23.9</v>
      </c>
      <c r="V28" s="4">
        <v>28.6</v>
      </c>
      <c r="W28" s="4">
        <v>28.3</v>
      </c>
      <c r="X28" s="4">
        <v>28.2</v>
      </c>
      <c r="Y28" s="4">
        <v>28.4</v>
      </c>
      <c r="Z28" s="4">
        <v>30.2</v>
      </c>
      <c r="AA28" s="4">
        <v>31.6</v>
      </c>
      <c r="AB28" s="4">
        <v>25.9</v>
      </c>
      <c r="AC28" s="4">
        <v>23.7</v>
      </c>
      <c r="AD28" s="4">
        <v>25.9</v>
      </c>
      <c r="AE28" s="4">
        <v>20.8</v>
      </c>
      <c r="AF28" s="4">
        <v>24.7</v>
      </c>
      <c r="AG28" s="4">
        <v>27.6</v>
      </c>
      <c r="AH28" s="4">
        <v>27.5</v>
      </c>
      <c r="AI28" s="4">
        <v>26</v>
      </c>
      <c r="AJ28" s="4">
        <v>31</v>
      </c>
      <c r="AK28" s="4">
        <v>24</v>
      </c>
      <c r="AL28" s="4">
        <v>25.6</v>
      </c>
      <c r="AM28" s="4">
        <v>30.7</v>
      </c>
      <c r="AN28" s="4">
        <v>35.5</v>
      </c>
      <c r="AO28" s="4">
        <v>29.1</v>
      </c>
      <c r="AP28" s="4">
        <v>28.2</v>
      </c>
      <c r="AQ28" s="4">
        <v>30.6</v>
      </c>
      <c r="AR28" s="4">
        <v>31.9</v>
      </c>
      <c r="AS28" s="4">
        <v>31.1</v>
      </c>
      <c r="AT28" s="4">
        <v>29.4</v>
      </c>
      <c r="AU28" s="4">
        <v>26.2</v>
      </c>
      <c r="AV28" s="4">
        <v>33.5</v>
      </c>
      <c r="AW28" s="4">
        <v>25.3</v>
      </c>
      <c r="AX28" s="4">
        <v>27.6</v>
      </c>
      <c r="AY28" s="4">
        <v>30.9</v>
      </c>
      <c r="AZ28" s="4">
        <v>23.8</v>
      </c>
      <c r="BA28" s="4">
        <v>30.6</v>
      </c>
      <c r="BB28" s="4">
        <v>25.2</v>
      </c>
      <c r="BC28" s="4">
        <v>29.5</v>
      </c>
      <c r="BD28" s="4">
        <v>27.2</v>
      </c>
      <c r="BE28" s="4">
        <v>24.6</v>
      </c>
      <c r="BF28" s="4">
        <v>33</v>
      </c>
      <c r="BG28" s="4">
        <v>29.6</v>
      </c>
      <c r="BH28" s="4">
        <v>31.1</v>
      </c>
      <c r="BI28" s="4">
        <v>31.3</v>
      </c>
      <c r="BJ28" s="4">
        <v>28.1</v>
      </c>
      <c r="BK28" s="4">
        <v>30.2</v>
      </c>
      <c r="BL28" s="4">
        <v>32.6</v>
      </c>
      <c r="BM28" s="4">
        <v>25.7</v>
      </c>
      <c r="BN28" s="4">
        <v>26.4</v>
      </c>
      <c r="BO28" s="4">
        <v>27.2</v>
      </c>
      <c r="BP28" s="4">
        <v>32.9</v>
      </c>
      <c r="BQ28" s="4">
        <v>25.8</v>
      </c>
      <c r="BR28" s="4">
        <v>28.5</v>
      </c>
      <c r="BS28" s="4">
        <v>28.8</v>
      </c>
      <c r="BT28" s="4">
        <v>32.6</v>
      </c>
      <c r="BU28" s="4"/>
      <c r="BV28" s="4"/>
      <c r="BW28" s="4"/>
      <c r="BY28" s="10">
        <f t="shared" si="0"/>
        <v>27.63684210526316</v>
      </c>
      <c r="BZ28" s="10">
        <f t="shared" si="1"/>
        <v>27.893333333333334</v>
      </c>
      <c r="CA28" s="10">
        <f t="shared" si="2"/>
        <v>28.220000000000002</v>
      </c>
      <c r="CB28" s="10">
        <f t="shared" si="3"/>
        <v>29.13666666666667</v>
      </c>
    </row>
    <row r="29" spans="1:80" ht="11.25">
      <c r="A29" s="5">
        <v>27</v>
      </c>
      <c r="B29" s="24">
        <v>29.5</v>
      </c>
      <c r="C29" s="15">
        <v>30.8</v>
      </c>
      <c r="D29" s="15">
        <v>30.9</v>
      </c>
      <c r="E29" s="15">
        <v>28.6</v>
      </c>
      <c r="F29" s="15">
        <v>23</v>
      </c>
      <c r="G29" s="15">
        <v>22</v>
      </c>
      <c r="H29" s="15">
        <v>27.9</v>
      </c>
      <c r="I29" s="15">
        <v>28.6</v>
      </c>
      <c r="J29" s="15">
        <v>33.1</v>
      </c>
      <c r="K29" s="4">
        <v>29.7</v>
      </c>
      <c r="L29" s="4">
        <v>29.5</v>
      </c>
      <c r="M29" s="4">
        <v>28.1</v>
      </c>
      <c r="N29" s="4">
        <v>26.8</v>
      </c>
      <c r="O29" s="4">
        <v>30.5</v>
      </c>
      <c r="P29" s="4">
        <v>29.7</v>
      </c>
      <c r="Q29" s="4">
        <v>26.5</v>
      </c>
      <c r="R29" s="4">
        <v>29.9</v>
      </c>
      <c r="S29" s="4">
        <v>31.6</v>
      </c>
      <c r="T29" s="4">
        <v>27.2</v>
      </c>
      <c r="U29" s="4">
        <v>22.6</v>
      </c>
      <c r="V29" s="4">
        <v>28.5</v>
      </c>
      <c r="W29" s="4">
        <v>28.9</v>
      </c>
      <c r="X29" s="4">
        <v>29.4</v>
      </c>
      <c r="Y29" s="4">
        <v>28.4</v>
      </c>
      <c r="Z29" s="4">
        <v>30.4</v>
      </c>
      <c r="AA29" s="4">
        <v>30.8</v>
      </c>
      <c r="AB29" s="4">
        <v>26.6</v>
      </c>
      <c r="AC29" s="4">
        <v>23.2</v>
      </c>
      <c r="AD29" s="4">
        <v>24.9</v>
      </c>
      <c r="AE29" s="4">
        <v>22</v>
      </c>
      <c r="AF29" s="4">
        <v>31.6</v>
      </c>
      <c r="AG29" s="4">
        <v>28</v>
      </c>
      <c r="AH29" s="4">
        <v>27.4</v>
      </c>
      <c r="AI29" s="4">
        <v>26.9</v>
      </c>
      <c r="AJ29" s="4">
        <v>31</v>
      </c>
      <c r="AK29" s="4">
        <v>19.8</v>
      </c>
      <c r="AL29" s="4">
        <v>27.8</v>
      </c>
      <c r="AM29" s="4">
        <v>27.9</v>
      </c>
      <c r="AN29" s="4">
        <v>29.3</v>
      </c>
      <c r="AO29" s="4">
        <v>31.8</v>
      </c>
      <c r="AP29" s="4">
        <v>28.1</v>
      </c>
      <c r="AQ29" s="4">
        <v>30.1</v>
      </c>
      <c r="AR29" s="4">
        <v>31.6</v>
      </c>
      <c r="AS29" s="4">
        <v>33</v>
      </c>
      <c r="AT29" s="4">
        <v>28.2</v>
      </c>
      <c r="AU29" s="4">
        <v>29.8</v>
      </c>
      <c r="AV29" s="4">
        <v>34.9</v>
      </c>
      <c r="AW29" s="4">
        <v>27.8</v>
      </c>
      <c r="AX29" s="4">
        <v>27.6</v>
      </c>
      <c r="AY29" s="4">
        <v>34</v>
      </c>
      <c r="AZ29" s="4">
        <v>23.5</v>
      </c>
      <c r="BA29" s="4">
        <v>30</v>
      </c>
      <c r="BB29" s="4">
        <v>36</v>
      </c>
      <c r="BC29" s="4">
        <v>28.3</v>
      </c>
      <c r="BD29" s="4">
        <v>28.2</v>
      </c>
      <c r="BE29" s="4">
        <v>25.9</v>
      </c>
      <c r="BF29" s="4">
        <v>29</v>
      </c>
      <c r="BG29" s="4">
        <v>32.2</v>
      </c>
      <c r="BH29" s="4">
        <v>29.1</v>
      </c>
      <c r="BI29" s="4">
        <v>30.3</v>
      </c>
      <c r="BJ29" s="4">
        <v>28</v>
      </c>
      <c r="BK29" s="4">
        <v>33.9</v>
      </c>
      <c r="BL29" s="4">
        <v>29.7</v>
      </c>
      <c r="BM29" s="4">
        <v>25.1</v>
      </c>
      <c r="BN29" s="4">
        <v>24.4</v>
      </c>
      <c r="BO29" s="4">
        <v>26.9</v>
      </c>
      <c r="BP29" s="4">
        <v>31.6</v>
      </c>
      <c r="BQ29" s="4">
        <v>28.2</v>
      </c>
      <c r="BR29" s="4">
        <v>29.6</v>
      </c>
      <c r="BS29" s="4">
        <v>32.6</v>
      </c>
      <c r="BT29" s="4">
        <v>32.7</v>
      </c>
      <c r="BU29" s="4"/>
      <c r="BV29" s="4"/>
      <c r="BW29" s="4"/>
      <c r="BY29" s="10">
        <f t="shared" si="0"/>
        <v>27.894736842105264</v>
      </c>
      <c r="BZ29" s="10">
        <f t="shared" si="1"/>
        <v>28.26333333333333</v>
      </c>
      <c r="CA29" s="10">
        <f t="shared" si="2"/>
        <v>28.88666666666667</v>
      </c>
      <c r="CB29" s="10">
        <f t="shared" si="3"/>
        <v>29.550000000000004</v>
      </c>
    </row>
    <row r="30" spans="1:80" ht="11.25">
      <c r="A30" s="5">
        <v>28</v>
      </c>
      <c r="B30" s="24">
        <v>29.4</v>
      </c>
      <c r="C30" s="15">
        <v>28.2</v>
      </c>
      <c r="D30" s="15">
        <v>34</v>
      </c>
      <c r="E30" s="15">
        <v>30.2</v>
      </c>
      <c r="F30" s="15">
        <v>32.4</v>
      </c>
      <c r="G30" s="15">
        <v>23.2</v>
      </c>
      <c r="H30" s="15">
        <v>28.3</v>
      </c>
      <c r="I30" s="15">
        <v>27.1</v>
      </c>
      <c r="J30" s="15">
        <v>29.6</v>
      </c>
      <c r="K30" s="4">
        <v>29.1</v>
      </c>
      <c r="L30" s="4">
        <v>28.9</v>
      </c>
      <c r="M30" s="4">
        <v>29.2</v>
      </c>
      <c r="N30" s="4">
        <v>31.4</v>
      </c>
      <c r="O30" s="4">
        <v>31.8</v>
      </c>
      <c r="P30" s="4">
        <v>31.6</v>
      </c>
      <c r="Q30" s="4">
        <v>26.1</v>
      </c>
      <c r="R30" s="4">
        <v>34.3</v>
      </c>
      <c r="S30" s="4">
        <v>29.8</v>
      </c>
      <c r="T30" s="4">
        <v>30.3</v>
      </c>
      <c r="U30" s="4">
        <v>25.5</v>
      </c>
      <c r="V30" s="4">
        <v>27</v>
      </c>
      <c r="W30" s="4">
        <v>28.7</v>
      </c>
      <c r="X30" s="4">
        <v>29.2</v>
      </c>
      <c r="Y30" s="4">
        <v>29.3</v>
      </c>
      <c r="Z30" s="4">
        <v>28.7</v>
      </c>
      <c r="AA30" s="4">
        <v>28.5</v>
      </c>
      <c r="AB30" s="4">
        <v>26.3</v>
      </c>
      <c r="AC30" s="4">
        <v>21.8</v>
      </c>
      <c r="AD30" s="4">
        <v>27.1</v>
      </c>
      <c r="AE30" s="4">
        <v>22.3</v>
      </c>
      <c r="AF30" s="4">
        <v>31.8</v>
      </c>
      <c r="AG30" s="4">
        <v>28.5</v>
      </c>
      <c r="AH30" s="4">
        <v>31.3</v>
      </c>
      <c r="AI30" s="4">
        <v>30.8</v>
      </c>
      <c r="AJ30" s="4">
        <v>31.5</v>
      </c>
      <c r="AK30" s="4">
        <v>19.3</v>
      </c>
      <c r="AL30" s="4">
        <v>27.9</v>
      </c>
      <c r="AM30" s="4">
        <v>25.5</v>
      </c>
      <c r="AN30" s="4">
        <v>31.7</v>
      </c>
      <c r="AO30" s="4">
        <v>31.6</v>
      </c>
      <c r="AP30" s="4">
        <v>23.9</v>
      </c>
      <c r="AQ30" s="4">
        <v>30.3</v>
      </c>
      <c r="AR30" s="4">
        <v>32.7</v>
      </c>
      <c r="AS30" s="4">
        <v>32.5</v>
      </c>
      <c r="AT30" s="4">
        <v>29.3</v>
      </c>
      <c r="AU30" s="4">
        <v>34.2</v>
      </c>
      <c r="AV30" s="4">
        <v>33.3</v>
      </c>
      <c r="AW30" s="4">
        <v>30.3</v>
      </c>
      <c r="AX30" s="4">
        <v>24.7</v>
      </c>
      <c r="AY30" s="4">
        <v>26.4</v>
      </c>
      <c r="AZ30" s="4">
        <v>21.8</v>
      </c>
      <c r="BA30" s="4">
        <v>29.4</v>
      </c>
      <c r="BB30" s="4">
        <v>28.7</v>
      </c>
      <c r="BC30" s="4">
        <v>24.9</v>
      </c>
      <c r="BD30" s="4">
        <v>30.1</v>
      </c>
      <c r="BE30" s="4">
        <v>29.8</v>
      </c>
      <c r="BF30" s="4">
        <v>28.1</v>
      </c>
      <c r="BG30" s="4">
        <v>33</v>
      </c>
      <c r="BH30" s="4">
        <v>27.8</v>
      </c>
      <c r="BI30" s="4">
        <v>30.5</v>
      </c>
      <c r="BJ30" s="4">
        <v>26.9</v>
      </c>
      <c r="BK30" s="4">
        <v>27.1</v>
      </c>
      <c r="BL30" s="4">
        <v>28.1</v>
      </c>
      <c r="BM30" s="4">
        <v>27.6</v>
      </c>
      <c r="BN30" s="4">
        <v>27.9</v>
      </c>
      <c r="BO30" s="4">
        <v>27.1</v>
      </c>
      <c r="BP30" s="4">
        <v>32.1</v>
      </c>
      <c r="BQ30" s="4">
        <v>24</v>
      </c>
      <c r="BR30" s="4">
        <v>30.7</v>
      </c>
      <c r="BS30" s="4">
        <v>30.6</v>
      </c>
      <c r="BT30" s="4">
        <v>32</v>
      </c>
      <c r="BU30" s="4"/>
      <c r="BV30" s="4"/>
      <c r="BW30" s="4"/>
      <c r="BY30" s="10">
        <f t="shared" si="0"/>
        <v>28.576315789473682</v>
      </c>
      <c r="BZ30" s="10">
        <f t="shared" si="1"/>
        <v>28.703333333333333</v>
      </c>
      <c r="CA30" s="10">
        <f t="shared" si="2"/>
        <v>28.756666666666664</v>
      </c>
      <c r="CB30" s="10">
        <f t="shared" si="3"/>
        <v>28.86</v>
      </c>
    </row>
    <row r="31" spans="1:80" ht="11.25">
      <c r="A31" s="5">
        <v>29</v>
      </c>
      <c r="B31" s="24">
        <v>28.7</v>
      </c>
      <c r="C31" s="15">
        <v>31.1</v>
      </c>
      <c r="D31" s="15">
        <v>32.1</v>
      </c>
      <c r="E31" s="15">
        <v>30.3</v>
      </c>
      <c r="F31" s="15">
        <v>28.3</v>
      </c>
      <c r="G31" s="15">
        <v>29.1</v>
      </c>
      <c r="H31" s="15">
        <v>26</v>
      </c>
      <c r="I31" s="15">
        <v>25.5</v>
      </c>
      <c r="J31" s="15">
        <v>30</v>
      </c>
      <c r="K31" s="4">
        <v>33.9</v>
      </c>
      <c r="L31" s="4">
        <v>28.3</v>
      </c>
      <c r="M31" s="4">
        <v>25.7</v>
      </c>
      <c r="N31" s="4">
        <v>34</v>
      </c>
      <c r="O31" s="4">
        <v>33.8</v>
      </c>
      <c r="P31" s="4">
        <v>29</v>
      </c>
      <c r="Q31" s="4">
        <v>25.9</v>
      </c>
      <c r="R31" s="4">
        <v>33</v>
      </c>
      <c r="S31" s="4">
        <v>29.6</v>
      </c>
      <c r="T31" s="4">
        <v>30.5</v>
      </c>
      <c r="U31" s="4">
        <v>29.8</v>
      </c>
      <c r="V31" s="4">
        <v>27</v>
      </c>
      <c r="W31" s="4">
        <v>29.4</v>
      </c>
      <c r="X31" s="4">
        <v>31.3</v>
      </c>
      <c r="Y31" s="4">
        <v>29.2</v>
      </c>
      <c r="Z31" s="4">
        <v>29.6</v>
      </c>
      <c r="AA31" s="4">
        <v>30.3</v>
      </c>
      <c r="AB31" s="4">
        <v>28.1</v>
      </c>
      <c r="AC31" s="4">
        <v>25.1</v>
      </c>
      <c r="AD31" s="4">
        <v>29.4</v>
      </c>
      <c r="AE31" s="4">
        <v>23.1</v>
      </c>
      <c r="AF31" s="4">
        <v>25.5</v>
      </c>
      <c r="AG31" s="4">
        <v>28.7</v>
      </c>
      <c r="AH31" s="4">
        <v>31.4</v>
      </c>
      <c r="AI31" s="4">
        <v>32.7</v>
      </c>
      <c r="AJ31" s="4">
        <v>32.2</v>
      </c>
      <c r="AK31" s="4">
        <v>22.8</v>
      </c>
      <c r="AL31" s="4">
        <v>27.4</v>
      </c>
      <c r="AM31" s="4">
        <v>25.4</v>
      </c>
      <c r="AN31" s="4">
        <v>30.4</v>
      </c>
      <c r="AO31" s="4">
        <v>32.7</v>
      </c>
      <c r="AP31" s="4">
        <v>24.7</v>
      </c>
      <c r="AQ31" s="4">
        <v>27.2</v>
      </c>
      <c r="AR31" s="4">
        <v>31.5</v>
      </c>
      <c r="AS31" s="4">
        <v>32.6</v>
      </c>
      <c r="AT31" s="4">
        <v>27.7</v>
      </c>
      <c r="AU31" s="4">
        <v>29.3</v>
      </c>
      <c r="AV31" s="4">
        <v>31.8</v>
      </c>
      <c r="AW31" s="4">
        <v>32.2</v>
      </c>
      <c r="AX31" s="4">
        <v>26.1</v>
      </c>
      <c r="AY31" s="4">
        <v>28.7</v>
      </c>
      <c r="AZ31" s="4">
        <v>27</v>
      </c>
      <c r="BA31" s="4">
        <v>27.4</v>
      </c>
      <c r="BB31" s="4">
        <v>28.9</v>
      </c>
      <c r="BC31" s="4">
        <v>28.7</v>
      </c>
      <c r="BD31" s="4">
        <v>28.9</v>
      </c>
      <c r="BE31" s="4">
        <v>29.2</v>
      </c>
      <c r="BF31" s="4">
        <v>28.9</v>
      </c>
      <c r="BG31" s="4">
        <v>28.8</v>
      </c>
      <c r="BH31" s="4">
        <v>25.6</v>
      </c>
      <c r="BI31" s="4">
        <v>31.6</v>
      </c>
      <c r="BJ31" s="4">
        <v>24.3</v>
      </c>
      <c r="BK31" s="4">
        <v>28.1</v>
      </c>
      <c r="BL31" s="4">
        <v>29.7</v>
      </c>
      <c r="BM31" s="4">
        <v>29.1</v>
      </c>
      <c r="BN31" s="4">
        <v>27.4</v>
      </c>
      <c r="BO31" s="4">
        <v>29.2</v>
      </c>
      <c r="BP31" s="4">
        <v>31.8</v>
      </c>
      <c r="BQ31" s="4">
        <v>23.3</v>
      </c>
      <c r="BR31" s="4">
        <v>27.7</v>
      </c>
      <c r="BS31" s="4">
        <v>29.1</v>
      </c>
      <c r="BT31" s="4">
        <v>31.5</v>
      </c>
      <c r="BU31" s="4"/>
      <c r="BV31" s="4"/>
      <c r="BW31" s="4"/>
      <c r="BY31" s="10">
        <f t="shared" si="0"/>
        <v>29.031578947368423</v>
      </c>
      <c r="BZ31" s="10">
        <f t="shared" si="1"/>
        <v>28.966666666666665</v>
      </c>
      <c r="CA31" s="10">
        <f t="shared" si="2"/>
        <v>28.709999999999997</v>
      </c>
      <c r="CB31" s="10">
        <f t="shared" si="3"/>
        <v>28.759999999999994</v>
      </c>
    </row>
    <row r="32" spans="1:80" ht="11.25">
      <c r="A32" s="5">
        <v>30</v>
      </c>
      <c r="B32" s="24">
        <v>29.1</v>
      </c>
      <c r="C32" s="15">
        <v>27.8</v>
      </c>
      <c r="D32" s="15">
        <v>32</v>
      </c>
      <c r="E32" s="15">
        <v>31.5</v>
      </c>
      <c r="F32" s="15">
        <v>28.4</v>
      </c>
      <c r="G32" s="15">
        <v>29.1</v>
      </c>
      <c r="H32" s="15">
        <v>31.9</v>
      </c>
      <c r="I32" s="15">
        <v>24</v>
      </c>
      <c r="J32" s="15">
        <v>30.6</v>
      </c>
      <c r="K32" s="4">
        <v>33</v>
      </c>
      <c r="L32" s="4">
        <v>28.5</v>
      </c>
      <c r="M32" s="4">
        <v>27.4</v>
      </c>
      <c r="N32" s="4">
        <v>33.1</v>
      </c>
      <c r="O32" s="4">
        <v>24.2</v>
      </c>
      <c r="P32" s="4">
        <v>26.3</v>
      </c>
      <c r="Q32" s="4">
        <v>26.4</v>
      </c>
      <c r="R32" s="4">
        <v>32.6</v>
      </c>
      <c r="S32" s="4">
        <v>30.6</v>
      </c>
      <c r="T32" s="4">
        <v>30.2</v>
      </c>
      <c r="U32" s="4">
        <v>32.7</v>
      </c>
      <c r="V32" s="4">
        <v>28.4</v>
      </c>
      <c r="W32" s="4">
        <v>30.8</v>
      </c>
      <c r="X32" s="4">
        <v>34</v>
      </c>
      <c r="Y32" s="4">
        <v>29.7</v>
      </c>
      <c r="Z32" s="4">
        <v>30.4</v>
      </c>
      <c r="AA32" s="4">
        <v>28.9</v>
      </c>
      <c r="AB32" s="4">
        <v>31.1</v>
      </c>
      <c r="AC32" s="4">
        <v>24</v>
      </c>
      <c r="AD32" s="4">
        <v>28.9</v>
      </c>
      <c r="AE32" s="4">
        <v>25.7</v>
      </c>
      <c r="AF32" s="4">
        <v>28.7</v>
      </c>
      <c r="AG32" s="4">
        <v>27.3</v>
      </c>
      <c r="AH32" s="4">
        <v>29.5</v>
      </c>
      <c r="AI32" s="4">
        <v>31.1</v>
      </c>
      <c r="AJ32" s="4">
        <v>31.8</v>
      </c>
      <c r="AK32" s="4">
        <v>20.1</v>
      </c>
      <c r="AL32" s="4">
        <v>27</v>
      </c>
      <c r="AM32" s="4">
        <v>25.9</v>
      </c>
      <c r="AN32" s="4">
        <v>26.2</v>
      </c>
      <c r="AO32" s="4">
        <v>33</v>
      </c>
      <c r="AP32" s="4">
        <v>25.7</v>
      </c>
      <c r="AQ32" s="4">
        <v>30.5</v>
      </c>
      <c r="AR32" s="4">
        <v>32.5</v>
      </c>
      <c r="AS32" s="4">
        <v>30.7</v>
      </c>
      <c r="AT32" s="4">
        <v>28.5</v>
      </c>
      <c r="AU32" s="4">
        <v>26.4</v>
      </c>
      <c r="AV32" s="4">
        <v>35.4</v>
      </c>
      <c r="AW32" s="4">
        <v>32.9</v>
      </c>
      <c r="AX32" s="4">
        <v>31.4</v>
      </c>
      <c r="AY32" s="4">
        <v>30.4</v>
      </c>
      <c r="AZ32" s="4">
        <v>25.6</v>
      </c>
      <c r="BA32" s="4">
        <v>29.1</v>
      </c>
      <c r="BB32" s="4">
        <v>29.5</v>
      </c>
      <c r="BC32" s="4">
        <v>26.9</v>
      </c>
      <c r="BD32" s="4">
        <v>22.2</v>
      </c>
      <c r="BE32" s="4">
        <v>26.6</v>
      </c>
      <c r="BF32" s="4">
        <v>30.5</v>
      </c>
      <c r="BG32" s="4">
        <v>25.3</v>
      </c>
      <c r="BH32" s="4">
        <v>26.4</v>
      </c>
      <c r="BI32" s="4">
        <v>30.5</v>
      </c>
      <c r="BJ32" s="4">
        <v>27.4</v>
      </c>
      <c r="BK32" s="4">
        <v>28.5</v>
      </c>
      <c r="BL32" s="4">
        <v>27.7</v>
      </c>
      <c r="BM32" s="4">
        <v>29.8</v>
      </c>
      <c r="BN32" s="4">
        <v>28</v>
      </c>
      <c r="BO32" s="4">
        <v>30.2</v>
      </c>
      <c r="BP32" s="4">
        <v>33.2</v>
      </c>
      <c r="BQ32" s="4">
        <v>23.2</v>
      </c>
      <c r="BR32" s="4">
        <v>29.2</v>
      </c>
      <c r="BS32" s="4">
        <v>28.3</v>
      </c>
      <c r="BT32" s="4">
        <v>33.8</v>
      </c>
      <c r="BU32" s="4"/>
      <c r="BV32" s="4"/>
      <c r="BW32" s="4"/>
      <c r="BY32" s="10">
        <f t="shared" si="0"/>
        <v>29.01842105263158</v>
      </c>
      <c r="BZ32" s="10">
        <f t="shared" si="1"/>
        <v>29.26666666666667</v>
      </c>
      <c r="CA32" s="10">
        <f t="shared" si="2"/>
        <v>28.509999999999998</v>
      </c>
      <c r="CB32" s="10">
        <f t="shared" si="3"/>
        <v>28.806666666666665</v>
      </c>
    </row>
    <row r="33" spans="1:80" ht="11.25">
      <c r="A33" s="5">
        <v>31</v>
      </c>
      <c r="B33" s="24">
        <v>28.9</v>
      </c>
      <c r="C33" s="15">
        <v>28.1</v>
      </c>
      <c r="D33" s="15">
        <v>31.2</v>
      </c>
      <c r="E33" s="15">
        <v>29.6</v>
      </c>
      <c r="F33" s="15">
        <v>28.1</v>
      </c>
      <c r="G33" s="15">
        <v>30.2</v>
      </c>
      <c r="H33" s="15">
        <v>30.1</v>
      </c>
      <c r="I33" s="15">
        <v>26.4</v>
      </c>
      <c r="J33" s="15">
        <v>30.2</v>
      </c>
      <c r="K33" s="4">
        <v>34.1</v>
      </c>
      <c r="L33" s="4">
        <v>29.6</v>
      </c>
      <c r="M33" s="4">
        <v>29</v>
      </c>
      <c r="N33" s="4">
        <v>29.5</v>
      </c>
      <c r="O33" s="4">
        <v>29.3</v>
      </c>
      <c r="P33" s="4">
        <v>26.9</v>
      </c>
      <c r="Q33" s="4">
        <v>26.1</v>
      </c>
      <c r="R33" s="4">
        <v>31.2</v>
      </c>
      <c r="S33" s="4">
        <v>30.9</v>
      </c>
      <c r="T33" s="4">
        <v>30.6</v>
      </c>
      <c r="U33" s="4">
        <v>28.8</v>
      </c>
      <c r="V33" s="4">
        <v>32</v>
      </c>
      <c r="W33" s="4">
        <v>31.9</v>
      </c>
      <c r="X33" s="4">
        <v>30.5</v>
      </c>
      <c r="Y33" s="4">
        <v>32.5</v>
      </c>
      <c r="Z33" s="4">
        <v>30.2</v>
      </c>
      <c r="AA33" s="4">
        <v>29.5</v>
      </c>
      <c r="AB33" s="4">
        <v>31.4</v>
      </c>
      <c r="AC33" s="4">
        <v>23.9</v>
      </c>
      <c r="AD33" s="4">
        <v>28.7</v>
      </c>
      <c r="AE33" s="4">
        <v>24.6</v>
      </c>
      <c r="AF33" s="4">
        <v>32.2</v>
      </c>
      <c r="AG33" s="4">
        <v>29.2</v>
      </c>
      <c r="AH33" s="4">
        <v>28.2</v>
      </c>
      <c r="AI33" s="4">
        <v>31.5</v>
      </c>
      <c r="AJ33" s="4">
        <v>30.3</v>
      </c>
      <c r="AK33" s="4">
        <v>24.2</v>
      </c>
      <c r="AL33" s="4">
        <v>27.6</v>
      </c>
      <c r="AM33" s="4">
        <v>25.9</v>
      </c>
      <c r="AN33" s="4">
        <v>28.4</v>
      </c>
      <c r="AO33" s="4">
        <v>33.9</v>
      </c>
      <c r="AP33" s="4">
        <v>30.6</v>
      </c>
      <c r="AQ33" s="4">
        <v>33.7</v>
      </c>
      <c r="AR33" s="4">
        <v>31.6</v>
      </c>
      <c r="AS33" s="4">
        <v>32.6</v>
      </c>
      <c r="AT33" s="4">
        <v>31.5</v>
      </c>
      <c r="AU33" s="4">
        <v>25.2</v>
      </c>
      <c r="AV33" s="4">
        <v>34.4</v>
      </c>
      <c r="AW33" s="4">
        <v>33.7</v>
      </c>
      <c r="AX33" s="4">
        <v>32.7</v>
      </c>
      <c r="AY33" s="4">
        <v>32.9</v>
      </c>
      <c r="AZ33" s="4">
        <v>28.6</v>
      </c>
      <c r="BA33" s="4">
        <v>29.6</v>
      </c>
      <c r="BB33" s="4">
        <v>29.3</v>
      </c>
      <c r="BC33" s="4">
        <v>25</v>
      </c>
      <c r="BD33" s="4">
        <v>24</v>
      </c>
      <c r="BE33" s="4">
        <v>26.3</v>
      </c>
      <c r="BF33" s="4">
        <v>24.3</v>
      </c>
      <c r="BG33" s="4">
        <v>32.6</v>
      </c>
      <c r="BH33" s="4">
        <v>25.1</v>
      </c>
      <c r="BI33" s="4">
        <v>29</v>
      </c>
      <c r="BJ33" s="4">
        <v>24.4</v>
      </c>
      <c r="BK33" s="4">
        <v>29</v>
      </c>
      <c r="BL33" s="4">
        <v>31.7</v>
      </c>
      <c r="BM33" s="4">
        <v>29.4</v>
      </c>
      <c r="BN33" s="4">
        <v>29.2</v>
      </c>
      <c r="BO33" s="4">
        <v>29.8</v>
      </c>
      <c r="BP33" s="4">
        <v>33.6</v>
      </c>
      <c r="BQ33" s="4">
        <v>25.7</v>
      </c>
      <c r="BR33" s="4">
        <v>28.3</v>
      </c>
      <c r="BS33" s="4">
        <v>33.2</v>
      </c>
      <c r="BT33" s="4">
        <v>34.1</v>
      </c>
      <c r="BU33" s="4"/>
      <c r="BV33" s="4"/>
      <c r="BW33" s="4"/>
      <c r="BY33" s="10">
        <f t="shared" si="0"/>
        <v>29.292105263157904</v>
      </c>
      <c r="BZ33" s="10">
        <f t="shared" si="1"/>
        <v>29.97666666666667</v>
      </c>
      <c r="CA33" s="10">
        <f t="shared" si="2"/>
        <v>29.44333333333333</v>
      </c>
      <c r="CB33" s="10">
        <f t="shared" si="3"/>
        <v>29.593333333333337</v>
      </c>
    </row>
    <row r="34" spans="1:80" ht="11.25">
      <c r="A34" s="1" t="s">
        <v>3</v>
      </c>
      <c r="B34" s="26">
        <f aca="true" t="shared" si="4" ref="B34:J34">AVERAGE(B3:B33)</f>
        <v>25.496774193548386</v>
      </c>
      <c r="C34" s="13">
        <f t="shared" si="4"/>
        <v>24.009677419354837</v>
      </c>
      <c r="D34" s="13">
        <f t="shared" si="4"/>
        <v>29.13870967741935</v>
      </c>
      <c r="E34" s="13">
        <f t="shared" si="4"/>
        <v>24.916129032258066</v>
      </c>
      <c r="F34" s="13">
        <f t="shared" si="4"/>
        <v>25.00322580645161</v>
      </c>
      <c r="G34" s="13">
        <f t="shared" si="4"/>
        <v>25.700000000000006</v>
      </c>
      <c r="H34" s="13">
        <f t="shared" si="4"/>
        <v>26.341935483870966</v>
      </c>
      <c r="I34" s="13">
        <f t="shared" si="4"/>
        <v>26.545161290322582</v>
      </c>
      <c r="J34" s="13">
        <f t="shared" si="4"/>
        <v>28.32580645161291</v>
      </c>
      <c r="K34" s="13">
        <f aca="true" t="shared" si="5" ref="K34:S34">AVERAGE(K3:K33)</f>
        <v>26.558064516129026</v>
      </c>
      <c r="L34" s="13">
        <f t="shared" si="5"/>
        <v>26.222580645161294</v>
      </c>
      <c r="M34" s="13">
        <f t="shared" si="5"/>
        <v>26.832258064516136</v>
      </c>
      <c r="N34" s="13">
        <f t="shared" si="5"/>
        <v>25.677419354838705</v>
      </c>
      <c r="O34" s="13">
        <f t="shared" si="5"/>
        <v>25.961290322580645</v>
      </c>
      <c r="P34" s="13">
        <f t="shared" si="5"/>
        <v>27.53870967741935</v>
      </c>
      <c r="Q34" s="13">
        <f t="shared" si="5"/>
        <v>25.67096774193548</v>
      </c>
      <c r="R34" s="13">
        <f t="shared" si="5"/>
        <v>25.74516129032258</v>
      </c>
      <c r="S34" s="13">
        <f t="shared" si="5"/>
        <v>26.877419354838704</v>
      </c>
      <c r="T34" s="13">
        <f aca="true" t="shared" si="6" ref="T34:AC34">AVERAGE(T3:T33)</f>
        <v>27.70000000000001</v>
      </c>
      <c r="U34" s="13">
        <f t="shared" si="6"/>
        <v>27.358064516129026</v>
      </c>
      <c r="V34" s="13">
        <f t="shared" si="6"/>
        <v>27.458064516129035</v>
      </c>
      <c r="W34" s="13">
        <f t="shared" si="6"/>
        <v>24.532258064516128</v>
      </c>
      <c r="X34" s="13">
        <f t="shared" si="6"/>
        <v>27.116129032258065</v>
      </c>
      <c r="Y34" s="13">
        <f t="shared" si="6"/>
        <v>24.445161290322577</v>
      </c>
      <c r="Z34" s="13">
        <f t="shared" si="6"/>
        <v>26.477419354838716</v>
      </c>
      <c r="AA34" s="13">
        <f t="shared" si="6"/>
        <v>28.570967741935483</v>
      </c>
      <c r="AB34" s="13">
        <f t="shared" si="6"/>
        <v>25.77096774193548</v>
      </c>
      <c r="AC34" s="13">
        <f t="shared" si="6"/>
        <v>24.245161290322585</v>
      </c>
      <c r="AD34" s="13">
        <f aca="true" t="shared" si="7" ref="AD34:AM34">AVERAGE(AD3:AD33)</f>
        <v>27.16129032258064</v>
      </c>
      <c r="AE34" s="13">
        <f t="shared" si="7"/>
        <v>23.51290322580645</v>
      </c>
      <c r="AF34" s="13">
        <f t="shared" si="7"/>
        <v>23.787096774193547</v>
      </c>
      <c r="AG34" s="13">
        <f t="shared" si="7"/>
        <v>25.880645161290325</v>
      </c>
      <c r="AH34" s="13">
        <f t="shared" si="7"/>
        <v>27.222580645161287</v>
      </c>
      <c r="AI34" s="13">
        <f t="shared" si="7"/>
        <v>24.28709677419355</v>
      </c>
      <c r="AJ34" s="13">
        <f t="shared" si="7"/>
        <v>27.674193548387095</v>
      </c>
      <c r="AK34" s="13">
        <f t="shared" si="7"/>
        <v>22.10322580645161</v>
      </c>
      <c r="AL34" s="13">
        <f t="shared" si="7"/>
        <v>24.648387096774194</v>
      </c>
      <c r="AM34" s="13">
        <f t="shared" si="7"/>
        <v>26.445161290322577</v>
      </c>
      <c r="AN34" s="13">
        <f aca="true" t="shared" si="8" ref="AN34:BL34">AVERAGE(AN3:AN33)</f>
        <v>27.167741935483875</v>
      </c>
      <c r="AO34" s="13">
        <f t="shared" si="8"/>
        <v>26.674193548387098</v>
      </c>
      <c r="AP34" s="13">
        <f t="shared" si="8"/>
        <v>23.012903225806454</v>
      </c>
      <c r="AQ34" s="13">
        <f t="shared" si="8"/>
        <v>28.480645161290322</v>
      </c>
      <c r="AR34" s="13">
        <f t="shared" si="8"/>
        <v>27.474193548387102</v>
      </c>
      <c r="AS34" s="13">
        <f t="shared" si="8"/>
        <v>27.754838709677426</v>
      </c>
      <c r="AT34" s="13">
        <f t="shared" si="8"/>
        <v>28.158064516129034</v>
      </c>
      <c r="AU34" s="13">
        <f t="shared" si="8"/>
        <v>26.583870967741937</v>
      </c>
      <c r="AV34" s="13">
        <f t="shared" si="8"/>
        <v>28.574193548387093</v>
      </c>
      <c r="AW34" s="13">
        <f t="shared" si="8"/>
        <v>30.009677419354837</v>
      </c>
      <c r="AX34" s="13">
        <f t="shared" si="8"/>
        <v>30.59354838709678</v>
      </c>
      <c r="AY34" s="13">
        <f t="shared" si="8"/>
        <v>29.8516129032258</v>
      </c>
      <c r="AZ34" s="13">
        <f t="shared" si="8"/>
        <v>23.422580645161286</v>
      </c>
      <c r="BA34" s="13">
        <f t="shared" si="8"/>
        <v>29.061290322580643</v>
      </c>
      <c r="BB34" s="13">
        <f t="shared" si="8"/>
        <v>26.758064516129032</v>
      </c>
      <c r="BC34" s="13">
        <f t="shared" si="8"/>
        <v>26.396774193548385</v>
      </c>
      <c r="BD34" s="13">
        <f t="shared" si="8"/>
        <v>24.458064516129035</v>
      </c>
      <c r="BE34" s="13">
        <f t="shared" si="8"/>
        <v>26.680645161290325</v>
      </c>
      <c r="BF34" s="13">
        <f t="shared" si="8"/>
        <v>27.538709677419355</v>
      </c>
      <c r="BG34" s="13">
        <f t="shared" si="8"/>
        <v>28.909677419354836</v>
      </c>
      <c r="BH34" s="13">
        <f t="shared" si="8"/>
        <v>28.506451612903234</v>
      </c>
      <c r="BI34" s="13">
        <f t="shared" si="8"/>
        <v>27.309677419354834</v>
      </c>
      <c r="BJ34" s="13">
        <f t="shared" si="8"/>
        <v>26.870967741935484</v>
      </c>
      <c r="BK34" s="13">
        <f t="shared" si="8"/>
        <v>27.148387096774194</v>
      </c>
      <c r="BL34" s="13">
        <f t="shared" si="8"/>
        <v>28.05483870967743</v>
      </c>
      <c r="BM34" s="13">
        <f aca="true" t="shared" si="9" ref="BM34:BS34">AVERAGE(BM3:BM33)</f>
        <v>26.706451612903226</v>
      </c>
      <c r="BN34" s="13">
        <f t="shared" si="9"/>
        <v>28.42258064516128</v>
      </c>
      <c r="BO34" s="13">
        <f t="shared" si="9"/>
        <v>29.983870967741936</v>
      </c>
      <c r="BP34" s="13">
        <f t="shared" si="9"/>
        <v>26.138709677419353</v>
      </c>
      <c r="BQ34" s="13">
        <f t="shared" si="9"/>
        <v>25.129032258064523</v>
      </c>
      <c r="BR34" s="13">
        <f t="shared" si="9"/>
        <v>27.422580645161293</v>
      </c>
      <c r="BS34" s="13">
        <f t="shared" si="9"/>
        <v>28.774193548387093</v>
      </c>
      <c r="BT34" s="13">
        <f>AVERAGE(BT3:BT33)</f>
        <v>30.641935483870963</v>
      </c>
      <c r="BU34" s="13"/>
      <c r="BV34" s="13"/>
      <c r="BW34" s="13"/>
      <c r="BY34" s="12">
        <f>AVERAGE(BY3:BY33)</f>
        <v>26.025212224108664</v>
      </c>
      <c r="BZ34" s="12">
        <f>AVERAGE(BZ3:BZ33)</f>
        <v>26.342903225806456</v>
      </c>
      <c r="CA34" s="12">
        <f>AVERAGE(CA3:CA33)</f>
        <v>26.676129032258064</v>
      </c>
      <c r="CB34" s="12">
        <f>AVERAGE(CB3:CB33)</f>
        <v>27.394408602150534</v>
      </c>
    </row>
    <row r="36" spans="1:77" ht="11.25">
      <c r="A36" s="17" t="s">
        <v>4</v>
      </c>
      <c r="B36" s="21">
        <f aca="true" t="shared" si="10" ref="B36:J36">MAX(B3:B33)</f>
        <v>30</v>
      </c>
      <c r="C36" s="18">
        <f t="shared" si="10"/>
        <v>31.1</v>
      </c>
      <c r="D36" s="18">
        <f t="shared" si="10"/>
        <v>34</v>
      </c>
      <c r="E36" s="18">
        <f t="shared" si="10"/>
        <v>31.5</v>
      </c>
      <c r="F36" s="18">
        <f t="shared" si="10"/>
        <v>32.4</v>
      </c>
      <c r="G36" s="18">
        <f t="shared" si="10"/>
        <v>32</v>
      </c>
      <c r="H36" s="18">
        <f t="shared" si="10"/>
        <v>31.9</v>
      </c>
      <c r="I36" s="18">
        <f t="shared" si="10"/>
        <v>31.3</v>
      </c>
      <c r="J36" s="18">
        <f t="shared" si="10"/>
        <v>35.1</v>
      </c>
      <c r="K36" s="18">
        <f aca="true" t="shared" si="11" ref="K36:Z36">MAX(K3:K33)</f>
        <v>34.1</v>
      </c>
      <c r="L36" s="18">
        <f t="shared" si="11"/>
        <v>32.7</v>
      </c>
      <c r="M36" s="18">
        <f t="shared" si="11"/>
        <v>32.6</v>
      </c>
      <c r="N36" s="18">
        <f t="shared" si="11"/>
        <v>34</v>
      </c>
      <c r="O36" s="18">
        <f t="shared" si="11"/>
        <v>33.8</v>
      </c>
      <c r="P36" s="18">
        <f t="shared" si="11"/>
        <v>31.6</v>
      </c>
      <c r="Q36" s="18">
        <f t="shared" si="11"/>
        <v>31.8</v>
      </c>
      <c r="R36" s="18">
        <f t="shared" si="11"/>
        <v>34.3</v>
      </c>
      <c r="S36" s="18">
        <f t="shared" si="11"/>
        <v>34</v>
      </c>
      <c r="T36" s="18">
        <f t="shared" si="11"/>
        <v>31.4</v>
      </c>
      <c r="U36" s="18">
        <f t="shared" si="11"/>
        <v>32.7</v>
      </c>
      <c r="V36" s="18">
        <f t="shared" si="11"/>
        <v>34.1</v>
      </c>
      <c r="W36" s="18">
        <f t="shared" si="11"/>
        <v>31.9</v>
      </c>
      <c r="X36" s="18">
        <f t="shared" si="11"/>
        <v>34</v>
      </c>
      <c r="Y36" s="18">
        <f t="shared" si="11"/>
        <v>32.5</v>
      </c>
      <c r="Z36" s="18">
        <f t="shared" si="11"/>
        <v>32</v>
      </c>
      <c r="AA36" s="18">
        <f aca="true" t="shared" si="12" ref="AA36:AP36">MAX(AA3:AA33)</f>
        <v>31.7</v>
      </c>
      <c r="AB36" s="18">
        <f t="shared" si="12"/>
        <v>31.8</v>
      </c>
      <c r="AC36" s="18">
        <f t="shared" si="12"/>
        <v>32.2</v>
      </c>
      <c r="AD36" s="18">
        <f t="shared" si="12"/>
        <v>33.1</v>
      </c>
      <c r="AE36" s="18">
        <f t="shared" si="12"/>
        <v>28.6</v>
      </c>
      <c r="AF36" s="18">
        <f t="shared" si="12"/>
        <v>32.2</v>
      </c>
      <c r="AG36" s="18">
        <f t="shared" si="12"/>
        <v>31.5</v>
      </c>
      <c r="AH36" s="18">
        <f t="shared" si="12"/>
        <v>33</v>
      </c>
      <c r="AI36" s="18">
        <f t="shared" si="12"/>
        <v>32.7</v>
      </c>
      <c r="AJ36" s="18">
        <f t="shared" si="12"/>
        <v>36.1</v>
      </c>
      <c r="AK36" s="18">
        <f t="shared" si="12"/>
        <v>27.9</v>
      </c>
      <c r="AL36" s="18">
        <f t="shared" si="12"/>
        <v>28.9</v>
      </c>
      <c r="AM36" s="18">
        <f t="shared" si="12"/>
        <v>33.9</v>
      </c>
      <c r="AN36" s="18">
        <f t="shared" si="12"/>
        <v>35.5</v>
      </c>
      <c r="AO36" s="18">
        <f t="shared" si="12"/>
        <v>33.9</v>
      </c>
      <c r="AP36" s="18">
        <f t="shared" si="12"/>
        <v>30.6</v>
      </c>
      <c r="AQ36" s="18">
        <f aca="true" t="shared" si="13" ref="AQ36:AV36">MAX(AQ3:AQ33)</f>
        <v>33.7</v>
      </c>
      <c r="AR36" s="18">
        <f t="shared" si="13"/>
        <v>32.9</v>
      </c>
      <c r="AS36" s="18">
        <f t="shared" si="13"/>
        <v>35.4</v>
      </c>
      <c r="AT36" s="18">
        <f t="shared" si="13"/>
        <v>38.5</v>
      </c>
      <c r="AU36" s="18">
        <f t="shared" si="13"/>
        <v>34.2</v>
      </c>
      <c r="AV36" s="18">
        <f t="shared" si="13"/>
        <v>35.4</v>
      </c>
      <c r="AW36" s="18">
        <f aca="true" t="shared" si="14" ref="AW36:BB36">MAX(AW3:AW33)</f>
        <v>35</v>
      </c>
      <c r="AX36" s="18">
        <f t="shared" si="14"/>
        <v>36.2</v>
      </c>
      <c r="AY36" s="18">
        <f t="shared" si="14"/>
        <v>35.8</v>
      </c>
      <c r="AZ36" s="18">
        <f t="shared" si="14"/>
        <v>29.5</v>
      </c>
      <c r="BA36" s="18">
        <f t="shared" si="14"/>
        <v>35.4</v>
      </c>
      <c r="BB36" s="18">
        <f t="shared" si="14"/>
        <v>36</v>
      </c>
      <c r="BC36" s="18">
        <f aca="true" t="shared" si="15" ref="BC36:BH36">MAX(BC3:BC33)</f>
        <v>33.4</v>
      </c>
      <c r="BD36" s="18">
        <f t="shared" si="15"/>
        <v>30.1</v>
      </c>
      <c r="BE36" s="18">
        <f t="shared" si="15"/>
        <v>31.4</v>
      </c>
      <c r="BF36" s="18">
        <f t="shared" si="15"/>
        <v>34.1</v>
      </c>
      <c r="BG36" s="18">
        <f t="shared" si="15"/>
        <v>33</v>
      </c>
      <c r="BH36" s="18">
        <f t="shared" si="15"/>
        <v>34.4</v>
      </c>
      <c r="BI36" s="18">
        <f aca="true" t="shared" si="16" ref="BI36:BN36">MAX(BI3:BI33)</f>
        <v>33.2</v>
      </c>
      <c r="BJ36" s="18">
        <f t="shared" si="16"/>
        <v>32.9</v>
      </c>
      <c r="BK36" s="18">
        <f t="shared" si="16"/>
        <v>33.9</v>
      </c>
      <c r="BL36" s="18">
        <f t="shared" si="16"/>
        <v>35.2</v>
      </c>
      <c r="BM36" s="18">
        <f t="shared" si="16"/>
        <v>31.1</v>
      </c>
      <c r="BN36" s="18">
        <f t="shared" si="16"/>
        <v>31.7</v>
      </c>
      <c r="BO36" s="18">
        <f aca="true" t="shared" si="17" ref="BO36:BT36">MAX(BO3:BO33)</f>
        <v>34.2</v>
      </c>
      <c r="BP36" s="18">
        <f t="shared" si="17"/>
        <v>33.6</v>
      </c>
      <c r="BQ36" s="18">
        <f t="shared" si="17"/>
        <v>30.8</v>
      </c>
      <c r="BR36" s="18">
        <f t="shared" si="17"/>
        <v>32</v>
      </c>
      <c r="BS36" s="18">
        <f t="shared" si="17"/>
        <v>35.3</v>
      </c>
      <c r="BT36" s="18">
        <f t="shared" si="17"/>
        <v>36.5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21.7</v>
      </c>
      <c r="C37" s="20">
        <f t="shared" si="18"/>
        <v>17.6</v>
      </c>
      <c r="D37" s="20">
        <f t="shared" si="18"/>
        <v>21.8</v>
      </c>
      <c r="E37" s="20">
        <f t="shared" si="18"/>
        <v>19.6</v>
      </c>
      <c r="F37" s="20">
        <f t="shared" si="18"/>
        <v>19.3</v>
      </c>
      <c r="G37" s="20">
        <f t="shared" si="18"/>
        <v>20.3</v>
      </c>
      <c r="H37" s="20">
        <f t="shared" si="18"/>
        <v>20.9</v>
      </c>
      <c r="I37" s="20">
        <f t="shared" si="18"/>
        <v>22.1</v>
      </c>
      <c r="J37" s="20">
        <f t="shared" si="18"/>
        <v>22</v>
      </c>
      <c r="K37" s="20">
        <f aca="true" t="shared" si="19" ref="K37:Z37">MIN(K3:K33)</f>
        <v>18.1</v>
      </c>
      <c r="L37" s="20">
        <f t="shared" si="19"/>
        <v>19</v>
      </c>
      <c r="M37" s="20">
        <f t="shared" si="19"/>
        <v>19.8</v>
      </c>
      <c r="N37" s="20">
        <f t="shared" si="19"/>
        <v>17.4</v>
      </c>
      <c r="O37" s="20">
        <f t="shared" si="19"/>
        <v>16.8</v>
      </c>
      <c r="P37" s="20">
        <f t="shared" si="19"/>
        <v>21.8</v>
      </c>
      <c r="Q37" s="20">
        <f t="shared" si="19"/>
        <v>19.5</v>
      </c>
      <c r="R37" s="20">
        <f t="shared" si="19"/>
        <v>17.6</v>
      </c>
      <c r="S37" s="20">
        <f t="shared" si="19"/>
        <v>19.8</v>
      </c>
      <c r="T37" s="20">
        <f t="shared" si="19"/>
        <v>21.2</v>
      </c>
      <c r="U37" s="20">
        <f t="shared" si="19"/>
        <v>21.4</v>
      </c>
      <c r="V37" s="20">
        <f t="shared" si="19"/>
        <v>21.5</v>
      </c>
      <c r="W37" s="20">
        <f t="shared" si="19"/>
        <v>16.8</v>
      </c>
      <c r="X37" s="20">
        <f t="shared" si="19"/>
        <v>20.1</v>
      </c>
      <c r="Y37" s="20">
        <f t="shared" si="19"/>
        <v>17.5</v>
      </c>
      <c r="Z37" s="20">
        <f t="shared" si="19"/>
        <v>19.4</v>
      </c>
      <c r="AA37" s="20">
        <f aca="true" t="shared" si="20" ref="AA37:AP37">MIN(AA3:AA33)</f>
        <v>21.4</v>
      </c>
      <c r="AB37" s="20">
        <f t="shared" si="20"/>
        <v>19.9</v>
      </c>
      <c r="AC37" s="20">
        <f t="shared" si="20"/>
        <v>17.8</v>
      </c>
      <c r="AD37" s="20">
        <f t="shared" si="20"/>
        <v>18.4</v>
      </c>
      <c r="AE37" s="20">
        <f t="shared" si="20"/>
        <v>19.5</v>
      </c>
      <c r="AF37" s="20">
        <f t="shared" si="20"/>
        <v>16</v>
      </c>
      <c r="AG37" s="20">
        <f t="shared" si="20"/>
        <v>19.7</v>
      </c>
      <c r="AH37" s="20">
        <f t="shared" si="20"/>
        <v>19.9</v>
      </c>
      <c r="AI37" s="20">
        <f t="shared" si="20"/>
        <v>18.1</v>
      </c>
      <c r="AJ37" s="20">
        <f t="shared" si="20"/>
        <v>19.5</v>
      </c>
      <c r="AK37" s="20">
        <f t="shared" si="20"/>
        <v>18.5</v>
      </c>
      <c r="AL37" s="20">
        <f t="shared" si="20"/>
        <v>16.9</v>
      </c>
      <c r="AM37" s="20">
        <f t="shared" si="20"/>
        <v>19.1</v>
      </c>
      <c r="AN37" s="20">
        <f t="shared" si="20"/>
        <v>21</v>
      </c>
      <c r="AO37" s="20">
        <f t="shared" si="20"/>
        <v>19.1</v>
      </c>
      <c r="AP37" s="20">
        <f t="shared" si="20"/>
        <v>18.1</v>
      </c>
      <c r="AQ37" s="20">
        <f aca="true" t="shared" si="21" ref="AQ37:AV37">MIN(AQ3:AQ33)</f>
        <v>22.5</v>
      </c>
      <c r="AR37" s="20">
        <f t="shared" si="21"/>
        <v>21.7</v>
      </c>
      <c r="AS37" s="20">
        <f t="shared" si="21"/>
        <v>18.5</v>
      </c>
      <c r="AT37" s="20">
        <f t="shared" si="21"/>
        <v>19.1</v>
      </c>
      <c r="AU37" s="20">
        <f t="shared" si="21"/>
        <v>18.6</v>
      </c>
      <c r="AV37" s="20">
        <f t="shared" si="21"/>
        <v>21.6</v>
      </c>
      <c r="AW37" s="20">
        <f aca="true" t="shared" si="22" ref="AW37:BB37">MIN(AW3:AW33)</f>
        <v>22.9</v>
      </c>
      <c r="AX37" s="20">
        <f t="shared" si="22"/>
        <v>24.7</v>
      </c>
      <c r="AY37" s="20">
        <f t="shared" si="22"/>
        <v>22.2</v>
      </c>
      <c r="AZ37" s="20">
        <f t="shared" si="22"/>
        <v>19.2</v>
      </c>
      <c r="BA37" s="20">
        <f t="shared" si="22"/>
        <v>22.7</v>
      </c>
      <c r="BB37" s="20">
        <f t="shared" si="22"/>
        <v>20.2</v>
      </c>
      <c r="BC37" s="20">
        <f aca="true" t="shared" si="23" ref="BC37:BH37">MIN(BC3:BC33)</f>
        <v>20.9</v>
      </c>
      <c r="BD37" s="20">
        <f t="shared" si="23"/>
        <v>20.2</v>
      </c>
      <c r="BE37" s="20">
        <f t="shared" si="23"/>
        <v>19.8</v>
      </c>
      <c r="BF37" s="20">
        <f t="shared" si="23"/>
        <v>21</v>
      </c>
      <c r="BG37" s="20">
        <f t="shared" si="23"/>
        <v>22.4</v>
      </c>
      <c r="BH37" s="20">
        <f t="shared" si="23"/>
        <v>21.2</v>
      </c>
      <c r="BI37" s="20">
        <f aca="true" t="shared" si="24" ref="BI37:BN37">MIN(BI3:BI33)</f>
        <v>19.7</v>
      </c>
      <c r="BJ37" s="20">
        <f t="shared" si="24"/>
        <v>21.5</v>
      </c>
      <c r="BK37" s="20">
        <f t="shared" si="24"/>
        <v>22.1</v>
      </c>
      <c r="BL37" s="20">
        <f t="shared" si="24"/>
        <v>19.8</v>
      </c>
      <c r="BM37" s="20">
        <f t="shared" si="24"/>
        <v>20.4</v>
      </c>
      <c r="BN37" s="20">
        <f t="shared" si="24"/>
        <v>24.4</v>
      </c>
      <c r="BO37" s="20">
        <f aca="true" t="shared" si="25" ref="BO37:BT37">MIN(BO3:BO33)</f>
        <v>21.2</v>
      </c>
      <c r="BP37" s="20">
        <f t="shared" si="25"/>
        <v>20.5</v>
      </c>
      <c r="BQ37" s="20">
        <f t="shared" si="25"/>
        <v>20.6</v>
      </c>
      <c r="BR37" s="20">
        <f t="shared" si="25"/>
        <v>20.7</v>
      </c>
      <c r="BS37" s="20">
        <f t="shared" si="25"/>
        <v>23.2</v>
      </c>
      <c r="BT37" s="20">
        <f t="shared" si="25"/>
        <v>26.5</v>
      </c>
      <c r="BU37" s="20"/>
      <c r="BV37" s="20"/>
      <c r="BW37" s="20"/>
      <c r="BY37" s="52">
        <f>STDEV(J3:AM33)</f>
        <v>3.779769950595963</v>
      </c>
      <c r="BZ37" s="52">
        <f>STDEV(T3:AW33)</f>
        <v>3.9553397790585714</v>
      </c>
      <c r="CA37" s="52">
        <f>STDEV(AD3:BG33)</f>
        <v>4.063973099917386</v>
      </c>
      <c r="CB37" s="52">
        <f>STDEV(AN3:BQ33)</f>
        <v>3.8003329587191144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48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16</v>
      </c>
      <c r="C42" s="76">
        <f aca="true" t="shared" si="26" ref="C42:BL42">COUNTIF(C3:C33,$B$40)</f>
        <v>11</v>
      </c>
      <c r="D42" s="76">
        <f t="shared" si="26"/>
        <v>28</v>
      </c>
      <c r="E42" s="76">
        <f t="shared" si="26"/>
        <v>15</v>
      </c>
      <c r="F42" s="76">
        <f t="shared" si="26"/>
        <v>14</v>
      </c>
      <c r="G42" s="76">
        <f t="shared" si="26"/>
        <v>18</v>
      </c>
      <c r="H42" s="76">
        <f t="shared" si="26"/>
        <v>21</v>
      </c>
      <c r="I42" s="76">
        <f t="shared" si="26"/>
        <v>22</v>
      </c>
      <c r="J42" s="76">
        <f t="shared" si="26"/>
        <v>26</v>
      </c>
      <c r="K42" s="76">
        <f t="shared" si="26"/>
        <v>23</v>
      </c>
      <c r="L42" s="76">
        <f t="shared" si="26"/>
        <v>23</v>
      </c>
      <c r="M42" s="76">
        <f t="shared" si="26"/>
        <v>23</v>
      </c>
      <c r="N42" s="76">
        <f t="shared" si="26"/>
        <v>15</v>
      </c>
      <c r="O42" s="76">
        <f t="shared" si="26"/>
        <v>19</v>
      </c>
      <c r="P42" s="76">
        <f t="shared" si="26"/>
        <v>24</v>
      </c>
      <c r="Q42" s="76">
        <f t="shared" si="26"/>
        <v>18</v>
      </c>
      <c r="R42" s="76">
        <f t="shared" si="26"/>
        <v>19</v>
      </c>
      <c r="S42" s="76">
        <f t="shared" si="26"/>
        <v>20</v>
      </c>
      <c r="T42" s="76">
        <f t="shared" si="26"/>
        <v>27</v>
      </c>
      <c r="U42" s="76">
        <f t="shared" si="26"/>
        <v>25</v>
      </c>
      <c r="V42" s="76">
        <f t="shared" si="26"/>
        <v>23</v>
      </c>
      <c r="W42" s="76">
        <f t="shared" si="26"/>
        <v>13</v>
      </c>
      <c r="X42" s="76">
        <f t="shared" si="26"/>
        <v>24</v>
      </c>
      <c r="Y42" s="76">
        <f t="shared" si="26"/>
        <v>16</v>
      </c>
      <c r="Z42" s="76">
        <f t="shared" si="26"/>
        <v>23</v>
      </c>
      <c r="AA42" s="76">
        <f t="shared" si="26"/>
        <v>30</v>
      </c>
      <c r="AB42" s="76">
        <f t="shared" si="26"/>
        <v>19</v>
      </c>
      <c r="AC42" s="76">
        <f t="shared" si="26"/>
        <v>10</v>
      </c>
      <c r="AD42" s="76">
        <f t="shared" si="26"/>
        <v>24</v>
      </c>
      <c r="AE42" s="76">
        <f t="shared" si="26"/>
        <v>8</v>
      </c>
      <c r="AF42" s="76">
        <f t="shared" si="26"/>
        <v>10</v>
      </c>
      <c r="AG42" s="76">
        <f t="shared" si="26"/>
        <v>22</v>
      </c>
      <c r="AH42" s="76">
        <f t="shared" si="26"/>
        <v>25</v>
      </c>
      <c r="AI42" s="76">
        <f t="shared" si="26"/>
        <v>12</v>
      </c>
      <c r="AJ42" s="76">
        <f t="shared" si="26"/>
        <v>24</v>
      </c>
      <c r="AK42" s="76">
        <f t="shared" si="26"/>
        <v>3</v>
      </c>
      <c r="AL42" s="76">
        <f t="shared" si="26"/>
        <v>16</v>
      </c>
      <c r="AM42" s="76">
        <f t="shared" si="26"/>
        <v>20</v>
      </c>
      <c r="AN42" s="76">
        <f t="shared" si="26"/>
        <v>19</v>
      </c>
      <c r="AO42" s="76">
        <f t="shared" si="26"/>
        <v>19</v>
      </c>
      <c r="AP42" s="76">
        <f t="shared" si="26"/>
        <v>8</v>
      </c>
      <c r="AQ42" s="76">
        <f t="shared" si="26"/>
        <v>27</v>
      </c>
      <c r="AR42" s="76">
        <f t="shared" si="26"/>
        <v>23</v>
      </c>
      <c r="AS42" s="76">
        <f t="shared" si="26"/>
        <v>21</v>
      </c>
      <c r="AT42" s="76">
        <f t="shared" si="26"/>
        <v>26</v>
      </c>
      <c r="AU42" s="76">
        <f t="shared" si="26"/>
        <v>23</v>
      </c>
      <c r="AV42" s="76">
        <f t="shared" si="26"/>
        <v>25</v>
      </c>
      <c r="AW42" s="76">
        <f t="shared" si="26"/>
        <v>29</v>
      </c>
      <c r="AX42" s="76">
        <f t="shared" si="26"/>
        <v>30</v>
      </c>
      <c r="AY42" s="76">
        <f t="shared" si="26"/>
        <v>27</v>
      </c>
      <c r="AZ42" s="76">
        <f t="shared" si="26"/>
        <v>5</v>
      </c>
      <c r="BA42" s="76">
        <f t="shared" si="26"/>
        <v>27</v>
      </c>
      <c r="BB42" s="76">
        <f t="shared" si="26"/>
        <v>21</v>
      </c>
      <c r="BC42" s="76">
        <f t="shared" si="26"/>
        <v>21</v>
      </c>
      <c r="BD42" s="76">
        <f t="shared" si="26"/>
        <v>12</v>
      </c>
      <c r="BE42" s="76">
        <f t="shared" si="26"/>
        <v>23</v>
      </c>
      <c r="BF42" s="76">
        <f t="shared" si="26"/>
        <v>22</v>
      </c>
      <c r="BG42" s="76">
        <f t="shared" si="26"/>
        <v>29</v>
      </c>
      <c r="BH42" s="76">
        <f t="shared" si="26"/>
        <v>29</v>
      </c>
      <c r="BI42" s="76">
        <f t="shared" si="26"/>
        <v>22</v>
      </c>
      <c r="BJ42" s="76">
        <f t="shared" si="26"/>
        <v>19</v>
      </c>
      <c r="BK42" s="76">
        <f t="shared" si="26"/>
        <v>23</v>
      </c>
      <c r="BL42" s="76">
        <f t="shared" si="26"/>
        <v>24</v>
      </c>
      <c r="BM42" s="76">
        <f aca="true" t="shared" si="27" ref="BM42:BR42">COUNTIF(BM3:BM33,$B$40)</f>
        <v>25</v>
      </c>
      <c r="BN42" s="76">
        <f t="shared" si="27"/>
        <v>29</v>
      </c>
      <c r="BO42" s="76">
        <f t="shared" si="27"/>
        <v>30</v>
      </c>
      <c r="BP42" s="76">
        <f t="shared" si="27"/>
        <v>16</v>
      </c>
      <c r="BQ42" s="76">
        <f t="shared" si="27"/>
        <v>16</v>
      </c>
      <c r="BR42" s="76">
        <f t="shared" si="27"/>
        <v>25</v>
      </c>
      <c r="BS42" s="76">
        <f>COUNTIF(BS3:BS33,$B$40)</f>
        <v>28</v>
      </c>
      <c r="BT42" s="76">
        <f>COUNTIF(BT3:BT33,$B$40)</f>
        <v>31</v>
      </c>
      <c r="BU42" s="76"/>
      <c r="BV42" s="76"/>
      <c r="BW42" s="76"/>
      <c r="BY42" s="91">
        <f>AVERAGE(J42:AM42)</f>
        <v>19.466666666666665</v>
      </c>
      <c r="BZ42" s="91">
        <f>AVERAGE(T42:AW42)</f>
        <v>19.8</v>
      </c>
      <c r="CA42" s="91">
        <f>AVERAGE(AD42:BG42)</f>
        <v>20.033333333333335</v>
      </c>
      <c r="CB42" s="95">
        <f>AVERAGE(AN42:BQ42)</f>
        <v>22.333333333333332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38.5</v>
      </c>
    </row>
    <row r="46" spans="1:2" ht="11.25">
      <c r="A46" s="82">
        <v>2</v>
      </c>
      <c r="B46" s="83">
        <f>LARGE($B$3:$BW$33,2)</f>
        <v>36.5</v>
      </c>
    </row>
    <row r="47" spans="1:2" ht="11.25">
      <c r="A47" s="82">
        <v>3</v>
      </c>
      <c r="B47" s="83">
        <f>LARGE($B$3:$BW$33,3)</f>
        <v>36.2</v>
      </c>
    </row>
    <row r="48" spans="1:2" ht="11.25">
      <c r="A48" s="82">
        <v>4</v>
      </c>
      <c r="B48" s="83">
        <f>LARGE($B$3:$BW$33,4)</f>
        <v>36.1</v>
      </c>
    </row>
    <row r="49" spans="1:2" ht="11.25">
      <c r="A49" s="82">
        <v>5</v>
      </c>
      <c r="B49" s="83">
        <f>LARGE($B$3:$BW$33,5)</f>
        <v>36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16</v>
      </c>
    </row>
    <row r="53" spans="1:2" ht="11.25">
      <c r="A53" s="82">
        <v>2</v>
      </c>
      <c r="B53" s="83">
        <f>SMALL($B$3:$BW$33,2)</f>
        <v>16.8</v>
      </c>
    </row>
    <row r="54" spans="1:2" ht="11.25">
      <c r="A54" s="82">
        <v>3</v>
      </c>
      <c r="B54" s="83">
        <f>SMALL($B$3:$BW$33,3)</f>
        <v>16.8</v>
      </c>
    </row>
    <row r="55" spans="1:2" ht="11.25">
      <c r="A55" s="82">
        <v>4</v>
      </c>
      <c r="B55" s="83">
        <f>SMALL($B$3:$BW$33,4)</f>
        <v>16.8</v>
      </c>
    </row>
    <row r="56" spans="1:2" ht="11.25">
      <c r="A56" s="82">
        <v>5</v>
      </c>
      <c r="B56" s="83">
        <f>SMALL($B$3:$BW$33,5)</f>
        <v>16.9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Q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51</v>
      </c>
    </row>
    <row r="3" spans="1:80" ht="11.25">
      <c r="A3" s="5">
        <v>1</v>
      </c>
      <c r="B3" s="24">
        <v>27.6</v>
      </c>
      <c r="C3" s="15">
        <v>28.7</v>
      </c>
      <c r="D3" s="15">
        <v>32.9</v>
      </c>
      <c r="E3" s="15">
        <v>31.2</v>
      </c>
      <c r="F3" s="15">
        <v>28.7</v>
      </c>
      <c r="G3" s="15">
        <v>32.1</v>
      </c>
      <c r="H3" s="15">
        <v>30.2</v>
      </c>
      <c r="I3" s="15">
        <v>31.8</v>
      </c>
      <c r="J3" s="15">
        <v>32.6</v>
      </c>
      <c r="K3" s="4">
        <v>34</v>
      </c>
      <c r="L3" s="4">
        <v>25.5</v>
      </c>
      <c r="M3" s="4">
        <v>31.1</v>
      </c>
      <c r="N3" s="4">
        <v>29.4</v>
      </c>
      <c r="O3" s="4">
        <v>24.7</v>
      </c>
      <c r="P3" s="4">
        <v>26.9</v>
      </c>
      <c r="Q3" s="4">
        <v>26.1</v>
      </c>
      <c r="R3" s="4">
        <v>26.5</v>
      </c>
      <c r="S3" s="4">
        <v>33.1</v>
      </c>
      <c r="T3" s="4">
        <v>30.4</v>
      </c>
      <c r="U3" s="4">
        <v>26.8</v>
      </c>
      <c r="V3" s="4">
        <v>32.4</v>
      </c>
      <c r="W3" s="4">
        <v>29.6</v>
      </c>
      <c r="X3" s="4">
        <v>30.2</v>
      </c>
      <c r="Y3" s="4">
        <v>31.1</v>
      </c>
      <c r="Z3" s="4">
        <v>29.7</v>
      </c>
      <c r="AA3" s="4">
        <v>27.8</v>
      </c>
      <c r="AB3" s="4">
        <v>31.6</v>
      </c>
      <c r="AC3" s="4">
        <v>20</v>
      </c>
      <c r="AD3" s="4">
        <v>30.2</v>
      </c>
      <c r="AE3" s="4">
        <v>23.1</v>
      </c>
      <c r="AF3" s="4">
        <v>26.4</v>
      </c>
      <c r="AG3" s="4">
        <v>28.9</v>
      </c>
      <c r="AH3" s="4">
        <v>26.7</v>
      </c>
      <c r="AI3" s="4">
        <v>28.3</v>
      </c>
      <c r="AJ3" s="4">
        <v>21.8</v>
      </c>
      <c r="AK3" s="4">
        <v>28.2</v>
      </c>
      <c r="AL3" s="4">
        <v>24.6</v>
      </c>
      <c r="AM3" s="4">
        <v>27.4</v>
      </c>
      <c r="AN3" s="4">
        <v>31.8</v>
      </c>
      <c r="AO3" s="4">
        <v>27.1</v>
      </c>
      <c r="AP3" s="4">
        <v>32.1</v>
      </c>
      <c r="AQ3" s="4">
        <v>35.1</v>
      </c>
      <c r="AR3" s="4">
        <v>32.9</v>
      </c>
      <c r="AS3" s="4">
        <v>32</v>
      </c>
      <c r="AT3" s="4">
        <v>32</v>
      </c>
      <c r="AU3" s="4">
        <v>28.3</v>
      </c>
      <c r="AV3" s="4">
        <v>33.1</v>
      </c>
      <c r="AW3" s="4">
        <v>31.7</v>
      </c>
      <c r="AX3" s="4">
        <v>29.6</v>
      </c>
      <c r="AY3" s="4">
        <v>34.7</v>
      </c>
      <c r="AZ3" s="4">
        <v>26.9</v>
      </c>
      <c r="BA3" s="4">
        <v>29.4</v>
      </c>
      <c r="BB3" s="4">
        <v>30.1</v>
      </c>
      <c r="BC3" s="4">
        <v>21.4</v>
      </c>
      <c r="BD3" s="4">
        <v>28.2</v>
      </c>
      <c r="BE3" s="4">
        <v>27.4</v>
      </c>
      <c r="BF3" s="4">
        <v>24.6</v>
      </c>
      <c r="BG3" s="4">
        <v>29.9</v>
      </c>
      <c r="BH3" s="4">
        <v>23.8</v>
      </c>
      <c r="BI3" s="4">
        <v>29.3</v>
      </c>
      <c r="BJ3" s="4">
        <v>26.6</v>
      </c>
      <c r="BK3" s="4">
        <v>31.2</v>
      </c>
      <c r="BL3" s="4">
        <v>32.4</v>
      </c>
      <c r="BM3" s="4">
        <v>28.8</v>
      </c>
      <c r="BN3" s="4">
        <v>27</v>
      </c>
      <c r="BO3" s="4">
        <v>33.1</v>
      </c>
      <c r="BP3" s="4">
        <v>33.1</v>
      </c>
      <c r="BQ3" s="4">
        <v>27.6</v>
      </c>
      <c r="BR3" s="4">
        <v>31.3</v>
      </c>
      <c r="BS3" s="4">
        <v>35</v>
      </c>
      <c r="BT3" s="4">
        <v>28.5</v>
      </c>
      <c r="BU3" s="4"/>
      <c r="BV3" s="4"/>
      <c r="BW3" s="4"/>
      <c r="BY3" s="10">
        <f aca="true" t="shared" si="0" ref="BY3:BY33">AVERAGE(B3:AM3)</f>
        <v>28.639473684210525</v>
      </c>
      <c r="BZ3" s="10">
        <f>AVERAGE(T3:AW3)</f>
        <v>29.043333333333333</v>
      </c>
      <c r="CA3" s="10">
        <f>AVERAGE(AD3:BG3)</f>
        <v>28.79666666666667</v>
      </c>
      <c r="CB3" s="10">
        <f>AVERAGE(AN3:BQ3)</f>
        <v>29.706666666666663</v>
      </c>
    </row>
    <row r="4" spans="1:80" ht="11.25">
      <c r="A4" s="5">
        <v>2</v>
      </c>
      <c r="B4" s="24">
        <v>29.5</v>
      </c>
      <c r="C4" s="15">
        <v>27.9</v>
      </c>
      <c r="D4" s="15">
        <v>32.3</v>
      </c>
      <c r="E4" s="15">
        <v>30.5</v>
      </c>
      <c r="F4" s="15">
        <v>31.3</v>
      </c>
      <c r="G4" s="15">
        <v>29.2</v>
      </c>
      <c r="H4" s="15">
        <v>27.3</v>
      </c>
      <c r="I4" s="15">
        <v>31.2</v>
      </c>
      <c r="J4" s="15">
        <v>31.7</v>
      </c>
      <c r="K4" s="4">
        <v>31.2</v>
      </c>
      <c r="L4" s="4">
        <v>27.1</v>
      </c>
      <c r="M4" s="4">
        <v>32.1</v>
      </c>
      <c r="N4" s="4">
        <v>31.8</v>
      </c>
      <c r="O4" s="4">
        <v>24.5</v>
      </c>
      <c r="P4" s="4">
        <v>26.5</v>
      </c>
      <c r="Q4" s="4">
        <v>27.5</v>
      </c>
      <c r="R4" s="4">
        <v>27.8</v>
      </c>
      <c r="S4" s="4">
        <v>28.9</v>
      </c>
      <c r="T4" s="4">
        <v>30.1</v>
      </c>
      <c r="U4" s="4">
        <v>30.3</v>
      </c>
      <c r="V4" s="4">
        <v>32.1</v>
      </c>
      <c r="W4" s="4">
        <v>28.4</v>
      </c>
      <c r="X4" s="4">
        <v>32.8</v>
      </c>
      <c r="Y4" s="4">
        <v>29.9</v>
      </c>
      <c r="Z4" s="4">
        <v>29.7</v>
      </c>
      <c r="AA4" s="4">
        <v>33.5</v>
      </c>
      <c r="AB4" s="4">
        <v>33.1</v>
      </c>
      <c r="AC4" s="4">
        <v>22</v>
      </c>
      <c r="AD4" s="4">
        <v>29.4</v>
      </c>
      <c r="AE4" s="4">
        <v>30.8</v>
      </c>
      <c r="AF4" s="4">
        <v>22.5</v>
      </c>
      <c r="AG4" s="4">
        <v>31.2</v>
      </c>
      <c r="AH4" s="4">
        <v>31.5</v>
      </c>
      <c r="AI4" s="4">
        <v>27.1</v>
      </c>
      <c r="AJ4" s="4">
        <v>22.1</v>
      </c>
      <c r="AK4" s="4">
        <v>26.6</v>
      </c>
      <c r="AL4" s="4">
        <v>28.6</v>
      </c>
      <c r="AM4" s="4">
        <v>30.5</v>
      </c>
      <c r="AN4" s="4">
        <v>33.1</v>
      </c>
      <c r="AO4" s="4">
        <v>22.4</v>
      </c>
      <c r="AP4" s="4">
        <v>21.3</v>
      </c>
      <c r="AQ4" s="4">
        <v>32.8</v>
      </c>
      <c r="AR4" s="4">
        <v>33</v>
      </c>
      <c r="AS4" s="4">
        <v>25.3</v>
      </c>
      <c r="AT4" s="4">
        <v>30.5</v>
      </c>
      <c r="AU4" s="4">
        <v>29</v>
      </c>
      <c r="AV4" s="4">
        <v>30.6</v>
      </c>
      <c r="AW4" s="4">
        <v>30.3</v>
      </c>
      <c r="AX4" s="4">
        <v>26.4</v>
      </c>
      <c r="AY4" s="4">
        <v>32.7</v>
      </c>
      <c r="AZ4" s="4">
        <v>28.3</v>
      </c>
      <c r="BA4" s="4">
        <v>29.7</v>
      </c>
      <c r="BB4" s="4">
        <v>30.8</v>
      </c>
      <c r="BC4" s="4">
        <v>25.7</v>
      </c>
      <c r="BD4" s="4">
        <v>30.8</v>
      </c>
      <c r="BE4" s="4">
        <v>28.8</v>
      </c>
      <c r="BF4" s="4">
        <v>23</v>
      </c>
      <c r="BG4" s="4">
        <v>28.9</v>
      </c>
      <c r="BH4" s="4">
        <v>25.6</v>
      </c>
      <c r="BI4" s="4">
        <v>30.6</v>
      </c>
      <c r="BJ4" s="4">
        <v>22.8</v>
      </c>
      <c r="BK4" s="4">
        <v>33.3</v>
      </c>
      <c r="BL4" s="4">
        <v>30.5</v>
      </c>
      <c r="BM4" s="4">
        <v>28.7</v>
      </c>
      <c r="BN4" s="4">
        <v>24.6</v>
      </c>
      <c r="BO4" s="4">
        <v>32.3</v>
      </c>
      <c r="BP4" s="4">
        <v>32.9</v>
      </c>
      <c r="BQ4" s="4">
        <v>26.7</v>
      </c>
      <c r="BR4" s="4">
        <v>30.6</v>
      </c>
      <c r="BS4" s="4">
        <v>34.1</v>
      </c>
      <c r="BT4" s="4">
        <v>34.2</v>
      </c>
      <c r="BU4" s="4"/>
      <c r="BV4" s="4"/>
      <c r="BW4" s="4"/>
      <c r="BY4" s="10">
        <f t="shared" si="0"/>
        <v>29.22368421052631</v>
      </c>
      <c r="BZ4" s="10">
        <f aca="true" t="shared" si="1" ref="BZ4:BZ33">AVERAGE(T4:AW4)</f>
        <v>29.016666666666662</v>
      </c>
      <c r="CA4" s="10">
        <f aca="true" t="shared" si="2" ref="CA4:CA33">AVERAGE(AD4:BG4)</f>
        <v>28.45666666666666</v>
      </c>
      <c r="CB4" s="10">
        <f aca="true" t="shared" si="3" ref="CB4:CB32">AVERAGE(AN4:BQ4)</f>
        <v>28.71333333333333</v>
      </c>
    </row>
    <row r="5" spans="1:80" ht="11.25">
      <c r="A5" s="5">
        <v>3</v>
      </c>
      <c r="B5" s="24">
        <v>24.4</v>
      </c>
      <c r="C5" s="15">
        <v>28.5</v>
      </c>
      <c r="D5" s="15">
        <v>32.8</v>
      </c>
      <c r="E5" s="15">
        <v>29.5</v>
      </c>
      <c r="F5" s="15">
        <v>30.1</v>
      </c>
      <c r="G5" s="15">
        <v>27.7</v>
      </c>
      <c r="H5" s="15">
        <v>27.2</v>
      </c>
      <c r="I5" s="15">
        <v>32.2</v>
      </c>
      <c r="J5" s="15">
        <v>24.8</v>
      </c>
      <c r="K5" s="4">
        <v>33.2</v>
      </c>
      <c r="L5" s="4">
        <v>28.3</v>
      </c>
      <c r="M5" s="4">
        <v>27.5</v>
      </c>
      <c r="N5" s="4">
        <v>27</v>
      </c>
      <c r="O5" s="4">
        <v>25.3</v>
      </c>
      <c r="P5" s="4">
        <v>28.1</v>
      </c>
      <c r="Q5" s="4">
        <v>29</v>
      </c>
      <c r="R5" s="4">
        <v>30.6</v>
      </c>
      <c r="S5" s="4">
        <v>24.4</v>
      </c>
      <c r="T5" s="4">
        <v>30</v>
      </c>
      <c r="U5" s="4">
        <v>30.5</v>
      </c>
      <c r="V5" s="4">
        <v>32.7</v>
      </c>
      <c r="W5" s="4">
        <v>27.8</v>
      </c>
      <c r="X5" s="4">
        <v>30.4</v>
      </c>
      <c r="Y5" s="4">
        <v>25.6</v>
      </c>
      <c r="Z5" s="4">
        <v>30.3</v>
      </c>
      <c r="AA5" s="4">
        <v>31.1</v>
      </c>
      <c r="AB5" s="4">
        <v>27.2</v>
      </c>
      <c r="AC5" s="4">
        <v>18.8</v>
      </c>
      <c r="AD5" s="4">
        <v>28.3</v>
      </c>
      <c r="AE5" s="4">
        <v>24.8</v>
      </c>
      <c r="AF5" s="4">
        <v>29.7</v>
      </c>
      <c r="AG5" s="4">
        <v>30.5</v>
      </c>
      <c r="AH5" s="4">
        <v>30.6</v>
      </c>
      <c r="AI5" s="4">
        <v>26</v>
      </c>
      <c r="AJ5" s="4">
        <v>21.7</v>
      </c>
      <c r="AK5" s="4">
        <v>28.2</v>
      </c>
      <c r="AL5" s="4">
        <v>28.4</v>
      </c>
      <c r="AM5" s="4">
        <v>29.4</v>
      </c>
      <c r="AN5" s="4">
        <v>30.8</v>
      </c>
      <c r="AO5" s="4">
        <v>22.8</v>
      </c>
      <c r="AP5" s="4">
        <v>18.8</v>
      </c>
      <c r="AQ5" s="4">
        <v>34</v>
      </c>
      <c r="AR5" s="4">
        <v>29.6</v>
      </c>
      <c r="AS5" s="4">
        <v>23.9</v>
      </c>
      <c r="AT5" s="4">
        <v>30.8</v>
      </c>
      <c r="AU5" s="4">
        <v>31.7</v>
      </c>
      <c r="AV5" s="4">
        <v>30.4</v>
      </c>
      <c r="AW5" s="4">
        <v>31</v>
      </c>
      <c r="AX5" s="4">
        <v>28.3</v>
      </c>
      <c r="AY5" s="4">
        <v>27.6</v>
      </c>
      <c r="AZ5" s="4">
        <v>32.9</v>
      </c>
      <c r="BA5" s="4">
        <v>30</v>
      </c>
      <c r="BB5" s="4">
        <v>30.6</v>
      </c>
      <c r="BC5" s="4">
        <v>28.6</v>
      </c>
      <c r="BD5" s="4">
        <v>31.7</v>
      </c>
      <c r="BE5" s="4">
        <v>30.6</v>
      </c>
      <c r="BF5" s="4">
        <v>26.8</v>
      </c>
      <c r="BG5" s="4">
        <v>29.4</v>
      </c>
      <c r="BH5" s="4">
        <v>27.3</v>
      </c>
      <c r="BI5" s="4">
        <v>29.1</v>
      </c>
      <c r="BJ5" s="4">
        <v>26.9</v>
      </c>
      <c r="BK5" s="4">
        <v>32</v>
      </c>
      <c r="BL5" s="4">
        <v>30.7</v>
      </c>
      <c r="BM5" s="4">
        <v>29.1</v>
      </c>
      <c r="BN5" s="4">
        <v>26.7</v>
      </c>
      <c r="BO5" s="4">
        <v>31.1</v>
      </c>
      <c r="BP5" s="4">
        <v>31.9</v>
      </c>
      <c r="BQ5" s="4">
        <v>28.5</v>
      </c>
      <c r="BR5" s="4">
        <v>30.8</v>
      </c>
      <c r="BS5" s="4">
        <v>33.1</v>
      </c>
      <c r="BT5" s="4">
        <v>31.6</v>
      </c>
      <c r="BU5" s="4"/>
      <c r="BV5" s="4"/>
      <c r="BW5" s="4"/>
      <c r="BY5" s="10">
        <f t="shared" si="0"/>
        <v>28.226315789473688</v>
      </c>
      <c r="BZ5" s="10">
        <f t="shared" si="1"/>
        <v>28.193333333333328</v>
      </c>
      <c r="CA5" s="10">
        <f t="shared" si="2"/>
        <v>28.596666666666668</v>
      </c>
      <c r="CB5" s="10">
        <f t="shared" si="3"/>
        <v>29.12</v>
      </c>
    </row>
    <row r="6" spans="1:80" ht="11.25">
      <c r="A6" s="5">
        <v>4</v>
      </c>
      <c r="B6" s="24">
        <v>24.6</v>
      </c>
      <c r="C6" s="15">
        <v>29.2</v>
      </c>
      <c r="D6" s="15">
        <v>27.5</v>
      </c>
      <c r="E6" s="15">
        <v>33.4</v>
      </c>
      <c r="F6" s="15">
        <v>27.8</v>
      </c>
      <c r="G6" s="15">
        <v>27.2</v>
      </c>
      <c r="H6" s="15">
        <v>23.8</v>
      </c>
      <c r="I6" s="15">
        <v>32.3</v>
      </c>
      <c r="J6" s="15">
        <v>23.3</v>
      </c>
      <c r="K6" s="4">
        <v>36.4</v>
      </c>
      <c r="L6" s="4">
        <v>27.1</v>
      </c>
      <c r="M6" s="4">
        <v>26.3</v>
      </c>
      <c r="N6" s="4">
        <v>28.6</v>
      </c>
      <c r="O6" s="4">
        <v>25</v>
      </c>
      <c r="P6" s="4">
        <v>29.8</v>
      </c>
      <c r="Q6" s="4">
        <v>30.3</v>
      </c>
      <c r="R6" s="4">
        <v>27.6</v>
      </c>
      <c r="S6" s="4">
        <v>29</v>
      </c>
      <c r="T6" s="4">
        <v>29.4</v>
      </c>
      <c r="U6" s="4">
        <v>31.5</v>
      </c>
      <c r="V6" s="4">
        <v>31.9</v>
      </c>
      <c r="W6" s="4">
        <v>30.4</v>
      </c>
      <c r="X6" s="4">
        <v>31</v>
      </c>
      <c r="Y6" s="4">
        <v>28</v>
      </c>
      <c r="Z6" s="4">
        <v>30.2</v>
      </c>
      <c r="AA6" s="4">
        <v>31.3</v>
      </c>
      <c r="AB6" s="4">
        <v>26.5</v>
      </c>
      <c r="AC6" s="4">
        <v>21.4</v>
      </c>
      <c r="AD6" s="4">
        <v>28.4</v>
      </c>
      <c r="AE6" s="4">
        <v>27.9</v>
      </c>
      <c r="AF6" s="4">
        <v>28.6</v>
      </c>
      <c r="AG6" s="4">
        <v>29.5</v>
      </c>
      <c r="AH6" s="4">
        <v>31.4</v>
      </c>
      <c r="AI6" s="4">
        <v>22.6</v>
      </c>
      <c r="AJ6" s="4">
        <v>23.9</v>
      </c>
      <c r="AK6" s="4">
        <v>31.1</v>
      </c>
      <c r="AL6" s="4">
        <v>28.7</v>
      </c>
      <c r="AM6" s="4">
        <v>28</v>
      </c>
      <c r="AN6" s="4">
        <v>24.1</v>
      </c>
      <c r="AO6" s="4">
        <v>23.4</v>
      </c>
      <c r="AP6" s="4">
        <v>22.4</v>
      </c>
      <c r="AQ6" s="4">
        <v>35.9</v>
      </c>
      <c r="AR6" s="4">
        <v>29.8</v>
      </c>
      <c r="AS6" s="4">
        <v>32</v>
      </c>
      <c r="AT6" s="4">
        <v>32.1</v>
      </c>
      <c r="AU6" s="4">
        <v>28.1</v>
      </c>
      <c r="AV6" s="4">
        <v>31.7</v>
      </c>
      <c r="AW6" s="4">
        <v>30.2</v>
      </c>
      <c r="AX6" s="4">
        <v>33.7</v>
      </c>
      <c r="AY6" s="4">
        <v>28.7</v>
      </c>
      <c r="AZ6" s="4">
        <v>32.6</v>
      </c>
      <c r="BA6" s="4">
        <v>31.2</v>
      </c>
      <c r="BB6" s="4">
        <v>30.3</v>
      </c>
      <c r="BC6" s="4">
        <v>33.7</v>
      </c>
      <c r="BD6" s="4">
        <v>34.2</v>
      </c>
      <c r="BE6" s="4">
        <v>32.4</v>
      </c>
      <c r="BF6" s="4">
        <v>25.8</v>
      </c>
      <c r="BG6" s="4">
        <v>30.4</v>
      </c>
      <c r="BH6" s="4">
        <v>28.9</v>
      </c>
      <c r="BI6" s="4">
        <v>29.8</v>
      </c>
      <c r="BJ6" s="4">
        <v>27.1</v>
      </c>
      <c r="BK6" s="4">
        <v>34.5</v>
      </c>
      <c r="BL6" s="4">
        <v>31.4</v>
      </c>
      <c r="BM6" s="4">
        <v>31</v>
      </c>
      <c r="BN6" s="4">
        <v>25.5</v>
      </c>
      <c r="BO6" s="4">
        <v>30.8</v>
      </c>
      <c r="BP6" s="4">
        <v>31</v>
      </c>
      <c r="BQ6" s="4">
        <v>30.6</v>
      </c>
      <c r="BR6" s="4">
        <v>31.3</v>
      </c>
      <c r="BS6" s="4">
        <v>25.1</v>
      </c>
      <c r="BT6" s="4">
        <v>34.8</v>
      </c>
      <c r="BU6" s="4"/>
      <c r="BV6" s="4"/>
      <c r="BW6" s="4"/>
      <c r="BY6" s="10">
        <f t="shared" si="0"/>
        <v>28.444736842105264</v>
      </c>
      <c r="BZ6" s="10">
        <f t="shared" si="1"/>
        <v>28.71333333333333</v>
      </c>
      <c r="CA6" s="10">
        <f t="shared" si="2"/>
        <v>29.426666666666673</v>
      </c>
      <c r="CB6" s="10">
        <f t="shared" si="3"/>
        <v>30.109999999999996</v>
      </c>
    </row>
    <row r="7" spans="1:80" ht="11.25">
      <c r="A7" s="5">
        <v>5</v>
      </c>
      <c r="B7" s="24">
        <v>24.9</v>
      </c>
      <c r="C7" s="15">
        <v>30.7</v>
      </c>
      <c r="D7" s="15">
        <v>26.1</v>
      </c>
      <c r="E7" s="15">
        <v>32.3</v>
      </c>
      <c r="F7" s="15">
        <v>28.1</v>
      </c>
      <c r="G7" s="15">
        <v>25.8</v>
      </c>
      <c r="H7" s="15">
        <v>24.8</v>
      </c>
      <c r="I7" s="15">
        <v>32.3</v>
      </c>
      <c r="J7" s="15">
        <v>20.7</v>
      </c>
      <c r="K7" s="4">
        <v>25.8</v>
      </c>
      <c r="L7" s="4">
        <v>26.1</v>
      </c>
      <c r="M7" s="4">
        <v>29.5</v>
      </c>
      <c r="N7" s="4">
        <v>32.1</v>
      </c>
      <c r="O7" s="4">
        <v>29.1</v>
      </c>
      <c r="P7" s="4">
        <v>31</v>
      </c>
      <c r="Q7" s="4">
        <v>30.2</v>
      </c>
      <c r="R7" s="4">
        <v>27.8</v>
      </c>
      <c r="S7" s="4">
        <v>30.9</v>
      </c>
      <c r="T7" s="4">
        <v>28.5</v>
      </c>
      <c r="U7" s="4">
        <v>29.6</v>
      </c>
      <c r="V7" s="4">
        <v>28.7</v>
      </c>
      <c r="W7" s="4">
        <v>29.1</v>
      </c>
      <c r="X7" s="4">
        <v>34</v>
      </c>
      <c r="Y7" s="4">
        <v>25.7</v>
      </c>
      <c r="Z7" s="4">
        <v>29.8</v>
      </c>
      <c r="AA7" s="4">
        <v>29.5</v>
      </c>
      <c r="AB7" s="4">
        <v>30.9</v>
      </c>
      <c r="AC7" s="4">
        <v>21.4</v>
      </c>
      <c r="AD7" s="4">
        <v>31.9</v>
      </c>
      <c r="AE7" s="4">
        <v>28</v>
      </c>
      <c r="AF7" s="4">
        <v>30.3</v>
      </c>
      <c r="AG7" s="4">
        <v>32</v>
      </c>
      <c r="AH7" s="4">
        <v>29.6</v>
      </c>
      <c r="AI7" s="4">
        <v>31.5</v>
      </c>
      <c r="AJ7" s="4">
        <v>31.1</v>
      </c>
      <c r="AK7" s="4">
        <v>33.3</v>
      </c>
      <c r="AL7" s="4">
        <v>27.8</v>
      </c>
      <c r="AM7" s="4">
        <v>31.5</v>
      </c>
      <c r="AN7" s="4">
        <v>20.1</v>
      </c>
      <c r="AO7" s="4">
        <v>26</v>
      </c>
      <c r="AP7" s="4">
        <v>21</v>
      </c>
      <c r="AQ7" s="4">
        <v>31.5</v>
      </c>
      <c r="AR7" s="4">
        <v>27.5</v>
      </c>
      <c r="AS7" s="4">
        <v>29.4</v>
      </c>
      <c r="AT7" s="4">
        <v>31.5</v>
      </c>
      <c r="AU7" s="4">
        <v>27.7</v>
      </c>
      <c r="AV7" s="4">
        <v>31.3</v>
      </c>
      <c r="AW7" s="4">
        <v>30.6</v>
      </c>
      <c r="AX7" s="4">
        <v>26.5</v>
      </c>
      <c r="AY7" s="4">
        <v>32.1</v>
      </c>
      <c r="AZ7" s="4">
        <v>30.1</v>
      </c>
      <c r="BA7" s="4">
        <v>29.5</v>
      </c>
      <c r="BB7" s="4">
        <v>32</v>
      </c>
      <c r="BC7" s="4">
        <v>33</v>
      </c>
      <c r="BD7" s="4">
        <v>32.2</v>
      </c>
      <c r="BE7" s="4">
        <v>25.6</v>
      </c>
      <c r="BF7" s="4">
        <v>25.9</v>
      </c>
      <c r="BG7" s="4">
        <v>32.1</v>
      </c>
      <c r="BH7" s="4">
        <v>28.9</v>
      </c>
      <c r="BI7" s="4">
        <v>29.4</v>
      </c>
      <c r="BJ7" s="4">
        <v>28.7</v>
      </c>
      <c r="BK7" s="4">
        <v>36.3</v>
      </c>
      <c r="BL7" s="4">
        <v>33.7</v>
      </c>
      <c r="BM7" s="4">
        <v>30.9</v>
      </c>
      <c r="BN7" s="4">
        <v>29.4</v>
      </c>
      <c r="BO7" s="4">
        <v>34.9</v>
      </c>
      <c r="BP7" s="4">
        <v>30.7</v>
      </c>
      <c r="BQ7" s="4">
        <v>30.5</v>
      </c>
      <c r="BR7" s="4">
        <v>30.4</v>
      </c>
      <c r="BS7" s="4">
        <v>26.1</v>
      </c>
      <c r="BT7" s="4">
        <v>33.1</v>
      </c>
      <c r="BU7" s="4"/>
      <c r="BV7" s="4"/>
      <c r="BW7" s="4"/>
      <c r="BY7" s="10">
        <f t="shared" si="0"/>
        <v>29.010526315789477</v>
      </c>
      <c r="BZ7" s="10">
        <f t="shared" si="1"/>
        <v>29.026666666666664</v>
      </c>
      <c r="CA7" s="10">
        <f t="shared" si="2"/>
        <v>29.420000000000005</v>
      </c>
      <c r="CB7" s="10">
        <f t="shared" si="3"/>
        <v>29.633333333333333</v>
      </c>
    </row>
    <row r="8" spans="1:80" ht="11.25">
      <c r="A8" s="5">
        <v>6</v>
      </c>
      <c r="B8" s="24">
        <v>26.5</v>
      </c>
      <c r="C8" s="15">
        <v>27.5</v>
      </c>
      <c r="D8" s="15">
        <v>27.3</v>
      </c>
      <c r="E8" s="15">
        <v>31</v>
      </c>
      <c r="F8" s="15">
        <v>28</v>
      </c>
      <c r="G8" s="15">
        <v>22.2</v>
      </c>
      <c r="H8" s="15">
        <v>27.1</v>
      </c>
      <c r="I8" s="15">
        <v>30.2</v>
      </c>
      <c r="J8" s="15">
        <v>24.3</v>
      </c>
      <c r="K8" s="4">
        <v>28.9</v>
      </c>
      <c r="L8" s="4">
        <v>25.5</v>
      </c>
      <c r="M8" s="4">
        <v>31.6</v>
      </c>
      <c r="N8" s="4">
        <v>29.2</v>
      </c>
      <c r="O8" s="4">
        <v>32.1</v>
      </c>
      <c r="P8" s="4">
        <v>28.2</v>
      </c>
      <c r="Q8" s="4">
        <v>28.4</v>
      </c>
      <c r="R8" s="4">
        <v>28.5</v>
      </c>
      <c r="S8" s="4">
        <v>30.6</v>
      </c>
      <c r="T8" s="4">
        <v>31.2</v>
      </c>
      <c r="U8" s="4">
        <v>29.3</v>
      </c>
      <c r="V8" s="4">
        <v>31.6</v>
      </c>
      <c r="W8" s="4">
        <v>30.5</v>
      </c>
      <c r="X8" s="4">
        <v>30.5</v>
      </c>
      <c r="Y8" s="4">
        <v>23.9</v>
      </c>
      <c r="Z8" s="4">
        <v>30</v>
      </c>
      <c r="AA8" s="4">
        <v>30</v>
      </c>
      <c r="AB8" s="4">
        <v>30.2</v>
      </c>
      <c r="AC8" s="4">
        <v>20.6</v>
      </c>
      <c r="AD8" s="4">
        <v>25.1</v>
      </c>
      <c r="AE8" s="4">
        <v>26.7</v>
      </c>
      <c r="AF8" s="4">
        <v>31.6</v>
      </c>
      <c r="AG8" s="4">
        <v>30.9</v>
      </c>
      <c r="AH8" s="4">
        <v>29.7</v>
      </c>
      <c r="AI8" s="4">
        <v>27.8</v>
      </c>
      <c r="AJ8" s="4">
        <v>27.9</v>
      </c>
      <c r="AK8" s="4">
        <v>27.9</v>
      </c>
      <c r="AL8" s="4">
        <v>24.6</v>
      </c>
      <c r="AM8" s="4">
        <v>31.8</v>
      </c>
      <c r="AN8" s="4">
        <v>24.3</v>
      </c>
      <c r="AO8" s="4">
        <v>32.2</v>
      </c>
      <c r="AP8" s="4">
        <v>19.6</v>
      </c>
      <c r="AQ8" s="4">
        <v>29.9</v>
      </c>
      <c r="AR8" s="4">
        <v>33.2</v>
      </c>
      <c r="AS8" s="4">
        <v>25.9</v>
      </c>
      <c r="AT8" s="4">
        <v>29</v>
      </c>
      <c r="AU8" s="4">
        <v>24.2</v>
      </c>
      <c r="AV8" s="4">
        <v>31.5</v>
      </c>
      <c r="AW8" s="4">
        <v>31.2</v>
      </c>
      <c r="AX8" s="4">
        <v>26.2</v>
      </c>
      <c r="AY8" s="4">
        <v>34.1</v>
      </c>
      <c r="AZ8" s="4">
        <v>29.2</v>
      </c>
      <c r="BA8" s="4">
        <v>32.5</v>
      </c>
      <c r="BB8" s="4">
        <v>32.3</v>
      </c>
      <c r="BC8" s="4">
        <v>28.9</v>
      </c>
      <c r="BD8" s="4">
        <v>33.5</v>
      </c>
      <c r="BE8" s="4">
        <v>29.3</v>
      </c>
      <c r="BF8" s="4">
        <v>28.3</v>
      </c>
      <c r="BG8" s="4">
        <v>30.5</v>
      </c>
      <c r="BH8" s="4">
        <v>29.5</v>
      </c>
      <c r="BI8" s="4">
        <v>28.9</v>
      </c>
      <c r="BJ8" s="4">
        <v>27.6</v>
      </c>
      <c r="BK8" s="4">
        <v>33.6</v>
      </c>
      <c r="BL8" s="4">
        <v>33.1</v>
      </c>
      <c r="BM8" s="4">
        <v>31.4</v>
      </c>
      <c r="BN8" s="4">
        <v>30</v>
      </c>
      <c r="BO8" s="4">
        <v>27.8</v>
      </c>
      <c r="BP8" s="4">
        <v>32.2</v>
      </c>
      <c r="BQ8" s="4">
        <v>31.4</v>
      </c>
      <c r="BR8" s="4">
        <v>30.3</v>
      </c>
      <c r="BS8" s="4">
        <v>25.2</v>
      </c>
      <c r="BT8" s="4">
        <v>30.8</v>
      </c>
      <c r="BU8" s="4"/>
      <c r="BV8" s="4"/>
      <c r="BW8" s="4"/>
      <c r="BY8" s="10">
        <f t="shared" si="0"/>
        <v>28.392105263157898</v>
      </c>
      <c r="BZ8" s="10">
        <f t="shared" si="1"/>
        <v>28.42666666666667</v>
      </c>
      <c r="CA8" s="10">
        <f t="shared" si="2"/>
        <v>28.993333333333332</v>
      </c>
      <c r="CB8" s="10">
        <f t="shared" si="3"/>
        <v>29.709999999999997</v>
      </c>
    </row>
    <row r="9" spans="1:80" ht="11.25">
      <c r="A9" s="5">
        <v>7</v>
      </c>
      <c r="B9" s="24">
        <v>26.2</v>
      </c>
      <c r="C9" s="15">
        <v>28.5</v>
      </c>
      <c r="D9" s="15">
        <v>25.4</v>
      </c>
      <c r="E9" s="15">
        <v>31.7</v>
      </c>
      <c r="F9" s="15">
        <v>28.9</v>
      </c>
      <c r="G9" s="15">
        <v>23</v>
      </c>
      <c r="H9" s="15">
        <v>26.8</v>
      </c>
      <c r="I9" s="15">
        <v>30.9</v>
      </c>
      <c r="J9" s="15">
        <v>23.9</v>
      </c>
      <c r="K9" s="4">
        <v>31</v>
      </c>
      <c r="L9" s="4">
        <v>26.3</v>
      </c>
      <c r="M9" s="4">
        <v>32.2</v>
      </c>
      <c r="N9" s="4">
        <v>31.8</v>
      </c>
      <c r="O9" s="4">
        <v>29.2</v>
      </c>
      <c r="P9" s="4">
        <v>26.9</v>
      </c>
      <c r="Q9" s="4">
        <v>29.9</v>
      </c>
      <c r="R9" s="4">
        <v>25</v>
      </c>
      <c r="S9" s="4">
        <v>25.1</v>
      </c>
      <c r="T9" s="4">
        <v>33.5</v>
      </c>
      <c r="U9" s="4">
        <v>31</v>
      </c>
      <c r="V9" s="4">
        <v>31.3</v>
      </c>
      <c r="W9" s="4">
        <v>31.2</v>
      </c>
      <c r="X9" s="4">
        <v>28.9</v>
      </c>
      <c r="Y9" s="4">
        <v>24.7</v>
      </c>
      <c r="Z9" s="4">
        <v>26.2</v>
      </c>
      <c r="AA9" s="4">
        <v>30.1</v>
      </c>
      <c r="AB9" s="4">
        <v>28.7</v>
      </c>
      <c r="AC9" s="4">
        <v>23.1</v>
      </c>
      <c r="AD9" s="4">
        <v>25.4</v>
      </c>
      <c r="AE9" s="4">
        <v>24.2</v>
      </c>
      <c r="AF9" s="4">
        <v>33.7</v>
      </c>
      <c r="AG9" s="4">
        <v>30.5</v>
      </c>
      <c r="AH9" s="4">
        <v>29</v>
      </c>
      <c r="AI9" s="4">
        <v>28</v>
      </c>
      <c r="AJ9" s="4">
        <v>23.2</v>
      </c>
      <c r="AK9" s="4">
        <v>29</v>
      </c>
      <c r="AL9" s="4">
        <v>28.3</v>
      </c>
      <c r="AM9" s="4">
        <v>31</v>
      </c>
      <c r="AN9" s="4">
        <v>23.5</v>
      </c>
      <c r="AO9" s="4">
        <v>30.8</v>
      </c>
      <c r="AP9" s="4">
        <v>24.6</v>
      </c>
      <c r="AQ9" s="4">
        <v>32.8</v>
      </c>
      <c r="AR9" s="4">
        <v>30.6</v>
      </c>
      <c r="AS9" s="4">
        <v>26.5</v>
      </c>
      <c r="AT9" s="4">
        <v>30.8</v>
      </c>
      <c r="AU9" s="4">
        <v>27.9</v>
      </c>
      <c r="AV9" s="4">
        <v>30.6</v>
      </c>
      <c r="AW9" s="4">
        <v>30.2</v>
      </c>
      <c r="AX9" s="4">
        <v>24.9</v>
      </c>
      <c r="AY9" s="4">
        <v>33.3</v>
      </c>
      <c r="AZ9" s="4">
        <v>28.5</v>
      </c>
      <c r="BA9" s="4">
        <v>30.4</v>
      </c>
      <c r="BB9" s="4">
        <v>31.1</v>
      </c>
      <c r="BC9" s="4">
        <v>31.4</v>
      </c>
      <c r="BD9" s="4">
        <v>31.7</v>
      </c>
      <c r="BE9" s="4">
        <v>33.6</v>
      </c>
      <c r="BF9" s="4">
        <v>27.7</v>
      </c>
      <c r="BG9" s="4">
        <v>30.9</v>
      </c>
      <c r="BH9" s="4">
        <v>30.1</v>
      </c>
      <c r="BI9" s="4">
        <v>28.2</v>
      </c>
      <c r="BJ9" s="4">
        <v>30.7</v>
      </c>
      <c r="BK9" s="4">
        <v>33</v>
      </c>
      <c r="BL9" s="4">
        <v>31.9</v>
      </c>
      <c r="BM9" s="4">
        <v>30.3</v>
      </c>
      <c r="BN9" s="4">
        <v>30.3</v>
      </c>
      <c r="BO9" s="4">
        <v>25.5</v>
      </c>
      <c r="BP9" s="4">
        <v>31</v>
      </c>
      <c r="BQ9" s="4">
        <v>30.7</v>
      </c>
      <c r="BR9" s="4">
        <v>30.7</v>
      </c>
      <c r="BS9" s="4">
        <v>28.7</v>
      </c>
      <c r="BT9" s="4">
        <v>31.1</v>
      </c>
      <c r="BU9" s="4"/>
      <c r="BV9" s="4"/>
      <c r="BW9" s="4"/>
      <c r="BY9" s="10">
        <f t="shared" si="0"/>
        <v>28.255263157894746</v>
      </c>
      <c r="BZ9" s="10">
        <f t="shared" si="1"/>
        <v>28.643333333333327</v>
      </c>
      <c r="CA9" s="10">
        <f t="shared" si="2"/>
        <v>29.13666666666667</v>
      </c>
      <c r="CB9" s="10">
        <f t="shared" si="3"/>
        <v>29.783333333333335</v>
      </c>
    </row>
    <row r="10" spans="1:80" ht="11.25">
      <c r="A10" s="5">
        <v>8</v>
      </c>
      <c r="B10" s="24">
        <v>25.9</v>
      </c>
      <c r="C10" s="15">
        <v>31.5</v>
      </c>
      <c r="D10" s="15">
        <v>27.7</v>
      </c>
      <c r="E10" s="15">
        <v>31.9</v>
      </c>
      <c r="F10" s="15">
        <v>24.4</v>
      </c>
      <c r="G10" s="15">
        <v>24.8</v>
      </c>
      <c r="H10" s="15">
        <v>24.8</v>
      </c>
      <c r="I10" s="15">
        <v>31.3</v>
      </c>
      <c r="J10" s="15">
        <v>26.4</v>
      </c>
      <c r="K10" s="4">
        <v>31.1</v>
      </c>
      <c r="L10" s="4">
        <v>27</v>
      </c>
      <c r="M10" s="4">
        <v>31</v>
      </c>
      <c r="N10" s="4">
        <v>28.3</v>
      </c>
      <c r="O10" s="4">
        <v>27.6</v>
      </c>
      <c r="P10" s="4">
        <v>29.1</v>
      </c>
      <c r="Q10" s="4">
        <v>31.2</v>
      </c>
      <c r="R10" s="4">
        <v>25</v>
      </c>
      <c r="S10" s="4">
        <v>26.2</v>
      </c>
      <c r="T10" s="4">
        <v>30.8</v>
      </c>
      <c r="U10" s="4">
        <v>35.4</v>
      </c>
      <c r="V10" s="4">
        <v>29.6</v>
      </c>
      <c r="W10" s="4">
        <v>28</v>
      </c>
      <c r="X10" s="4">
        <v>25.8</v>
      </c>
      <c r="Y10" s="4">
        <v>26.3</v>
      </c>
      <c r="Z10" s="4">
        <v>28.3</v>
      </c>
      <c r="AA10" s="4">
        <v>29.4</v>
      </c>
      <c r="AB10" s="4">
        <v>28</v>
      </c>
      <c r="AC10" s="4">
        <v>21.1</v>
      </c>
      <c r="AD10" s="4">
        <v>23.7</v>
      </c>
      <c r="AE10" s="4">
        <v>25.9</v>
      </c>
      <c r="AF10" s="4">
        <v>30.9</v>
      </c>
      <c r="AG10" s="4">
        <v>29.1</v>
      </c>
      <c r="AH10" s="4">
        <v>28.5</v>
      </c>
      <c r="AI10" s="4">
        <v>24.6</v>
      </c>
      <c r="AJ10" s="4">
        <v>30.8</v>
      </c>
      <c r="AK10" s="4">
        <v>28.9</v>
      </c>
      <c r="AL10" s="4">
        <v>30.4</v>
      </c>
      <c r="AM10" s="4">
        <v>30.9</v>
      </c>
      <c r="AN10" s="4">
        <v>26.3</v>
      </c>
      <c r="AO10" s="4">
        <v>30.3</v>
      </c>
      <c r="AP10" s="4">
        <v>21.2</v>
      </c>
      <c r="AQ10" s="4">
        <v>33.6</v>
      </c>
      <c r="AR10" s="4">
        <v>33.2</v>
      </c>
      <c r="AS10" s="4">
        <v>28.2</v>
      </c>
      <c r="AT10" s="4">
        <v>27.8</v>
      </c>
      <c r="AU10" s="4">
        <v>22.4</v>
      </c>
      <c r="AV10" s="4">
        <v>31.4</v>
      </c>
      <c r="AW10" s="4">
        <v>31.1</v>
      </c>
      <c r="AX10" s="4">
        <v>25.2</v>
      </c>
      <c r="AY10" s="4">
        <v>35.5</v>
      </c>
      <c r="AZ10" s="4">
        <v>30</v>
      </c>
      <c r="BA10" s="4">
        <v>29.5</v>
      </c>
      <c r="BB10" s="4">
        <v>31.4</v>
      </c>
      <c r="BC10" s="4">
        <v>31.2</v>
      </c>
      <c r="BD10" s="4">
        <v>29.1</v>
      </c>
      <c r="BE10" s="4">
        <v>29.5</v>
      </c>
      <c r="BF10" s="4">
        <v>25.2</v>
      </c>
      <c r="BG10" s="4">
        <v>30.5</v>
      </c>
      <c r="BH10" s="4">
        <v>29.1</v>
      </c>
      <c r="BI10" s="4">
        <v>25.7</v>
      </c>
      <c r="BJ10" s="4">
        <v>30.5</v>
      </c>
      <c r="BK10" s="4">
        <v>29.5</v>
      </c>
      <c r="BL10" s="4">
        <v>29.2</v>
      </c>
      <c r="BM10" s="4">
        <v>29.7</v>
      </c>
      <c r="BN10" s="4">
        <v>28.5</v>
      </c>
      <c r="BO10" s="4">
        <v>25.2</v>
      </c>
      <c r="BP10" s="4">
        <v>32</v>
      </c>
      <c r="BQ10" s="4">
        <v>28.7</v>
      </c>
      <c r="BR10" s="4">
        <v>27.7</v>
      </c>
      <c r="BS10" s="4">
        <v>31.7</v>
      </c>
      <c r="BT10" s="4">
        <v>30.8</v>
      </c>
      <c r="BU10" s="4"/>
      <c r="BV10" s="4"/>
      <c r="BW10" s="4"/>
      <c r="BY10" s="10">
        <f t="shared" si="0"/>
        <v>28.200000000000003</v>
      </c>
      <c r="BZ10" s="10">
        <f t="shared" si="1"/>
        <v>28.396666666666665</v>
      </c>
      <c r="CA10" s="10">
        <f t="shared" si="2"/>
        <v>28.876666666666672</v>
      </c>
      <c r="CB10" s="10">
        <f t="shared" si="3"/>
        <v>29.023333333333348</v>
      </c>
    </row>
    <row r="11" spans="1:80" ht="11.25">
      <c r="A11" s="5">
        <v>9</v>
      </c>
      <c r="B11" s="24">
        <v>28</v>
      </c>
      <c r="C11" s="15">
        <v>33.9</v>
      </c>
      <c r="D11" s="15">
        <v>27.9</v>
      </c>
      <c r="E11" s="15">
        <v>24</v>
      </c>
      <c r="F11" s="15">
        <v>29.1</v>
      </c>
      <c r="G11" s="15">
        <v>25.9</v>
      </c>
      <c r="H11" s="15">
        <v>24.5</v>
      </c>
      <c r="I11" s="15">
        <v>30.6</v>
      </c>
      <c r="J11" s="15">
        <v>30.1</v>
      </c>
      <c r="K11" s="4">
        <v>34.2</v>
      </c>
      <c r="L11" s="4">
        <v>28.1</v>
      </c>
      <c r="M11" s="4">
        <v>31.5</v>
      </c>
      <c r="N11" s="4">
        <v>28.9</v>
      </c>
      <c r="O11" s="4">
        <v>24.1</v>
      </c>
      <c r="P11" s="4">
        <v>31.1</v>
      </c>
      <c r="Q11" s="4">
        <v>29</v>
      </c>
      <c r="R11" s="4">
        <v>30.6</v>
      </c>
      <c r="S11" s="4">
        <v>25.6</v>
      </c>
      <c r="T11" s="4">
        <v>29.1</v>
      </c>
      <c r="U11" s="4">
        <v>30.2</v>
      </c>
      <c r="V11" s="4">
        <v>31.2</v>
      </c>
      <c r="W11" s="4">
        <v>27.5</v>
      </c>
      <c r="X11" s="4">
        <v>24.4</v>
      </c>
      <c r="Y11" s="4">
        <v>26.1</v>
      </c>
      <c r="Z11" s="4">
        <v>29.8</v>
      </c>
      <c r="AA11" s="4">
        <v>27.7</v>
      </c>
      <c r="AB11" s="4">
        <v>27.1</v>
      </c>
      <c r="AC11" s="4">
        <v>22.8</v>
      </c>
      <c r="AD11" s="4">
        <v>25.8</v>
      </c>
      <c r="AE11" s="4">
        <v>26.5</v>
      </c>
      <c r="AF11" s="4">
        <v>28.1</v>
      </c>
      <c r="AG11" s="4">
        <v>30.1</v>
      </c>
      <c r="AH11" s="4">
        <v>29.4</v>
      </c>
      <c r="AI11" s="4">
        <v>25.8</v>
      </c>
      <c r="AJ11" s="4">
        <v>32.5</v>
      </c>
      <c r="AK11" s="4">
        <v>29.3</v>
      </c>
      <c r="AL11" s="4">
        <v>29.2</v>
      </c>
      <c r="AM11" s="4">
        <v>28.4</v>
      </c>
      <c r="AN11" s="4">
        <v>27.5</v>
      </c>
      <c r="AO11" s="4">
        <v>29.1</v>
      </c>
      <c r="AP11" s="4">
        <v>23.2</v>
      </c>
      <c r="AQ11" s="4">
        <v>30.8</v>
      </c>
      <c r="AR11" s="4">
        <v>32.3</v>
      </c>
      <c r="AS11" s="4">
        <v>28.8</v>
      </c>
      <c r="AT11" s="4">
        <v>34.6</v>
      </c>
      <c r="AU11" s="4">
        <v>23.7</v>
      </c>
      <c r="AV11" s="4">
        <v>31.5</v>
      </c>
      <c r="AW11" s="4">
        <v>28.9</v>
      </c>
      <c r="AX11" s="4">
        <v>29.6</v>
      </c>
      <c r="AY11" s="4">
        <v>35.7</v>
      </c>
      <c r="AZ11" s="4">
        <v>26.2</v>
      </c>
      <c r="BA11" s="4">
        <v>30.6</v>
      </c>
      <c r="BB11" s="4">
        <v>29</v>
      </c>
      <c r="BC11" s="4">
        <v>24.6</v>
      </c>
      <c r="BD11" s="4">
        <v>32.2</v>
      </c>
      <c r="BE11" s="4">
        <v>28.1</v>
      </c>
      <c r="BF11" s="4">
        <v>26.9</v>
      </c>
      <c r="BG11" s="4">
        <v>29.8</v>
      </c>
      <c r="BH11" s="4">
        <v>28.9</v>
      </c>
      <c r="BI11" s="4">
        <v>25.7</v>
      </c>
      <c r="BJ11" s="4">
        <v>33.9</v>
      </c>
      <c r="BK11" s="4">
        <v>25.9</v>
      </c>
      <c r="BL11" s="4">
        <v>28.4</v>
      </c>
      <c r="BM11" s="4">
        <v>36.2</v>
      </c>
      <c r="BN11" s="4">
        <v>29.9</v>
      </c>
      <c r="BO11" s="4">
        <v>26.8</v>
      </c>
      <c r="BP11" s="4">
        <v>34.7</v>
      </c>
      <c r="BQ11" s="4">
        <v>29.7</v>
      </c>
      <c r="BR11" s="4">
        <v>29.1</v>
      </c>
      <c r="BS11" s="4">
        <v>36.1</v>
      </c>
      <c r="BT11" s="4">
        <v>30.9</v>
      </c>
      <c r="BU11" s="4"/>
      <c r="BV11" s="4"/>
      <c r="BW11" s="4"/>
      <c r="BY11" s="10">
        <f t="shared" si="0"/>
        <v>28.37105263157895</v>
      </c>
      <c r="BZ11" s="10">
        <f t="shared" si="1"/>
        <v>28.38</v>
      </c>
      <c r="CA11" s="10">
        <f t="shared" si="2"/>
        <v>28.94000000000001</v>
      </c>
      <c r="CB11" s="10">
        <f t="shared" si="3"/>
        <v>29.439999999999998</v>
      </c>
    </row>
    <row r="12" spans="1:80" ht="11.25">
      <c r="A12" s="5">
        <v>10</v>
      </c>
      <c r="B12" s="24">
        <v>29.5</v>
      </c>
      <c r="C12" s="15">
        <v>27.7</v>
      </c>
      <c r="D12" s="15">
        <v>28.1</v>
      </c>
      <c r="E12" s="15">
        <v>23.1</v>
      </c>
      <c r="F12" s="15">
        <v>26.4</v>
      </c>
      <c r="G12" s="15">
        <v>28.8</v>
      </c>
      <c r="H12" s="15">
        <v>26.3</v>
      </c>
      <c r="I12" s="15">
        <v>29.8</v>
      </c>
      <c r="J12" s="15">
        <v>29.8</v>
      </c>
      <c r="K12" s="4">
        <v>30.3</v>
      </c>
      <c r="L12" s="4">
        <v>32.5</v>
      </c>
      <c r="M12" s="4">
        <v>29.7</v>
      </c>
      <c r="N12" s="4">
        <v>29.7</v>
      </c>
      <c r="O12" s="4">
        <v>26.8</v>
      </c>
      <c r="P12" s="4">
        <v>33.3</v>
      </c>
      <c r="Q12" s="4">
        <v>27.6</v>
      </c>
      <c r="R12" s="4">
        <v>27.8</v>
      </c>
      <c r="S12" s="4">
        <v>25.1</v>
      </c>
      <c r="T12" s="4">
        <v>29.3</v>
      </c>
      <c r="U12" s="4">
        <v>32.3</v>
      </c>
      <c r="V12" s="4">
        <v>32</v>
      </c>
      <c r="W12" s="4">
        <v>26.5</v>
      </c>
      <c r="X12" s="4">
        <v>25.5</v>
      </c>
      <c r="Y12" s="4">
        <v>28</v>
      </c>
      <c r="Z12" s="4">
        <v>26</v>
      </c>
      <c r="AA12" s="4">
        <v>26.7</v>
      </c>
      <c r="AB12" s="4">
        <v>28.8</v>
      </c>
      <c r="AC12" s="4">
        <v>22</v>
      </c>
      <c r="AD12" s="4">
        <v>29.2</v>
      </c>
      <c r="AE12" s="4">
        <v>31.4</v>
      </c>
      <c r="AF12" s="4">
        <v>26.7</v>
      </c>
      <c r="AG12" s="4">
        <v>30.6</v>
      </c>
      <c r="AH12" s="4">
        <v>28.8</v>
      </c>
      <c r="AI12" s="4">
        <v>28.1</v>
      </c>
      <c r="AJ12" s="4">
        <v>27.7</v>
      </c>
      <c r="AK12" s="4">
        <v>26.7</v>
      </c>
      <c r="AL12" s="4">
        <v>31</v>
      </c>
      <c r="AM12" s="4">
        <v>25.9</v>
      </c>
      <c r="AN12" s="4">
        <v>22.1</v>
      </c>
      <c r="AO12" s="4">
        <v>28.1</v>
      </c>
      <c r="AP12" s="4">
        <v>20.8</v>
      </c>
      <c r="AQ12" s="4">
        <v>30.7</v>
      </c>
      <c r="AR12" s="4">
        <v>32.8</v>
      </c>
      <c r="AS12" s="4">
        <v>29.4</v>
      </c>
      <c r="AT12" s="4">
        <v>36.6</v>
      </c>
      <c r="AU12" s="4">
        <v>26.6</v>
      </c>
      <c r="AV12" s="4">
        <v>28.5</v>
      </c>
      <c r="AW12" s="4">
        <v>31.7</v>
      </c>
      <c r="AX12" s="4">
        <v>29.6</v>
      </c>
      <c r="AY12" s="4">
        <v>35.4</v>
      </c>
      <c r="AZ12" s="4">
        <v>31.6</v>
      </c>
      <c r="BA12" s="4">
        <v>31.6</v>
      </c>
      <c r="BB12" s="4">
        <v>26.4</v>
      </c>
      <c r="BC12" s="4">
        <v>29</v>
      </c>
      <c r="BD12" s="4">
        <v>31.8</v>
      </c>
      <c r="BE12" s="4">
        <v>27.3</v>
      </c>
      <c r="BF12" s="4">
        <v>24.3</v>
      </c>
      <c r="BG12" s="4">
        <v>29.4</v>
      </c>
      <c r="BH12" s="4">
        <v>33.4</v>
      </c>
      <c r="BI12" s="4">
        <v>28.2</v>
      </c>
      <c r="BJ12" s="4">
        <v>34.3</v>
      </c>
      <c r="BK12" s="4">
        <v>25.4</v>
      </c>
      <c r="BL12" s="4">
        <v>30.5</v>
      </c>
      <c r="BM12" s="4">
        <v>28.9</v>
      </c>
      <c r="BN12" s="4">
        <v>23.3</v>
      </c>
      <c r="BO12" s="4">
        <v>32.6</v>
      </c>
      <c r="BP12" s="4">
        <v>29.3</v>
      </c>
      <c r="BQ12" s="4">
        <v>32.1</v>
      </c>
      <c r="BR12" s="4">
        <v>37.4</v>
      </c>
      <c r="BS12" s="4">
        <v>36.2</v>
      </c>
      <c r="BT12" s="4">
        <v>31.3</v>
      </c>
      <c r="BU12" s="4"/>
      <c r="BV12" s="4"/>
      <c r="BW12" s="4"/>
      <c r="BY12" s="10">
        <f t="shared" si="0"/>
        <v>28.302631578947373</v>
      </c>
      <c r="BZ12" s="10">
        <f t="shared" si="1"/>
        <v>28.35</v>
      </c>
      <c r="CA12" s="10">
        <f t="shared" si="2"/>
        <v>28.993333333333332</v>
      </c>
      <c r="CB12" s="10">
        <f t="shared" si="3"/>
        <v>29.389999999999993</v>
      </c>
    </row>
    <row r="13" spans="1:80" ht="11.25">
      <c r="A13" s="6">
        <v>11</v>
      </c>
      <c r="B13" s="25">
        <v>30</v>
      </c>
      <c r="C13" s="7">
        <v>27.7</v>
      </c>
      <c r="D13" s="7">
        <v>28</v>
      </c>
      <c r="E13" s="7">
        <v>26</v>
      </c>
      <c r="F13" s="7">
        <v>27.3</v>
      </c>
      <c r="G13" s="7">
        <v>29.3</v>
      </c>
      <c r="H13" s="7">
        <v>20.4</v>
      </c>
      <c r="I13" s="7">
        <v>26.7</v>
      </c>
      <c r="J13" s="7">
        <v>30.4</v>
      </c>
      <c r="K13" s="7">
        <v>28.7</v>
      </c>
      <c r="L13" s="7">
        <v>32</v>
      </c>
      <c r="M13" s="7">
        <v>31.1</v>
      </c>
      <c r="N13" s="7">
        <v>29.5</v>
      </c>
      <c r="O13" s="7">
        <v>29</v>
      </c>
      <c r="P13" s="7">
        <v>35.2</v>
      </c>
      <c r="Q13" s="7">
        <v>28.1</v>
      </c>
      <c r="R13" s="7">
        <v>27</v>
      </c>
      <c r="S13" s="7">
        <v>26.3</v>
      </c>
      <c r="T13" s="7">
        <v>32.5</v>
      </c>
      <c r="U13" s="7">
        <v>31.4</v>
      </c>
      <c r="V13" s="7">
        <v>30.9</v>
      </c>
      <c r="W13" s="7">
        <v>29</v>
      </c>
      <c r="X13" s="7">
        <v>25.2</v>
      </c>
      <c r="Y13" s="7">
        <v>26.5</v>
      </c>
      <c r="Z13" s="7">
        <v>23.2</v>
      </c>
      <c r="AA13" s="7">
        <v>32.5</v>
      </c>
      <c r="AB13" s="7">
        <v>28.8</v>
      </c>
      <c r="AC13" s="7">
        <v>24.3</v>
      </c>
      <c r="AD13" s="7">
        <v>28.1</v>
      </c>
      <c r="AE13" s="7">
        <v>28.8</v>
      </c>
      <c r="AF13" s="7">
        <v>28.2</v>
      </c>
      <c r="AG13" s="7">
        <v>29.6</v>
      </c>
      <c r="AH13" s="7">
        <v>27.1</v>
      </c>
      <c r="AI13" s="7">
        <v>29.7</v>
      </c>
      <c r="AJ13" s="7">
        <v>28.3</v>
      </c>
      <c r="AK13" s="7">
        <v>24</v>
      </c>
      <c r="AL13" s="7">
        <v>27.8</v>
      </c>
      <c r="AM13" s="7">
        <v>32.7</v>
      </c>
      <c r="AN13" s="7">
        <v>22</v>
      </c>
      <c r="AO13" s="7">
        <v>25.2</v>
      </c>
      <c r="AP13" s="7">
        <v>26.5</v>
      </c>
      <c r="AQ13" s="7">
        <v>30.5</v>
      </c>
      <c r="AR13" s="7">
        <v>30.2</v>
      </c>
      <c r="AS13" s="7">
        <v>29</v>
      </c>
      <c r="AT13" s="7">
        <v>31.3</v>
      </c>
      <c r="AU13" s="7">
        <v>27.1</v>
      </c>
      <c r="AV13" s="7">
        <v>32.7</v>
      </c>
      <c r="AW13" s="7">
        <v>34.2</v>
      </c>
      <c r="AX13" s="7">
        <v>29.6</v>
      </c>
      <c r="AY13" s="7">
        <v>35.3</v>
      </c>
      <c r="AZ13" s="7">
        <v>30.6</v>
      </c>
      <c r="BA13" s="7">
        <v>28.5</v>
      </c>
      <c r="BB13" s="7">
        <v>28.6</v>
      </c>
      <c r="BC13" s="7">
        <v>28</v>
      </c>
      <c r="BD13" s="7">
        <v>30.3</v>
      </c>
      <c r="BE13" s="7">
        <v>28</v>
      </c>
      <c r="BF13" s="7">
        <v>27.6</v>
      </c>
      <c r="BG13" s="7">
        <v>29.6</v>
      </c>
      <c r="BH13" s="7">
        <v>35.6</v>
      </c>
      <c r="BI13" s="7">
        <v>29</v>
      </c>
      <c r="BJ13" s="7">
        <v>33.4</v>
      </c>
      <c r="BK13" s="7">
        <v>31.8</v>
      </c>
      <c r="BL13" s="7">
        <v>30.4</v>
      </c>
      <c r="BM13" s="7">
        <v>27.5</v>
      </c>
      <c r="BN13" s="7">
        <v>22.3</v>
      </c>
      <c r="BO13" s="7">
        <v>29.1</v>
      </c>
      <c r="BP13" s="7">
        <v>28.2</v>
      </c>
      <c r="BQ13" s="7">
        <v>37.6</v>
      </c>
      <c r="BR13" s="7">
        <v>32.1</v>
      </c>
      <c r="BS13" s="7">
        <v>31.4</v>
      </c>
      <c r="BT13" s="7">
        <v>30.7</v>
      </c>
      <c r="BU13" s="7"/>
      <c r="BV13" s="7"/>
      <c r="BW13" s="7"/>
      <c r="BY13" s="11">
        <f t="shared" si="0"/>
        <v>28.45526315789474</v>
      </c>
      <c r="BZ13" s="11">
        <f t="shared" si="1"/>
        <v>28.576666666666675</v>
      </c>
      <c r="CA13" s="11">
        <f t="shared" si="2"/>
        <v>28.970000000000006</v>
      </c>
      <c r="CB13" s="10">
        <f t="shared" si="3"/>
        <v>29.656666666666673</v>
      </c>
    </row>
    <row r="14" spans="1:80" ht="11.25">
      <c r="A14" s="5">
        <v>12</v>
      </c>
      <c r="B14" s="24">
        <v>30.6</v>
      </c>
      <c r="C14" s="15">
        <v>28.5</v>
      </c>
      <c r="D14" s="15">
        <v>27.7</v>
      </c>
      <c r="E14" s="15">
        <v>26</v>
      </c>
      <c r="F14" s="15">
        <v>27.1</v>
      </c>
      <c r="G14" s="15">
        <v>27.7</v>
      </c>
      <c r="H14" s="15">
        <v>23.1</v>
      </c>
      <c r="I14" s="15">
        <v>32.1</v>
      </c>
      <c r="J14" s="15">
        <v>29.4</v>
      </c>
      <c r="K14" s="4">
        <v>27.7</v>
      </c>
      <c r="L14" s="4">
        <v>27.6</v>
      </c>
      <c r="M14" s="4">
        <v>32.3</v>
      </c>
      <c r="N14" s="4">
        <v>29.6</v>
      </c>
      <c r="O14" s="4">
        <v>32.4</v>
      </c>
      <c r="P14" s="4">
        <v>30.5</v>
      </c>
      <c r="Q14" s="4">
        <v>28.6</v>
      </c>
      <c r="R14" s="4">
        <v>28.6</v>
      </c>
      <c r="S14" s="4">
        <v>25.3</v>
      </c>
      <c r="T14" s="4">
        <v>29.2</v>
      </c>
      <c r="U14" s="4">
        <v>32.2</v>
      </c>
      <c r="V14" s="4">
        <v>30.4</v>
      </c>
      <c r="W14" s="4">
        <v>30.5</v>
      </c>
      <c r="X14" s="4">
        <v>27.2</v>
      </c>
      <c r="Y14" s="4">
        <v>27.1</v>
      </c>
      <c r="Z14" s="4">
        <v>24.2</v>
      </c>
      <c r="AA14" s="4">
        <v>30.9</v>
      </c>
      <c r="AB14" s="4">
        <v>28.8</v>
      </c>
      <c r="AC14" s="4">
        <v>25.6</v>
      </c>
      <c r="AD14" s="4">
        <v>28.5</v>
      </c>
      <c r="AE14" s="4">
        <v>22.7</v>
      </c>
      <c r="AF14" s="4">
        <v>29.3</v>
      </c>
      <c r="AG14" s="4">
        <v>31</v>
      </c>
      <c r="AH14" s="4">
        <v>31.1</v>
      </c>
      <c r="AI14" s="4">
        <v>28.2</v>
      </c>
      <c r="AJ14" s="4">
        <v>29.2</v>
      </c>
      <c r="AK14" s="4">
        <v>24.1</v>
      </c>
      <c r="AL14" s="4">
        <v>27.5</v>
      </c>
      <c r="AM14" s="4">
        <v>32.1</v>
      </c>
      <c r="AN14" s="4">
        <v>26.8</v>
      </c>
      <c r="AO14" s="4">
        <v>25.5</v>
      </c>
      <c r="AP14" s="4">
        <v>30.5</v>
      </c>
      <c r="AQ14" s="4">
        <v>30.4</v>
      </c>
      <c r="AR14" s="4">
        <v>27.8</v>
      </c>
      <c r="AS14" s="4">
        <v>27.2</v>
      </c>
      <c r="AT14" s="4">
        <v>28.4</v>
      </c>
      <c r="AU14" s="4">
        <v>32.8</v>
      </c>
      <c r="AV14" s="4">
        <v>30.8</v>
      </c>
      <c r="AW14" s="4">
        <v>33.9</v>
      </c>
      <c r="AX14" s="4">
        <v>23.3</v>
      </c>
      <c r="AY14" s="4">
        <v>27.1</v>
      </c>
      <c r="AZ14" s="4">
        <v>25.1</v>
      </c>
      <c r="BA14" s="4">
        <v>30.3</v>
      </c>
      <c r="BB14" s="4">
        <v>28.6</v>
      </c>
      <c r="BC14" s="4">
        <v>26</v>
      </c>
      <c r="BD14" s="4">
        <v>29.8</v>
      </c>
      <c r="BE14" s="4">
        <v>28</v>
      </c>
      <c r="BF14" s="4">
        <v>24.8</v>
      </c>
      <c r="BG14" s="4">
        <v>31.9</v>
      </c>
      <c r="BH14" s="4">
        <v>31.9</v>
      </c>
      <c r="BI14" s="4">
        <v>28.7</v>
      </c>
      <c r="BJ14" s="4">
        <v>31.1</v>
      </c>
      <c r="BK14" s="4">
        <v>27.2</v>
      </c>
      <c r="BL14" s="4">
        <v>30.3</v>
      </c>
      <c r="BM14" s="4">
        <v>27</v>
      </c>
      <c r="BN14" s="4">
        <v>26.2</v>
      </c>
      <c r="BO14" s="4">
        <v>28.3</v>
      </c>
      <c r="BP14" s="4">
        <v>30.3</v>
      </c>
      <c r="BQ14" s="4">
        <v>32.3</v>
      </c>
      <c r="BR14" s="4">
        <v>28.4</v>
      </c>
      <c r="BS14" s="4">
        <v>33.8</v>
      </c>
      <c r="BT14" s="4">
        <v>30.5</v>
      </c>
      <c r="BU14" s="4"/>
      <c r="BV14" s="4"/>
      <c r="BW14" s="4"/>
      <c r="BY14" s="10">
        <f t="shared" si="0"/>
        <v>28.542105263157897</v>
      </c>
      <c r="BZ14" s="10">
        <f t="shared" si="1"/>
        <v>28.796666666666663</v>
      </c>
      <c r="CA14" s="10">
        <f t="shared" si="2"/>
        <v>28.423333333333325</v>
      </c>
      <c r="CB14" s="10">
        <f t="shared" si="3"/>
        <v>28.743333333333332</v>
      </c>
    </row>
    <row r="15" spans="1:80" ht="11.25">
      <c r="A15" s="5">
        <v>13</v>
      </c>
      <c r="B15" s="24">
        <v>31</v>
      </c>
      <c r="C15" s="15">
        <v>30.1</v>
      </c>
      <c r="D15" s="15">
        <v>25.4</v>
      </c>
      <c r="E15" s="15">
        <v>26</v>
      </c>
      <c r="F15" s="15">
        <v>29.1</v>
      </c>
      <c r="G15" s="15">
        <v>29.3</v>
      </c>
      <c r="H15" s="15">
        <v>25</v>
      </c>
      <c r="I15" s="15">
        <v>28.7</v>
      </c>
      <c r="J15" s="15">
        <v>28.4</v>
      </c>
      <c r="K15" s="4">
        <v>29.5</v>
      </c>
      <c r="L15" s="4">
        <v>32.5</v>
      </c>
      <c r="M15" s="4">
        <v>31.1</v>
      </c>
      <c r="N15" s="4">
        <v>30.3</v>
      </c>
      <c r="O15" s="4">
        <v>31.9</v>
      </c>
      <c r="P15" s="4">
        <v>29</v>
      </c>
      <c r="Q15" s="4">
        <v>24.2</v>
      </c>
      <c r="R15" s="4">
        <v>31</v>
      </c>
      <c r="S15" s="4">
        <v>28.5</v>
      </c>
      <c r="T15" s="4">
        <v>30.7</v>
      </c>
      <c r="U15" s="4">
        <v>34</v>
      </c>
      <c r="V15" s="4">
        <v>28.8</v>
      </c>
      <c r="W15" s="4">
        <v>28.1</v>
      </c>
      <c r="X15" s="4">
        <v>29</v>
      </c>
      <c r="Y15" s="4">
        <v>29.1</v>
      </c>
      <c r="Z15" s="4">
        <v>24.4</v>
      </c>
      <c r="AA15" s="4">
        <v>30</v>
      </c>
      <c r="AB15" s="4">
        <v>29.2</v>
      </c>
      <c r="AC15" s="4">
        <v>26.3</v>
      </c>
      <c r="AD15" s="4">
        <v>26.8</v>
      </c>
      <c r="AE15" s="4">
        <v>25.6</v>
      </c>
      <c r="AF15" s="4">
        <v>29.2</v>
      </c>
      <c r="AG15" s="4">
        <v>27.6</v>
      </c>
      <c r="AH15" s="4">
        <v>31.3</v>
      </c>
      <c r="AI15" s="4">
        <v>28.3</v>
      </c>
      <c r="AJ15" s="4">
        <v>30</v>
      </c>
      <c r="AK15" s="4">
        <v>26.4</v>
      </c>
      <c r="AL15" s="4">
        <v>28.8</v>
      </c>
      <c r="AM15" s="4">
        <v>29.1</v>
      </c>
      <c r="AN15" s="4">
        <v>22.4</v>
      </c>
      <c r="AO15" s="4">
        <v>25.8</v>
      </c>
      <c r="AP15" s="4">
        <v>27.2</v>
      </c>
      <c r="AQ15" s="4">
        <v>30.7</v>
      </c>
      <c r="AR15" s="4">
        <v>28.3</v>
      </c>
      <c r="AS15" s="4">
        <v>29.9</v>
      </c>
      <c r="AT15" s="4">
        <v>31.7</v>
      </c>
      <c r="AU15" s="4">
        <v>31.5</v>
      </c>
      <c r="AV15" s="4">
        <v>31.7</v>
      </c>
      <c r="AW15" s="4">
        <v>25.9</v>
      </c>
      <c r="AX15" s="4">
        <v>24.4</v>
      </c>
      <c r="AY15" s="4">
        <v>31.9</v>
      </c>
      <c r="AZ15" s="4">
        <v>26</v>
      </c>
      <c r="BA15" s="4">
        <v>30.1</v>
      </c>
      <c r="BB15" s="4">
        <v>29.5</v>
      </c>
      <c r="BC15" s="4">
        <v>30.6</v>
      </c>
      <c r="BD15" s="4">
        <v>30.7</v>
      </c>
      <c r="BE15" s="4">
        <v>30.4</v>
      </c>
      <c r="BF15" s="4">
        <v>28.4</v>
      </c>
      <c r="BG15" s="4">
        <v>29</v>
      </c>
      <c r="BH15" s="4">
        <v>31.3</v>
      </c>
      <c r="BI15" s="4">
        <v>33.1</v>
      </c>
      <c r="BJ15" s="4">
        <v>29.8</v>
      </c>
      <c r="BK15" s="4">
        <v>30.1</v>
      </c>
      <c r="BL15" s="4">
        <v>25.2</v>
      </c>
      <c r="BM15" s="4">
        <v>26.6</v>
      </c>
      <c r="BN15" s="4">
        <v>28.6</v>
      </c>
      <c r="BO15" s="4">
        <v>30.3</v>
      </c>
      <c r="BP15" s="4">
        <v>31.2</v>
      </c>
      <c r="BQ15" s="4">
        <v>33.2</v>
      </c>
      <c r="BR15" s="4">
        <v>24.3</v>
      </c>
      <c r="BS15" s="4">
        <v>29.7</v>
      </c>
      <c r="BT15" s="4">
        <v>30.9</v>
      </c>
      <c r="BU15" s="4"/>
      <c r="BV15" s="4"/>
      <c r="BW15" s="4"/>
      <c r="BY15" s="10">
        <f t="shared" si="0"/>
        <v>28.781578947368416</v>
      </c>
      <c r="BZ15" s="10">
        <f t="shared" si="1"/>
        <v>28.593333333333337</v>
      </c>
      <c r="CA15" s="10">
        <f t="shared" si="2"/>
        <v>28.64</v>
      </c>
      <c r="CB15" s="10">
        <f t="shared" si="3"/>
        <v>29.183333333333334</v>
      </c>
    </row>
    <row r="16" spans="1:80" ht="11.25">
      <c r="A16" s="5">
        <v>14</v>
      </c>
      <c r="B16" s="24">
        <v>27.9</v>
      </c>
      <c r="C16" s="15">
        <v>29.7</v>
      </c>
      <c r="D16" s="15">
        <v>28.4</v>
      </c>
      <c r="E16" s="15">
        <v>26.5</v>
      </c>
      <c r="F16" s="15">
        <v>29.5</v>
      </c>
      <c r="G16" s="15">
        <v>25.5</v>
      </c>
      <c r="H16" s="15">
        <v>26</v>
      </c>
      <c r="I16" s="15">
        <v>23</v>
      </c>
      <c r="J16" s="15">
        <v>29.2</v>
      </c>
      <c r="K16" s="4">
        <v>31.4</v>
      </c>
      <c r="L16" s="4">
        <v>28.7</v>
      </c>
      <c r="M16" s="4">
        <v>30.2</v>
      </c>
      <c r="N16" s="4">
        <v>24.5</v>
      </c>
      <c r="O16" s="4">
        <v>26.2</v>
      </c>
      <c r="P16" s="4">
        <v>29</v>
      </c>
      <c r="Q16" s="4">
        <v>27.8</v>
      </c>
      <c r="R16" s="4">
        <v>30.4</v>
      </c>
      <c r="S16" s="4">
        <v>30.4</v>
      </c>
      <c r="T16" s="4">
        <v>29.8</v>
      </c>
      <c r="U16" s="4">
        <v>31.6</v>
      </c>
      <c r="V16" s="4">
        <v>29.2</v>
      </c>
      <c r="W16" s="4">
        <v>28.4</v>
      </c>
      <c r="X16" s="4">
        <v>28.8</v>
      </c>
      <c r="Y16" s="4">
        <v>22.9</v>
      </c>
      <c r="Z16" s="4">
        <v>22.4</v>
      </c>
      <c r="AA16" s="4">
        <v>31.2</v>
      </c>
      <c r="AB16" s="4">
        <v>29.4</v>
      </c>
      <c r="AC16" s="4">
        <v>26.9</v>
      </c>
      <c r="AD16" s="4">
        <v>25.4</v>
      </c>
      <c r="AE16" s="4">
        <v>32.1</v>
      </c>
      <c r="AF16" s="4">
        <v>28</v>
      </c>
      <c r="AG16" s="4">
        <v>28.3</v>
      </c>
      <c r="AH16" s="4">
        <v>29.7</v>
      </c>
      <c r="AI16" s="4">
        <v>28.7</v>
      </c>
      <c r="AJ16" s="4">
        <v>29.3</v>
      </c>
      <c r="AK16" s="4">
        <v>27.3</v>
      </c>
      <c r="AL16" s="4">
        <v>29.2</v>
      </c>
      <c r="AM16" s="4">
        <v>34.4</v>
      </c>
      <c r="AN16" s="4">
        <v>23.2</v>
      </c>
      <c r="AO16" s="4">
        <v>28.2</v>
      </c>
      <c r="AP16" s="4">
        <v>26.7</v>
      </c>
      <c r="AQ16" s="4">
        <v>34.8</v>
      </c>
      <c r="AR16" s="4">
        <v>29.5</v>
      </c>
      <c r="AS16" s="4">
        <v>33.1</v>
      </c>
      <c r="AT16" s="4">
        <v>23</v>
      </c>
      <c r="AU16" s="4">
        <v>29.5</v>
      </c>
      <c r="AV16" s="4">
        <v>26.2</v>
      </c>
      <c r="AW16" s="4">
        <v>30.3</v>
      </c>
      <c r="AX16" s="4">
        <v>31.8</v>
      </c>
      <c r="AY16" s="4">
        <v>32.3</v>
      </c>
      <c r="AZ16" s="4">
        <v>20.7</v>
      </c>
      <c r="BA16" s="4">
        <v>31.6</v>
      </c>
      <c r="BB16" s="4">
        <v>29.6</v>
      </c>
      <c r="BC16" s="4">
        <v>30.8</v>
      </c>
      <c r="BD16" s="4">
        <v>31.9</v>
      </c>
      <c r="BE16" s="4">
        <v>31.8</v>
      </c>
      <c r="BF16" s="4">
        <v>29.8</v>
      </c>
      <c r="BG16" s="4">
        <v>30.2</v>
      </c>
      <c r="BH16" s="4">
        <v>30.6</v>
      </c>
      <c r="BI16" s="4">
        <v>29.7</v>
      </c>
      <c r="BJ16" s="4">
        <v>28.7</v>
      </c>
      <c r="BK16" s="4">
        <v>28.6</v>
      </c>
      <c r="BL16" s="4">
        <v>25.8</v>
      </c>
      <c r="BM16" s="4">
        <v>26.3</v>
      </c>
      <c r="BN16" s="4">
        <v>27.6</v>
      </c>
      <c r="BO16" s="4">
        <v>32.8</v>
      </c>
      <c r="BP16" s="4">
        <v>27.2</v>
      </c>
      <c r="BQ16" s="4">
        <v>29.9</v>
      </c>
      <c r="BR16" s="4">
        <v>22.7</v>
      </c>
      <c r="BS16" s="4">
        <v>32.1</v>
      </c>
      <c r="BT16" s="4">
        <v>31.3</v>
      </c>
      <c r="BU16" s="4"/>
      <c r="BV16" s="4"/>
      <c r="BW16" s="4"/>
      <c r="BY16" s="10">
        <f t="shared" si="0"/>
        <v>28.349999999999998</v>
      </c>
      <c r="BZ16" s="10">
        <f t="shared" si="1"/>
        <v>28.583333333333336</v>
      </c>
      <c r="CA16" s="10">
        <f t="shared" si="2"/>
        <v>29.246666666666663</v>
      </c>
      <c r="CB16" s="10">
        <f t="shared" si="3"/>
        <v>29.073333333333334</v>
      </c>
    </row>
    <row r="17" spans="1:80" ht="11.25">
      <c r="A17" s="5">
        <v>15</v>
      </c>
      <c r="B17" s="24">
        <v>26.9</v>
      </c>
      <c r="C17" s="15">
        <v>30.3</v>
      </c>
      <c r="D17" s="15">
        <v>26.4</v>
      </c>
      <c r="E17" s="15">
        <v>28</v>
      </c>
      <c r="F17" s="15">
        <v>25.3</v>
      </c>
      <c r="G17" s="15">
        <v>22.6</v>
      </c>
      <c r="H17" s="15">
        <v>28.3</v>
      </c>
      <c r="I17" s="15">
        <v>24.4</v>
      </c>
      <c r="J17" s="15">
        <v>29.2</v>
      </c>
      <c r="K17" s="4">
        <v>30.3</v>
      </c>
      <c r="L17" s="4">
        <v>29.3</v>
      </c>
      <c r="M17" s="4">
        <v>30.7</v>
      </c>
      <c r="N17" s="4">
        <v>26.7</v>
      </c>
      <c r="O17" s="4">
        <v>27.3</v>
      </c>
      <c r="P17" s="4">
        <v>27.9</v>
      </c>
      <c r="Q17" s="4">
        <v>28.8</v>
      </c>
      <c r="R17" s="4">
        <v>28.4</v>
      </c>
      <c r="S17" s="4">
        <v>29.9</v>
      </c>
      <c r="T17" s="4">
        <v>30.8</v>
      </c>
      <c r="U17" s="4">
        <v>30.4</v>
      </c>
      <c r="V17" s="4">
        <v>29.1</v>
      </c>
      <c r="W17" s="4">
        <v>26.6</v>
      </c>
      <c r="X17" s="4">
        <v>29</v>
      </c>
      <c r="Y17" s="4">
        <v>20.9</v>
      </c>
      <c r="Z17" s="4">
        <v>23.3</v>
      </c>
      <c r="AA17" s="4">
        <v>32.5</v>
      </c>
      <c r="AB17" s="4">
        <v>29.4</v>
      </c>
      <c r="AC17" s="4">
        <v>26.7</v>
      </c>
      <c r="AD17" s="4">
        <v>25.5</v>
      </c>
      <c r="AE17" s="4">
        <v>28.6</v>
      </c>
      <c r="AF17" s="4">
        <v>26</v>
      </c>
      <c r="AG17" s="4">
        <v>29.6</v>
      </c>
      <c r="AH17" s="4">
        <v>28.9</v>
      </c>
      <c r="AI17" s="4">
        <v>27.5</v>
      </c>
      <c r="AJ17" s="4">
        <v>28</v>
      </c>
      <c r="AK17" s="4">
        <v>25.1</v>
      </c>
      <c r="AL17" s="4">
        <v>28.2</v>
      </c>
      <c r="AM17" s="4">
        <v>34.2</v>
      </c>
      <c r="AN17" s="4">
        <v>23.7</v>
      </c>
      <c r="AO17" s="4">
        <v>29.5</v>
      </c>
      <c r="AP17" s="4">
        <v>29.6</v>
      </c>
      <c r="AQ17" s="4">
        <v>34.4</v>
      </c>
      <c r="AR17" s="4">
        <v>31.1</v>
      </c>
      <c r="AS17" s="4">
        <v>38.5</v>
      </c>
      <c r="AT17" s="4">
        <v>23</v>
      </c>
      <c r="AU17" s="4">
        <v>27</v>
      </c>
      <c r="AV17" s="4">
        <v>29.8</v>
      </c>
      <c r="AW17" s="4">
        <v>31.1</v>
      </c>
      <c r="AX17" s="4">
        <v>28.8</v>
      </c>
      <c r="AY17" s="4">
        <v>29.7</v>
      </c>
      <c r="AZ17" s="4">
        <v>20.3</v>
      </c>
      <c r="BA17" s="4">
        <v>24.4</v>
      </c>
      <c r="BB17" s="4">
        <v>30.2</v>
      </c>
      <c r="BC17" s="4">
        <v>27.8</v>
      </c>
      <c r="BD17" s="4">
        <v>34.2</v>
      </c>
      <c r="BE17" s="4">
        <v>34.1</v>
      </c>
      <c r="BF17" s="4">
        <v>27.4</v>
      </c>
      <c r="BG17" s="4">
        <v>32.6</v>
      </c>
      <c r="BH17" s="4">
        <v>31.7</v>
      </c>
      <c r="BI17" s="4">
        <v>28.5</v>
      </c>
      <c r="BJ17" s="4">
        <v>30.8</v>
      </c>
      <c r="BK17" s="4">
        <v>29</v>
      </c>
      <c r="BL17" s="4">
        <v>28.5</v>
      </c>
      <c r="BM17" s="4">
        <v>28.8</v>
      </c>
      <c r="BN17" s="4">
        <v>23.2</v>
      </c>
      <c r="BO17" s="4">
        <v>34.8</v>
      </c>
      <c r="BP17" s="4">
        <v>30.4</v>
      </c>
      <c r="BQ17" s="4">
        <v>31.8</v>
      </c>
      <c r="BR17" s="4">
        <v>21.6</v>
      </c>
      <c r="BS17" s="4">
        <v>29.9</v>
      </c>
      <c r="BT17" s="4">
        <v>28.6</v>
      </c>
      <c r="BU17" s="4"/>
      <c r="BV17" s="4"/>
      <c r="BW17" s="4"/>
      <c r="BY17" s="10">
        <f t="shared" si="0"/>
        <v>27.92105263157895</v>
      </c>
      <c r="BZ17" s="10">
        <f t="shared" si="1"/>
        <v>28.60000000000001</v>
      </c>
      <c r="CA17" s="10">
        <f t="shared" si="2"/>
        <v>28.959999999999997</v>
      </c>
      <c r="CB17" s="10">
        <f t="shared" si="3"/>
        <v>29.49</v>
      </c>
    </row>
    <row r="18" spans="1:80" ht="11.25">
      <c r="A18" s="5">
        <v>16</v>
      </c>
      <c r="B18" s="24">
        <v>27.9</v>
      </c>
      <c r="C18" s="15">
        <v>29</v>
      </c>
      <c r="D18" s="15">
        <v>27.9</v>
      </c>
      <c r="E18" s="15">
        <v>29.3</v>
      </c>
      <c r="F18" s="15">
        <v>24.8</v>
      </c>
      <c r="G18" s="15">
        <v>28.5</v>
      </c>
      <c r="H18" s="15">
        <v>29.3</v>
      </c>
      <c r="I18" s="15">
        <v>25.2</v>
      </c>
      <c r="J18" s="15">
        <v>29.6</v>
      </c>
      <c r="K18" s="4">
        <v>29.1</v>
      </c>
      <c r="L18" s="4">
        <v>32.4</v>
      </c>
      <c r="M18" s="4">
        <v>33.7</v>
      </c>
      <c r="N18" s="4">
        <v>27.1</v>
      </c>
      <c r="O18" s="4">
        <v>27.6</v>
      </c>
      <c r="P18" s="4">
        <v>29.9</v>
      </c>
      <c r="Q18" s="4">
        <v>26.8</v>
      </c>
      <c r="R18" s="4">
        <v>26.3</v>
      </c>
      <c r="S18" s="4">
        <v>31.3</v>
      </c>
      <c r="T18" s="4">
        <v>30</v>
      </c>
      <c r="U18" s="4">
        <v>33.3</v>
      </c>
      <c r="V18" s="4">
        <v>33.2</v>
      </c>
      <c r="W18" s="4">
        <v>25.6</v>
      </c>
      <c r="X18" s="4">
        <v>28.8</v>
      </c>
      <c r="Y18" s="4">
        <v>22.6</v>
      </c>
      <c r="Z18" s="4">
        <v>26.4</v>
      </c>
      <c r="AA18" s="4">
        <v>30.3</v>
      </c>
      <c r="AB18" s="4">
        <v>29.4</v>
      </c>
      <c r="AC18" s="4">
        <v>22</v>
      </c>
      <c r="AD18" s="4">
        <v>24.8</v>
      </c>
      <c r="AE18" s="4">
        <v>27.4</v>
      </c>
      <c r="AF18" s="4">
        <v>25.9</v>
      </c>
      <c r="AG18" s="4">
        <v>30.3</v>
      </c>
      <c r="AH18" s="4">
        <v>29.5</v>
      </c>
      <c r="AI18" s="4">
        <v>28.2</v>
      </c>
      <c r="AJ18" s="4">
        <v>27.6</v>
      </c>
      <c r="AK18" s="4">
        <v>23.3</v>
      </c>
      <c r="AL18" s="4">
        <v>30</v>
      </c>
      <c r="AM18" s="4">
        <v>33.7</v>
      </c>
      <c r="AN18" s="4">
        <v>24.5</v>
      </c>
      <c r="AO18" s="4">
        <v>29.7</v>
      </c>
      <c r="AP18" s="4">
        <v>23.5</v>
      </c>
      <c r="AQ18" s="4">
        <v>31.5</v>
      </c>
      <c r="AR18" s="4">
        <v>33.1</v>
      </c>
      <c r="AS18" s="4">
        <v>36</v>
      </c>
      <c r="AT18" s="4">
        <v>24</v>
      </c>
      <c r="AU18" s="4">
        <v>32.1</v>
      </c>
      <c r="AV18" s="4">
        <v>30.9</v>
      </c>
      <c r="AW18" s="4">
        <v>30.1</v>
      </c>
      <c r="AX18" s="4">
        <v>26.6</v>
      </c>
      <c r="AY18" s="4">
        <v>25.4</v>
      </c>
      <c r="AZ18" s="4">
        <v>23.2</v>
      </c>
      <c r="BA18" s="4">
        <v>30.8</v>
      </c>
      <c r="BB18" s="4">
        <v>28.5</v>
      </c>
      <c r="BC18" s="4">
        <v>30.7</v>
      </c>
      <c r="BD18" s="4">
        <v>34.5</v>
      </c>
      <c r="BE18" s="4">
        <v>29.7</v>
      </c>
      <c r="BF18" s="4">
        <v>27</v>
      </c>
      <c r="BG18" s="4">
        <v>34.5</v>
      </c>
      <c r="BH18" s="4">
        <v>32.1</v>
      </c>
      <c r="BI18" s="4">
        <v>32.3</v>
      </c>
      <c r="BJ18" s="4">
        <v>31.3</v>
      </c>
      <c r="BK18" s="4">
        <v>22</v>
      </c>
      <c r="BL18" s="4">
        <v>28.5</v>
      </c>
      <c r="BM18" s="4">
        <v>30.5</v>
      </c>
      <c r="BN18" s="4">
        <v>24.5</v>
      </c>
      <c r="BO18" s="4">
        <v>32.4</v>
      </c>
      <c r="BP18" s="4">
        <v>29.6</v>
      </c>
      <c r="BQ18" s="4">
        <v>30.2</v>
      </c>
      <c r="BR18" s="4">
        <v>23.7</v>
      </c>
      <c r="BS18" s="4">
        <v>36.5</v>
      </c>
      <c r="BT18" s="4">
        <v>30.9</v>
      </c>
      <c r="BU18" s="4"/>
      <c r="BV18" s="4"/>
      <c r="BW18" s="4"/>
      <c r="BY18" s="10">
        <f t="shared" si="0"/>
        <v>28.36842105263157</v>
      </c>
      <c r="BZ18" s="10">
        <f t="shared" si="1"/>
        <v>28.590000000000007</v>
      </c>
      <c r="CA18" s="10">
        <f t="shared" si="2"/>
        <v>28.900000000000002</v>
      </c>
      <c r="CB18" s="10">
        <f t="shared" si="3"/>
        <v>29.323333333333334</v>
      </c>
    </row>
    <row r="19" spans="1:80" ht="11.25">
      <c r="A19" s="5">
        <v>17</v>
      </c>
      <c r="B19" s="24">
        <v>32.2</v>
      </c>
      <c r="C19" s="15">
        <v>31.4</v>
      </c>
      <c r="D19" s="15">
        <v>30.2</v>
      </c>
      <c r="E19" s="15">
        <v>30</v>
      </c>
      <c r="F19" s="15">
        <v>27.1</v>
      </c>
      <c r="G19" s="15">
        <v>25.4</v>
      </c>
      <c r="H19" s="15">
        <v>28.2</v>
      </c>
      <c r="I19" s="15">
        <v>25.5</v>
      </c>
      <c r="J19" s="15">
        <v>32.1</v>
      </c>
      <c r="K19" s="4">
        <v>29.2</v>
      </c>
      <c r="L19" s="4">
        <v>28.6</v>
      </c>
      <c r="M19" s="4">
        <v>29.9</v>
      </c>
      <c r="N19" s="4">
        <v>27.6</v>
      </c>
      <c r="O19" s="4">
        <v>28.7</v>
      </c>
      <c r="P19" s="4">
        <v>30.9</v>
      </c>
      <c r="Q19" s="4">
        <v>28.6</v>
      </c>
      <c r="R19" s="4">
        <v>26.3</v>
      </c>
      <c r="S19" s="4">
        <v>26.8</v>
      </c>
      <c r="T19" s="4">
        <v>26.1</v>
      </c>
      <c r="U19" s="4">
        <v>30.2</v>
      </c>
      <c r="V19" s="4">
        <v>31.4</v>
      </c>
      <c r="W19" s="4">
        <v>23.2</v>
      </c>
      <c r="X19" s="4">
        <v>28.2</v>
      </c>
      <c r="Y19" s="4">
        <v>23</v>
      </c>
      <c r="Z19" s="4">
        <v>26.5</v>
      </c>
      <c r="AA19" s="4">
        <v>31.2</v>
      </c>
      <c r="AB19" s="4">
        <v>29.3</v>
      </c>
      <c r="AC19" s="4">
        <v>24.6</v>
      </c>
      <c r="AD19" s="4">
        <v>23.7</v>
      </c>
      <c r="AE19" s="4">
        <v>25.3</v>
      </c>
      <c r="AF19" s="4">
        <v>25</v>
      </c>
      <c r="AG19" s="4">
        <v>30.4</v>
      </c>
      <c r="AH19" s="4">
        <v>29.9</v>
      </c>
      <c r="AI19" s="4">
        <v>26.3</v>
      </c>
      <c r="AJ19" s="4">
        <v>32.4</v>
      </c>
      <c r="AK19" s="4">
        <v>23.8</v>
      </c>
      <c r="AL19" s="4">
        <v>27.7</v>
      </c>
      <c r="AM19" s="4">
        <v>30.8</v>
      </c>
      <c r="AN19" s="4">
        <v>25.7</v>
      </c>
      <c r="AO19" s="4">
        <v>29.4</v>
      </c>
      <c r="AP19" s="4">
        <v>24.4</v>
      </c>
      <c r="AQ19" s="4">
        <v>30.2</v>
      </c>
      <c r="AR19" s="4">
        <v>29</v>
      </c>
      <c r="AS19" s="4">
        <v>29.1</v>
      </c>
      <c r="AT19" s="4">
        <v>24.9</v>
      </c>
      <c r="AU19" s="4">
        <v>30.5</v>
      </c>
      <c r="AV19" s="4">
        <v>34.6</v>
      </c>
      <c r="AW19" s="4">
        <v>25.7</v>
      </c>
      <c r="AX19" s="4">
        <v>26.8</v>
      </c>
      <c r="AY19" s="4">
        <v>26.7</v>
      </c>
      <c r="AZ19" s="4">
        <v>22.6</v>
      </c>
      <c r="BA19" s="4">
        <v>26.7</v>
      </c>
      <c r="BB19" s="4">
        <v>28.3</v>
      </c>
      <c r="BC19" s="4">
        <v>29.7</v>
      </c>
      <c r="BD19" s="4">
        <v>30</v>
      </c>
      <c r="BE19" s="4">
        <v>24.2</v>
      </c>
      <c r="BF19" s="4">
        <v>27.5</v>
      </c>
      <c r="BG19" s="4">
        <v>33.4</v>
      </c>
      <c r="BH19" s="4">
        <v>33.1</v>
      </c>
      <c r="BI19" s="4">
        <v>31.8</v>
      </c>
      <c r="BJ19" s="4">
        <v>31.8</v>
      </c>
      <c r="BK19" s="4">
        <v>24.3</v>
      </c>
      <c r="BL19" s="4">
        <v>25.4</v>
      </c>
      <c r="BM19" s="4">
        <v>33.9</v>
      </c>
      <c r="BN19" s="4">
        <v>27.8</v>
      </c>
      <c r="BO19" s="4">
        <v>29.3</v>
      </c>
      <c r="BP19" s="4">
        <v>33.6</v>
      </c>
      <c r="BQ19" s="4">
        <v>33.1</v>
      </c>
      <c r="BR19" s="4">
        <v>24.4</v>
      </c>
      <c r="BS19" s="4">
        <v>28.1</v>
      </c>
      <c r="BT19" s="4">
        <v>31.2</v>
      </c>
      <c r="BU19" s="4"/>
      <c r="BV19" s="4"/>
      <c r="BW19" s="4"/>
      <c r="BY19" s="10">
        <f t="shared" si="0"/>
        <v>28.097368421052632</v>
      </c>
      <c r="BZ19" s="10">
        <f t="shared" si="1"/>
        <v>27.75</v>
      </c>
      <c r="CA19" s="10">
        <f t="shared" si="2"/>
        <v>27.823333333333334</v>
      </c>
      <c r="CB19" s="10">
        <f t="shared" si="3"/>
        <v>28.783333333333324</v>
      </c>
    </row>
    <row r="20" spans="1:80" ht="11.25">
      <c r="A20" s="5">
        <v>18</v>
      </c>
      <c r="B20" s="24">
        <v>32.4</v>
      </c>
      <c r="C20" s="15">
        <v>31.3</v>
      </c>
      <c r="D20" s="15">
        <v>30.4</v>
      </c>
      <c r="E20" s="15">
        <v>33.8</v>
      </c>
      <c r="F20" s="15">
        <v>27.7</v>
      </c>
      <c r="G20" s="15">
        <v>30.2</v>
      </c>
      <c r="H20" s="15">
        <v>28.8</v>
      </c>
      <c r="I20" s="15">
        <v>25.8</v>
      </c>
      <c r="J20" s="15">
        <v>32.3</v>
      </c>
      <c r="K20" s="4">
        <v>30.7</v>
      </c>
      <c r="L20" s="4">
        <v>26.3</v>
      </c>
      <c r="M20" s="4">
        <v>29.2</v>
      </c>
      <c r="N20" s="4">
        <v>28.5</v>
      </c>
      <c r="O20" s="4">
        <v>29.2</v>
      </c>
      <c r="P20" s="4">
        <v>27.5</v>
      </c>
      <c r="Q20" s="4">
        <v>30.5</v>
      </c>
      <c r="R20" s="4">
        <v>26.7</v>
      </c>
      <c r="S20" s="4">
        <v>25.5</v>
      </c>
      <c r="T20" s="4">
        <v>23.3</v>
      </c>
      <c r="U20" s="4">
        <v>30.5</v>
      </c>
      <c r="V20" s="4">
        <v>34.4</v>
      </c>
      <c r="W20" s="4">
        <v>24.4</v>
      </c>
      <c r="X20" s="4">
        <v>28.3</v>
      </c>
      <c r="Y20" s="4">
        <v>25</v>
      </c>
      <c r="Z20" s="4">
        <v>26.6</v>
      </c>
      <c r="AA20" s="4">
        <v>24.8</v>
      </c>
      <c r="AB20" s="4">
        <v>31.4</v>
      </c>
      <c r="AC20" s="4">
        <v>23.7</v>
      </c>
      <c r="AD20" s="4">
        <v>25.2</v>
      </c>
      <c r="AE20" s="4">
        <v>26.8</v>
      </c>
      <c r="AF20" s="4">
        <v>28</v>
      </c>
      <c r="AG20" s="4">
        <v>30.7</v>
      </c>
      <c r="AH20" s="4">
        <v>31.5</v>
      </c>
      <c r="AI20" s="4">
        <v>24.3</v>
      </c>
      <c r="AJ20" s="4">
        <v>25.4</v>
      </c>
      <c r="AK20" s="4">
        <v>26.5</v>
      </c>
      <c r="AL20" s="4">
        <v>28</v>
      </c>
      <c r="AM20" s="4">
        <v>28.3</v>
      </c>
      <c r="AN20" s="4">
        <v>26.9</v>
      </c>
      <c r="AO20" s="4">
        <v>29</v>
      </c>
      <c r="AP20" s="4">
        <v>26.1</v>
      </c>
      <c r="AQ20" s="4">
        <v>30.8</v>
      </c>
      <c r="AR20" s="4">
        <v>29.9</v>
      </c>
      <c r="AS20" s="4">
        <v>29.2</v>
      </c>
      <c r="AT20" s="4">
        <v>26.5</v>
      </c>
      <c r="AU20" s="4">
        <v>26.8</v>
      </c>
      <c r="AV20" s="4">
        <v>31.8</v>
      </c>
      <c r="AW20" s="4">
        <v>29.5</v>
      </c>
      <c r="AX20" s="4">
        <v>25.2</v>
      </c>
      <c r="AY20" s="4">
        <v>24.5</v>
      </c>
      <c r="AZ20" s="4">
        <v>22</v>
      </c>
      <c r="BA20" s="4">
        <v>33.4</v>
      </c>
      <c r="BB20" s="4">
        <v>28.7</v>
      </c>
      <c r="BC20" s="4">
        <v>32</v>
      </c>
      <c r="BD20" s="4">
        <v>24.2</v>
      </c>
      <c r="BE20" s="4">
        <v>25.9</v>
      </c>
      <c r="BF20" s="4">
        <v>27.3</v>
      </c>
      <c r="BG20" s="4">
        <v>30.7</v>
      </c>
      <c r="BH20" s="4">
        <v>33.4</v>
      </c>
      <c r="BI20" s="4">
        <v>30</v>
      </c>
      <c r="BJ20" s="4">
        <v>31.5</v>
      </c>
      <c r="BK20" s="4">
        <v>30</v>
      </c>
      <c r="BL20" s="4">
        <v>31.6</v>
      </c>
      <c r="BM20" s="4">
        <v>26.8</v>
      </c>
      <c r="BN20" s="4">
        <v>27.1</v>
      </c>
      <c r="BO20" s="4">
        <v>24.8</v>
      </c>
      <c r="BP20" s="4">
        <v>31.7</v>
      </c>
      <c r="BQ20" s="4">
        <v>29.8</v>
      </c>
      <c r="BR20" s="4">
        <v>32.5</v>
      </c>
      <c r="BS20" s="4">
        <v>29.9</v>
      </c>
      <c r="BT20" s="4">
        <v>31.1</v>
      </c>
      <c r="BU20" s="4"/>
      <c r="BV20" s="4"/>
      <c r="BW20" s="4"/>
      <c r="BY20" s="10">
        <f t="shared" si="0"/>
        <v>28.26052631578947</v>
      </c>
      <c r="BZ20" s="10">
        <f t="shared" si="1"/>
        <v>27.786666666666658</v>
      </c>
      <c r="CA20" s="10">
        <f t="shared" si="2"/>
        <v>27.836666666666666</v>
      </c>
      <c r="CB20" s="10">
        <f t="shared" si="3"/>
        <v>28.569999999999997</v>
      </c>
    </row>
    <row r="21" spans="1:80" ht="11.25">
      <c r="A21" s="5">
        <v>19</v>
      </c>
      <c r="B21" s="24">
        <v>26.7</v>
      </c>
      <c r="C21" s="15">
        <v>29</v>
      </c>
      <c r="D21" s="15">
        <v>29.3</v>
      </c>
      <c r="E21" s="15">
        <v>27</v>
      </c>
      <c r="F21" s="15">
        <v>28.8</v>
      </c>
      <c r="G21" s="15">
        <v>31.3</v>
      </c>
      <c r="H21" s="15">
        <v>29.7</v>
      </c>
      <c r="I21" s="15">
        <v>22.2</v>
      </c>
      <c r="J21" s="15">
        <v>28.7</v>
      </c>
      <c r="K21" s="4">
        <v>27.6</v>
      </c>
      <c r="L21" s="4">
        <v>25.3</v>
      </c>
      <c r="M21" s="4">
        <v>29.3</v>
      </c>
      <c r="N21" s="4">
        <v>29.2</v>
      </c>
      <c r="O21" s="4">
        <v>27.3</v>
      </c>
      <c r="P21" s="4">
        <v>27.7</v>
      </c>
      <c r="Q21" s="4">
        <v>30.2</v>
      </c>
      <c r="R21" s="4">
        <v>27.1</v>
      </c>
      <c r="S21" s="4">
        <v>25.3</v>
      </c>
      <c r="T21" s="4">
        <v>23.8</v>
      </c>
      <c r="U21" s="4">
        <v>32.8</v>
      </c>
      <c r="V21" s="4">
        <v>33.6</v>
      </c>
      <c r="W21" s="4">
        <v>27.4</v>
      </c>
      <c r="X21" s="4">
        <v>29.4</v>
      </c>
      <c r="Y21" s="4">
        <v>26.8</v>
      </c>
      <c r="Z21" s="4">
        <v>22.1</v>
      </c>
      <c r="AA21" s="4">
        <v>28.1</v>
      </c>
      <c r="AB21" s="4">
        <v>29.9</v>
      </c>
      <c r="AC21" s="4">
        <v>25.4</v>
      </c>
      <c r="AD21" s="4">
        <v>28.9</v>
      </c>
      <c r="AE21" s="4">
        <v>27.7</v>
      </c>
      <c r="AF21" s="4">
        <v>34.4</v>
      </c>
      <c r="AG21" s="4">
        <v>29.8</v>
      </c>
      <c r="AH21" s="4">
        <v>28.5</v>
      </c>
      <c r="AI21" s="4">
        <v>24.3</v>
      </c>
      <c r="AJ21" s="4">
        <v>26.1</v>
      </c>
      <c r="AK21" s="4">
        <v>27.4</v>
      </c>
      <c r="AL21" s="4">
        <v>26.7</v>
      </c>
      <c r="AM21" s="4">
        <v>26.9</v>
      </c>
      <c r="AN21" s="4">
        <v>30.1</v>
      </c>
      <c r="AO21" s="4">
        <v>29.1</v>
      </c>
      <c r="AP21" s="4">
        <v>26.8</v>
      </c>
      <c r="AQ21" s="4">
        <v>30.6</v>
      </c>
      <c r="AR21" s="4">
        <v>33.1</v>
      </c>
      <c r="AS21" s="4">
        <v>29</v>
      </c>
      <c r="AT21" s="4">
        <v>29.2</v>
      </c>
      <c r="AU21" s="4">
        <v>24.5</v>
      </c>
      <c r="AV21" s="4">
        <v>30.9</v>
      </c>
      <c r="AW21" s="4">
        <v>26.3</v>
      </c>
      <c r="AX21" s="4">
        <v>26.9</v>
      </c>
      <c r="AY21" s="4">
        <v>27.9</v>
      </c>
      <c r="AZ21" s="4">
        <v>23.6</v>
      </c>
      <c r="BA21" s="4">
        <v>33.7</v>
      </c>
      <c r="BB21" s="4">
        <v>31.4</v>
      </c>
      <c r="BC21" s="4">
        <v>31.1</v>
      </c>
      <c r="BD21" s="4">
        <v>29.8</v>
      </c>
      <c r="BE21" s="4">
        <v>26.5</v>
      </c>
      <c r="BF21" s="4">
        <v>27.1</v>
      </c>
      <c r="BG21" s="4">
        <v>27.7</v>
      </c>
      <c r="BH21" s="4">
        <v>26.9</v>
      </c>
      <c r="BI21" s="4">
        <v>29.3</v>
      </c>
      <c r="BJ21" s="4">
        <v>31</v>
      </c>
      <c r="BK21" s="4">
        <v>30.1</v>
      </c>
      <c r="BL21" s="4">
        <v>28.5</v>
      </c>
      <c r="BM21" s="4">
        <v>29.1</v>
      </c>
      <c r="BN21" s="4">
        <v>24.7</v>
      </c>
      <c r="BO21" s="4">
        <v>26.4</v>
      </c>
      <c r="BP21" s="4">
        <v>27.6</v>
      </c>
      <c r="BQ21" s="4">
        <v>29.1</v>
      </c>
      <c r="BR21" s="4">
        <v>34.2</v>
      </c>
      <c r="BS21" s="4">
        <v>29.4</v>
      </c>
      <c r="BT21" s="4">
        <v>31.2</v>
      </c>
      <c r="BU21" s="4"/>
      <c r="BV21" s="4"/>
      <c r="BW21" s="4"/>
      <c r="BY21" s="10">
        <f t="shared" si="0"/>
        <v>27.939473684210522</v>
      </c>
      <c r="BZ21" s="10">
        <f t="shared" si="1"/>
        <v>28.32</v>
      </c>
      <c r="CA21" s="10">
        <f t="shared" si="2"/>
        <v>28.53333333333334</v>
      </c>
      <c r="CB21" s="10">
        <f t="shared" si="3"/>
        <v>28.600000000000005</v>
      </c>
    </row>
    <row r="22" spans="1:80" ht="11.25">
      <c r="A22" s="5">
        <v>20</v>
      </c>
      <c r="B22" s="24">
        <v>32.2</v>
      </c>
      <c r="C22" s="15">
        <v>32.9</v>
      </c>
      <c r="D22" s="15">
        <v>30.9</v>
      </c>
      <c r="E22" s="15">
        <v>25.5</v>
      </c>
      <c r="F22" s="15">
        <v>29.3</v>
      </c>
      <c r="G22" s="15">
        <v>33.4</v>
      </c>
      <c r="H22" s="15">
        <v>29.8</v>
      </c>
      <c r="I22" s="15">
        <v>24.1</v>
      </c>
      <c r="J22" s="15">
        <v>29.4</v>
      </c>
      <c r="K22" s="4">
        <v>28.2</v>
      </c>
      <c r="L22" s="4">
        <v>25.6</v>
      </c>
      <c r="M22" s="4">
        <v>25.7</v>
      </c>
      <c r="N22" s="4">
        <v>29.7</v>
      </c>
      <c r="O22" s="4">
        <v>29</v>
      </c>
      <c r="P22" s="4">
        <v>27.7</v>
      </c>
      <c r="Q22" s="4">
        <v>29.1</v>
      </c>
      <c r="R22" s="4">
        <v>28</v>
      </c>
      <c r="S22" s="4">
        <v>30.1</v>
      </c>
      <c r="T22" s="4">
        <v>24.2</v>
      </c>
      <c r="U22" s="4">
        <v>33.9</v>
      </c>
      <c r="V22" s="4">
        <v>29.6</v>
      </c>
      <c r="W22" s="4">
        <v>29.2</v>
      </c>
      <c r="X22" s="4">
        <v>33.8</v>
      </c>
      <c r="Y22" s="4">
        <v>28</v>
      </c>
      <c r="Z22" s="4">
        <v>22.6</v>
      </c>
      <c r="AA22" s="4">
        <v>32.6</v>
      </c>
      <c r="AB22" s="4">
        <v>27.2</v>
      </c>
      <c r="AC22" s="4">
        <v>25.9</v>
      </c>
      <c r="AD22" s="4">
        <v>25.7</v>
      </c>
      <c r="AE22" s="4">
        <v>28.9</v>
      </c>
      <c r="AF22" s="4">
        <v>29.8</v>
      </c>
      <c r="AG22" s="4">
        <v>29.9</v>
      </c>
      <c r="AH22" s="4">
        <v>27</v>
      </c>
      <c r="AI22" s="4">
        <v>28.4</v>
      </c>
      <c r="AJ22" s="4">
        <v>27.6</v>
      </c>
      <c r="AK22" s="4">
        <v>28.1</v>
      </c>
      <c r="AL22" s="4">
        <v>25.8</v>
      </c>
      <c r="AM22" s="4">
        <v>31.5</v>
      </c>
      <c r="AN22" s="4">
        <v>25.4</v>
      </c>
      <c r="AO22" s="4">
        <v>29.2</v>
      </c>
      <c r="AP22" s="4">
        <v>28.8</v>
      </c>
      <c r="AQ22" s="4">
        <v>28.1</v>
      </c>
      <c r="AR22" s="4">
        <v>32.6</v>
      </c>
      <c r="AS22" s="4">
        <v>26.9</v>
      </c>
      <c r="AT22" s="4">
        <v>32.4</v>
      </c>
      <c r="AU22" s="4">
        <v>31</v>
      </c>
      <c r="AV22" s="4">
        <v>31.2</v>
      </c>
      <c r="AW22" s="4">
        <v>25.6</v>
      </c>
      <c r="AX22" s="4">
        <v>28.9</v>
      </c>
      <c r="AY22" s="4">
        <v>31.8</v>
      </c>
      <c r="AZ22" s="4">
        <v>23.9</v>
      </c>
      <c r="BA22" s="4">
        <v>35.6</v>
      </c>
      <c r="BB22" s="4">
        <v>31.4</v>
      </c>
      <c r="BC22" s="4">
        <v>30.8</v>
      </c>
      <c r="BD22" s="4">
        <v>29.8</v>
      </c>
      <c r="BE22" s="4">
        <v>30.1</v>
      </c>
      <c r="BF22" s="4">
        <v>28.9</v>
      </c>
      <c r="BG22" s="4">
        <v>27.2</v>
      </c>
      <c r="BH22" s="4">
        <v>24.4</v>
      </c>
      <c r="BI22" s="4">
        <v>30.8</v>
      </c>
      <c r="BJ22" s="4">
        <v>29.5</v>
      </c>
      <c r="BK22" s="4">
        <v>33.5</v>
      </c>
      <c r="BL22" s="4">
        <v>25.6</v>
      </c>
      <c r="BM22" s="4">
        <v>28.7</v>
      </c>
      <c r="BN22" s="4">
        <v>26.6</v>
      </c>
      <c r="BO22" s="4">
        <v>26.9</v>
      </c>
      <c r="BP22" s="4">
        <v>26.8</v>
      </c>
      <c r="BQ22" s="4">
        <v>33.4</v>
      </c>
      <c r="BR22" s="4">
        <v>30.1</v>
      </c>
      <c r="BS22" s="4">
        <v>28.4</v>
      </c>
      <c r="BT22" s="4">
        <v>31.7</v>
      </c>
      <c r="BU22" s="4"/>
      <c r="BV22" s="4"/>
      <c r="BW22" s="4"/>
      <c r="BY22" s="10">
        <f t="shared" si="0"/>
        <v>28.692105263157895</v>
      </c>
      <c r="BZ22" s="10">
        <f t="shared" si="1"/>
        <v>28.696666666666662</v>
      </c>
      <c r="CA22" s="10">
        <f t="shared" si="2"/>
        <v>29.07666666666666</v>
      </c>
      <c r="CB22" s="10">
        <f t="shared" si="3"/>
        <v>29.19333333333333</v>
      </c>
    </row>
    <row r="23" spans="1:80" ht="11.25">
      <c r="A23" s="6">
        <v>21</v>
      </c>
      <c r="B23" s="25">
        <v>32.5</v>
      </c>
      <c r="C23" s="7">
        <v>28</v>
      </c>
      <c r="D23" s="7">
        <v>31</v>
      </c>
      <c r="E23" s="7">
        <v>25.7</v>
      </c>
      <c r="F23" s="7">
        <v>31.2</v>
      </c>
      <c r="G23" s="7">
        <v>27.7</v>
      </c>
      <c r="H23" s="7">
        <v>32.1</v>
      </c>
      <c r="I23" s="7">
        <v>30.6</v>
      </c>
      <c r="J23" s="7">
        <v>29.6</v>
      </c>
      <c r="K23" s="7">
        <v>33.2</v>
      </c>
      <c r="L23" s="7">
        <v>27</v>
      </c>
      <c r="M23" s="7">
        <v>25.7</v>
      </c>
      <c r="N23" s="7">
        <v>28.3</v>
      </c>
      <c r="O23" s="7">
        <v>28.4</v>
      </c>
      <c r="P23" s="7">
        <v>26.1</v>
      </c>
      <c r="Q23" s="7">
        <v>28.2</v>
      </c>
      <c r="R23" s="7">
        <v>31.2</v>
      </c>
      <c r="S23" s="7">
        <v>27.7</v>
      </c>
      <c r="T23" s="7">
        <v>26.6</v>
      </c>
      <c r="U23" s="7">
        <v>22.8</v>
      </c>
      <c r="V23" s="7">
        <v>30</v>
      </c>
      <c r="W23" s="7">
        <v>27.2</v>
      </c>
      <c r="X23" s="7">
        <v>33.1</v>
      </c>
      <c r="Y23" s="7">
        <v>29.8</v>
      </c>
      <c r="Z23" s="7">
        <v>22.5</v>
      </c>
      <c r="AA23" s="7">
        <v>35</v>
      </c>
      <c r="AB23" s="7">
        <v>26.5</v>
      </c>
      <c r="AC23" s="7">
        <v>25.8</v>
      </c>
      <c r="AD23" s="7">
        <v>25.3</v>
      </c>
      <c r="AE23" s="7">
        <v>28.6</v>
      </c>
      <c r="AF23" s="7">
        <v>24.6</v>
      </c>
      <c r="AG23" s="7">
        <v>31.2</v>
      </c>
      <c r="AH23" s="7">
        <v>27.8</v>
      </c>
      <c r="AI23" s="7">
        <v>31.4</v>
      </c>
      <c r="AJ23" s="7">
        <v>32.6</v>
      </c>
      <c r="AK23" s="7">
        <v>28</v>
      </c>
      <c r="AL23" s="7">
        <v>29.6</v>
      </c>
      <c r="AM23" s="7">
        <v>31.3</v>
      </c>
      <c r="AN23" s="4">
        <v>28.2</v>
      </c>
      <c r="AO23" s="4">
        <v>27.9</v>
      </c>
      <c r="AP23" s="4">
        <v>24.3</v>
      </c>
      <c r="AQ23" s="4">
        <v>24.6</v>
      </c>
      <c r="AR23" s="4">
        <v>33.5</v>
      </c>
      <c r="AS23" s="4">
        <v>26.9</v>
      </c>
      <c r="AT23" s="4">
        <v>27.6</v>
      </c>
      <c r="AU23" s="4">
        <v>29.4</v>
      </c>
      <c r="AV23" s="4">
        <v>30.9</v>
      </c>
      <c r="AW23" s="4">
        <v>28</v>
      </c>
      <c r="AX23" s="4">
        <v>28.3</v>
      </c>
      <c r="AY23" s="4">
        <v>28.5</v>
      </c>
      <c r="AZ23" s="4">
        <v>30.8</v>
      </c>
      <c r="BA23" s="4">
        <v>25.9</v>
      </c>
      <c r="BB23" s="4">
        <v>34.1</v>
      </c>
      <c r="BC23" s="4">
        <v>29.7</v>
      </c>
      <c r="BD23" s="4">
        <v>32.9</v>
      </c>
      <c r="BE23" s="4">
        <v>27.2</v>
      </c>
      <c r="BF23" s="4">
        <v>29.6</v>
      </c>
      <c r="BG23" s="4">
        <v>28.7</v>
      </c>
      <c r="BH23" s="4">
        <v>22.1</v>
      </c>
      <c r="BI23" s="4">
        <v>30.1</v>
      </c>
      <c r="BJ23" s="4">
        <v>28.7</v>
      </c>
      <c r="BK23" s="4">
        <v>32.6</v>
      </c>
      <c r="BL23" s="4">
        <v>26.4</v>
      </c>
      <c r="BM23" s="4">
        <v>31.8</v>
      </c>
      <c r="BN23" s="4">
        <v>27.5</v>
      </c>
      <c r="BO23" s="4">
        <v>29.8</v>
      </c>
      <c r="BP23" s="4">
        <v>28</v>
      </c>
      <c r="BQ23" s="4">
        <v>31.9</v>
      </c>
      <c r="BR23" s="4">
        <v>26.2</v>
      </c>
      <c r="BS23" s="4">
        <v>28.6</v>
      </c>
      <c r="BT23" s="4">
        <v>31.9</v>
      </c>
      <c r="BU23" s="4"/>
      <c r="BV23" s="4"/>
      <c r="BW23" s="4"/>
      <c r="BY23" s="11">
        <f t="shared" si="0"/>
        <v>28.786842105263155</v>
      </c>
      <c r="BZ23" s="11">
        <f t="shared" si="1"/>
        <v>28.366666666666667</v>
      </c>
      <c r="CA23" s="11">
        <f t="shared" si="2"/>
        <v>28.913333333333338</v>
      </c>
      <c r="CB23" s="10">
        <f t="shared" si="3"/>
        <v>28.863333333333337</v>
      </c>
    </row>
    <row r="24" spans="1:80" ht="11.25">
      <c r="A24" s="5">
        <v>22</v>
      </c>
      <c r="B24" s="24">
        <v>28.5</v>
      </c>
      <c r="C24" s="15">
        <v>31.7</v>
      </c>
      <c r="D24" s="15">
        <v>24.1</v>
      </c>
      <c r="E24" s="15">
        <v>22.8</v>
      </c>
      <c r="F24" s="15">
        <v>31.2</v>
      </c>
      <c r="G24" s="15">
        <v>27.8</v>
      </c>
      <c r="H24" s="15">
        <v>29.1</v>
      </c>
      <c r="I24" s="15">
        <v>23.8</v>
      </c>
      <c r="J24" s="15">
        <v>25.2</v>
      </c>
      <c r="K24" s="4">
        <v>29.1</v>
      </c>
      <c r="L24" s="4">
        <v>28</v>
      </c>
      <c r="M24" s="4">
        <v>27.4</v>
      </c>
      <c r="N24" s="4">
        <v>28.9</v>
      </c>
      <c r="O24" s="4">
        <v>28.2</v>
      </c>
      <c r="P24" s="4">
        <v>28.1</v>
      </c>
      <c r="Q24" s="4">
        <v>29</v>
      </c>
      <c r="R24" s="4">
        <v>27.3</v>
      </c>
      <c r="S24" s="4">
        <v>27.8</v>
      </c>
      <c r="T24" s="4">
        <v>25.9</v>
      </c>
      <c r="U24" s="4">
        <v>22.8</v>
      </c>
      <c r="V24" s="4">
        <v>31.6</v>
      </c>
      <c r="W24" s="4">
        <v>28.1</v>
      </c>
      <c r="X24" s="4">
        <v>30.2</v>
      </c>
      <c r="Y24" s="4">
        <v>30.1</v>
      </c>
      <c r="Z24" s="4">
        <v>21.4</v>
      </c>
      <c r="AA24" s="4">
        <v>33</v>
      </c>
      <c r="AB24" s="4">
        <v>27.9</v>
      </c>
      <c r="AC24" s="4">
        <v>24.5</v>
      </c>
      <c r="AD24" s="4">
        <v>25.8</v>
      </c>
      <c r="AE24" s="4">
        <v>32.1</v>
      </c>
      <c r="AF24" s="4">
        <v>25.5</v>
      </c>
      <c r="AG24" s="4">
        <v>31.6</v>
      </c>
      <c r="AH24" s="4">
        <v>28.4</v>
      </c>
      <c r="AI24" s="4">
        <v>23.7</v>
      </c>
      <c r="AJ24" s="4">
        <v>28.5</v>
      </c>
      <c r="AK24" s="4">
        <v>27.2</v>
      </c>
      <c r="AL24" s="4">
        <v>28.9</v>
      </c>
      <c r="AM24" s="4">
        <v>30.2</v>
      </c>
      <c r="AN24" s="4">
        <v>30</v>
      </c>
      <c r="AO24" s="4">
        <v>27</v>
      </c>
      <c r="AP24" s="4">
        <v>30.2</v>
      </c>
      <c r="AQ24" s="4">
        <v>25.2</v>
      </c>
      <c r="AR24" s="4">
        <v>30.7</v>
      </c>
      <c r="AS24" s="4">
        <v>30</v>
      </c>
      <c r="AT24" s="4">
        <v>27.3</v>
      </c>
      <c r="AU24" s="4">
        <v>27.3</v>
      </c>
      <c r="AV24" s="4">
        <v>31.4</v>
      </c>
      <c r="AW24" s="4">
        <v>28.1</v>
      </c>
      <c r="AX24" s="4">
        <v>26.1</v>
      </c>
      <c r="AY24" s="4">
        <v>27</v>
      </c>
      <c r="AZ24" s="4">
        <v>31.1</v>
      </c>
      <c r="BA24" s="4">
        <v>25.7</v>
      </c>
      <c r="BB24" s="4">
        <v>32.6</v>
      </c>
      <c r="BC24" s="4">
        <v>30.3</v>
      </c>
      <c r="BD24" s="4">
        <v>34</v>
      </c>
      <c r="BE24" s="4">
        <v>22.7</v>
      </c>
      <c r="BF24" s="4">
        <v>28.8</v>
      </c>
      <c r="BG24" s="4">
        <v>34.7</v>
      </c>
      <c r="BH24" s="4">
        <v>21.4</v>
      </c>
      <c r="BI24" s="4">
        <v>32.9</v>
      </c>
      <c r="BJ24" s="4">
        <v>28.3</v>
      </c>
      <c r="BK24" s="4">
        <v>29.3</v>
      </c>
      <c r="BL24" s="4">
        <v>30.1</v>
      </c>
      <c r="BM24" s="4">
        <v>27.5</v>
      </c>
      <c r="BN24" s="4">
        <v>30.3</v>
      </c>
      <c r="BO24" s="4">
        <v>33.2</v>
      </c>
      <c r="BP24" s="4">
        <v>26.6</v>
      </c>
      <c r="BQ24" s="4">
        <v>29.5</v>
      </c>
      <c r="BR24" s="4">
        <v>27.6</v>
      </c>
      <c r="BS24" s="4">
        <v>28.2</v>
      </c>
      <c r="BT24" s="4">
        <v>31.9</v>
      </c>
      <c r="BU24" s="4"/>
      <c r="BV24" s="4"/>
      <c r="BW24" s="4"/>
      <c r="BY24" s="10">
        <f t="shared" si="0"/>
        <v>27.77368421052632</v>
      </c>
      <c r="BZ24" s="10">
        <f t="shared" si="1"/>
        <v>28.15333333333334</v>
      </c>
      <c r="CA24" s="10">
        <f t="shared" si="2"/>
        <v>28.73666666666667</v>
      </c>
      <c r="CB24" s="10">
        <f t="shared" si="3"/>
        <v>28.97666666666667</v>
      </c>
    </row>
    <row r="25" spans="1:80" ht="11.25">
      <c r="A25" s="5">
        <v>23</v>
      </c>
      <c r="B25" s="24">
        <v>21.2</v>
      </c>
      <c r="C25" s="15">
        <v>32.9</v>
      </c>
      <c r="D25" s="15">
        <v>26.8</v>
      </c>
      <c r="E25" s="15">
        <v>23.2</v>
      </c>
      <c r="F25" s="15">
        <v>32.3</v>
      </c>
      <c r="G25" s="15">
        <v>25</v>
      </c>
      <c r="H25" s="15">
        <v>24.1</v>
      </c>
      <c r="I25" s="15">
        <v>24.8</v>
      </c>
      <c r="J25" s="15">
        <v>22.3</v>
      </c>
      <c r="K25" s="4">
        <v>32.7</v>
      </c>
      <c r="L25" s="4">
        <v>31.1</v>
      </c>
      <c r="M25" s="4">
        <v>28.3</v>
      </c>
      <c r="N25" s="4">
        <v>29.7</v>
      </c>
      <c r="O25" s="4">
        <v>28.9</v>
      </c>
      <c r="P25" s="4">
        <v>31.3</v>
      </c>
      <c r="Q25" s="4">
        <v>26.3</v>
      </c>
      <c r="R25" s="4">
        <v>28.1</v>
      </c>
      <c r="S25" s="4">
        <v>29.6</v>
      </c>
      <c r="T25" s="4">
        <v>27.8</v>
      </c>
      <c r="U25" s="4">
        <v>23.1</v>
      </c>
      <c r="V25" s="4">
        <v>31.5</v>
      </c>
      <c r="W25" s="4">
        <v>28.8</v>
      </c>
      <c r="X25" s="4">
        <v>27.6</v>
      </c>
      <c r="Y25" s="4">
        <v>32.6</v>
      </c>
      <c r="Z25" s="4">
        <v>22.7</v>
      </c>
      <c r="AA25" s="4">
        <v>30.8</v>
      </c>
      <c r="AB25" s="4">
        <v>28.1</v>
      </c>
      <c r="AC25" s="4">
        <v>24.6</v>
      </c>
      <c r="AD25" s="4">
        <v>29.8</v>
      </c>
      <c r="AE25" s="4">
        <v>29.3</v>
      </c>
      <c r="AF25" s="4">
        <v>26.2</v>
      </c>
      <c r="AG25" s="4">
        <v>34.5</v>
      </c>
      <c r="AH25" s="4">
        <v>27.1</v>
      </c>
      <c r="AI25" s="4">
        <v>24.6</v>
      </c>
      <c r="AJ25" s="4">
        <v>25.9</v>
      </c>
      <c r="AK25" s="4">
        <v>30.5</v>
      </c>
      <c r="AL25" s="4">
        <v>28.9</v>
      </c>
      <c r="AM25" s="4">
        <v>35.7</v>
      </c>
      <c r="AN25" s="4">
        <v>30.3</v>
      </c>
      <c r="AO25" s="4">
        <v>29.7</v>
      </c>
      <c r="AP25" s="4">
        <v>29.4</v>
      </c>
      <c r="AQ25" s="4">
        <v>28.1</v>
      </c>
      <c r="AR25" s="4">
        <v>28.6</v>
      </c>
      <c r="AS25" s="4">
        <v>28.1</v>
      </c>
      <c r="AT25" s="4">
        <v>31.6</v>
      </c>
      <c r="AU25" s="4">
        <v>28.2</v>
      </c>
      <c r="AV25" s="4">
        <v>33.1</v>
      </c>
      <c r="AW25" s="4">
        <v>28.9</v>
      </c>
      <c r="AX25" s="4">
        <v>31.6</v>
      </c>
      <c r="AY25" s="4">
        <v>23.9</v>
      </c>
      <c r="AZ25" s="4">
        <v>34</v>
      </c>
      <c r="BA25" s="4">
        <v>22</v>
      </c>
      <c r="BB25" s="4">
        <v>30.5</v>
      </c>
      <c r="BC25" s="4">
        <v>30.5</v>
      </c>
      <c r="BD25" s="4">
        <v>28</v>
      </c>
      <c r="BE25" s="4">
        <v>22.4</v>
      </c>
      <c r="BF25" s="4">
        <v>28.2</v>
      </c>
      <c r="BG25" s="4">
        <v>31.5</v>
      </c>
      <c r="BH25" s="4">
        <v>24.6</v>
      </c>
      <c r="BI25" s="4">
        <v>30.4</v>
      </c>
      <c r="BJ25" s="4">
        <v>29.3</v>
      </c>
      <c r="BK25" s="4">
        <v>30.6</v>
      </c>
      <c r="BL25" s="4">
        <v>26.9</v>
      </c>
      <c r="BM25" s="4">
        <v>25.8</v>
      </c>
      <c r="BN25" s="4">
        <v>32.7</v>
      </c>
      <c r="BO25" s="4">
        <v>30.6</v>
      </c>
      <c r="BP25" s="4">
        <v>28.8</v>
      </c>
      <c r="BQ25" s="4">
        <v>28.8</v>
      </c>
      <c r="BR25" s="4">
        <v>28.4</v>
      </c>
      <c r="BS25" s="4">
        <v>30.3</v>
      </c>
      <c r="BT25" s="4">
        <v>31.7</v>
      </c>
      <c r="BU25" s="4"/>
      <c r="BV25" s="4"/>
      <c r="BW25" s="4"/>
      <c r="BY25" s="10">
        <f t="shared" si="0"/>
        <v>28.123684210526324</v>
      </c>
      <c r="BZ25" s="10">
        <f t="shared" si="1"/>
        <v>28.870000000000008</v>
      </c>
      <c r="CA25" s="10">
        <f t="shared" si="2"/>
        <v>29.036666666666672</v>
      </c>
      <c r="CB25" s="10">
        <f t="shared" si="3"/>
        <v>28.90333333333333</v>
      </c>
    </row>
    <row r="26" spans="1:80" ht="11.25">
      <c r="A26" s="5">
        <v>24</v>
      </c>
      <c r="B26" s="24">
        <v>25.9</v>
      </c>
      <c r="C26" s="15">
        <v>25</v>
      </c>
      <c r="D26" s="15">
        <v>27.4</v>
      </c>
      <c r="E26" s="15">
        <v>22.5</v>
      </c>
      <c r="F26" s="15">
        <v>27.5</v>
      </c>
      <c r="G26" s="15">
        <v>21.3</v>
      </c>
      <c r="H26" s="15">
        <v>23.8</v>
      </c>
      <c r="I26" s="15">
        <v>23.3</v>
      </c>
      <c r="J26" s="15">
        <v>24.3</v>
      </c>
      <c r="K26" s="4">
        <v>31.4</v>
      </c>
      <c r="L26" s="4">
        <v>27.2</v>
      </c>
      <c r="M26" s="4">
        <v>26.8</v>
      </c>
      <c r="N26" s="4">
        <v>30.1</v>
      </c>
      <c r="O26" s="4">
        <v>30.2</v>
      </c>
      <c r="P26" s="4">
        <v>33.4</v>
      </c>
      <c r="Q26" s="4">
        <v>29.8</v>
      </c>
      <c r="R26" s="4">
        <v>30</v>
      </c>
      <c r="S26" s="4">
        <v>29.1</v>
      </c>
      <c r="T26" s="4">
        <v>25.4</v>
      </c>
      <c r="U26" s="4">
        <v>23.6</v>
      </c>
      <c r="V26" s="4">
        <v>23.1</v>
      </c>
      <c r="W26" s="4">
        <v>29.6</v>
      </c>
      <c r="X26" s="4">
        <v>28.2</v>
      </c>
      <c r="Y26" s="4">
        <v>29.8</v>
      </c>
      <c r="Z26" s="4">
        <v>23.4</v>
      </c>
      <c r="AA26" s="4">
        <v>30.6</v>
      </c>
      <c r="AB26" s="4">
        <v>27.4</v>
      </c>
      <c r="AC26" s="4">
        <v>28.7</v>
      </c>
      <c r="AD26" s="4">
        <v>27.4</v>
      </c>
      <c r="AE26" s="4">
        <v>29.6</v>
      </c>
      <c r="AF26" s="4">
        <v>22.7</v>
      </c>
      <c r="AG26" s="4">
        <v>23.8</v>
      </c>
      <c r="AH26" s="4">
        <v>30.3</v>
      </c>
      <c r="AI26" s="4">
        <v>23.3</v>
      </c>
      <c r="AJ26" s="4">
        <v>26.9</v>
      </c>
      <c r="AK26" s="4">
        <v>29.2</v>
      </c>
      <c r="AL26" s="4">
        <v>29</v>
      </c>
      <c r="AM26" s="4">
        <v>31.9</v>
      </c>
      <c r="AN26" s="4">
        <v>22.9</v>
      </c>
      <c r="AO26" s="4">
        <v>32.7</v>
      </c>
      <c r="AP26" s="4">
        <v>27.7</v>
      </c>
      <c r="AQ26" s="4">
        <v>28</v>
      </c>
      <c r="AR26" s="4">
        <v>33.1</v>
      </c>
      <c r="AS26" s="4">
        <v>24.8</v>
      </c>
      <c r="AT26" s="4">
        <v>33.2</v>
      </c>
      <c r="AU26" s="4">
        <v>29.4</v>
      </c>
      <c r="AV26" s="4">
        <v>31.1</v>
      </c>
      <c r="AW26" s="4">
        <v>30.6</v>
      </c>
      <c r="AX26" s="4">
        <v>30</v>
      </c>
      <c r="AY26" s="4">
        <v>27.2</v>
      </c>
      <c r="AZ26" s="4">
        <v>32.7</v>
      </c>
      <c r="BA26" s="4">
        <v>29.6</v>
      </c>
      <c r="BB26" s="4">
        <v>25.7</v>
      </c>
      <c r="BC26" s="4">
        <v>31.4</v>
      </c>
      <c r="BD26" s="4">
        <v>28</v>
      </c>
      <c r="BE26" s="4">
        <v>24.2</v>
      </c>
      <c r="BF26" s="4">
        <v>27.4</v>
      </c>
      <c r="BG26" s="4">
        <v>32.8</v>
      </c>
      <c r="BH26" s="4">
        <v>29.1</v>
      </c>
      <c r="BI26" s="4">
        <v>30.7</v>
      </c>
      <c r="BJ26" s="4">
        <v>30.8</v>
      </c>
      <c r="BK26" s="4">
        <v>30.3</v>
      </c>
      <c r="BL26" s="4">
        <v>25.6</v>
      </c>
      <c r="BM26" s="4">
        <v>28</v>
      </c>
      <c r="BN26" s="4">
        <v>31.7</v>
      </c>
      <c r="BO26" s="4">
        <v>30.8</v>
      </c>
      <c r="BP26" s="4">
        <v>30.7</v>
      </c>
      <c r="BQ26" s="4">
        <v>29.7</v>
      </c>
      <c r="BR26" s="4">
        <v>28.3</v>
      </c>
      <c r="BS26" s="4">
        <v>29.5</v>
      </c>
      <c r="BT26" s="4">
        <v>31.6</v>
      </c>
      <c r="BU26" s="4"/>
      <c r="BV26" s="4"/>
      <c r="BW26" s="4"/>
      <c r="BY26" s="10">
        <f t="shared" si="0"/>
        <v>27.181578947368422</v>
      </c>
      <c r="BZ26" s="10">
        <f t="shared" si="1"/>
        <v>27.913333333333338</v>
      </c>
      <c r="CA26" s="10">
        <f t="shared" si="2"/>
        <v>28.553333333333338</v>
      </c>
      <c r="CB26" s="10">
        <f t="shared" si="3"/>
        <v>29.330000000000002</v>
      </c>
    </row>
    <row r="27" spans="1:80" ht="11.25">
      <c r="A27" s="5">
        <v>25</v>
      </c>
      <c r="B27" s="24">
        <v>19.7</v>
      </c>
      <c r="C27" s="15">
        <v>22.3</v>
      </c>
      <c r="D27" s="15">
        <v>27.1</v>
      </c>
      <c r="E27" s="15">
        <v>24.9</v>
      </c>
      <c r="F27" s="15">
        <v>30.2</v>
      </c>
      <c r="G27" s="15">
        <v>24.4</v>
      </c>
      <c r="H27" s="15">
        <v>26.8</v>
      </c>
      <c r="I27" s="15">
        <v>23.8</v>
      </c>
      <c r="J27" s="15">
        <v>28.4</v>
      </c>
      <c r="K27" s="4">
        <v>26.1</v>
      </c>
      <c r="L27" s="4">
        <v>27.2</v>
      </c>
      <c r="M27" s="4">
        <v>28.3</v>
      </c>
      <c r="N27" s="4">
        <v>30</v>
      </c>
      <c r="O27" s="4">
        <v>27.3</v>
      </c>
      <c r="P27" s="4">
        <v>30.7</v>
      </c>
      <c r="Q27" s="4">
        <v>28.5</v>
      </c>
      <c r="R27" s="4">
        <v>28.1</v>
      </c>
      <c r="S27" s="4">
        <v>29.5</v>
      </c>
      <c r="T27" s="4">
        <v>25.3</v>
      </c>
      <c r="U27" s="4">
        <v>25.5</v>
      </c>
      <c r="V27" s="4">
        <v>24.8</v>
      </c>
      <c r="W27" s="4">
        <v>27.4</v>
      </c>
      <c r="X27" s="4">
        <v>26.1</v>
      </c>
      <c r="Y27" s="4">
        <v>22.8</v>
      </c>
      <c r="Z27" s="4">
        <v>23.7</v>
      </c>
      <c r="AA27" s="4">
        <v>25.5</v>
      </c>
      <c r="AB27" s="4">
        <v>25.1</v>
      </c>
      <c r="AC27" s="4">
        <v>23.6</v>
      </c>
      <c r="AD27" s="4">
        <v>26.1</v>
      </c>
      <c r="AE27" s="4">
        <v>28</v>
      </c>
      <c r="AF27" s="4">
        <v>28.8</v>
      </c>
      <c r="AG27" s="4">
        <v>24.1</v>
      </c>
      <c r="AH27" s="4">
        <v>29.5</v>
      </c>
      <c r="AI27" s="4">
        <v>26.1</v>
      </c>
      <c r="AJ27" s="4">
        <v>26.6</v>
      </c>
      <c r="AK27" s="4">
        <v>28.8</v>
      </c>
      <c r="AL27" s="4">
        <v>24.2</v>
      </c>
      <c r="AM27" s="4">
        <v>29.7</v>
      </c>
      <c r="AN27" s="4">
        <v>23.9</v>
      </c>
      <c r="AO27" s="4">
        <v>34.5</v>
      </c>
      <c r="AP27" s="4">
        <v>30.1</v>
      </c>
      <c r="AQ27" s="4">
        <v>28.9</v>
      </c>
      <c r="AR27" s="4">
        <v>35.8</v>
      </c>
      <c r="AS27" s="4">
        <v>24.7</v>
      </c>
      <c r="AT27" s="4">
        <v>25.1</v>
      </c>
      <c r="AU27" s="4">
        <v>31.6</v>
      </c>
      <c r="AV27" s="4">
        <v>27.9</v>
      </c>
      <c r="AW27" s="4">
        <v>30.5</v>
      </c>
      <c r="AX27" s="4">
        <v>27.7</v>
      </c>
      <c r="AY27" s="4">
        <v>30.2</v>
      </c>
      <c r="AZ27" s="4">
        <v>31.2</v>
      </c>
      <c r="BA27" s="4">
        <v>25.3</v>
      </c>
      <c r="BB27" s="4">
        <v>25.4</v>
      </c>
      <c r="BC27" s="4">
        <v>30.4</v>
      </c>
      <c r="BD27" s="4">
        <v>27.5</v>
      </c>
      <c r="BE27" s="4">
        <v>24.9</v>
      </c>
      <c r="BF27" s="4">
        <v>25</v>
      </c>
      <c r="BG27" s="4">
        <v>32.6</v>
      </c>
      <c r="BH27" s="4">
        <v>28.6</v>
      </c>
      <c r="BI27" s="4">
        <v>30.8</v>
      </c>
      <c r="BJ27" s="4">
        <v>27.4</v>
      </c>
      <c r="BK27" s="4">
        <v>26.3</v>
      </c>
      <c r="BL27" s="4">
        <v>22.4</v>
      </c>
      <c r="BM27" s="4">
        <v>29.4</v>
      </c>
      <c r="BN27" s="4">
        <v>31.3</v>
      </c>
      <c r="BO27" s="4">
        <v>36.3</v>
      </c>
      <c r="BP27" s="4">
        <v>29.6</v>
      </c>
      <c r="BQ27" s="4">
        <v>29.1</v>
      </c>
      <c r="BR27" s="4">
        <v>31.9</v>
      </c>
      <c r="BS27" s="4">
        <v>27.9</v>
      </c>
      <c r="BT27" s="4">
        <v>31.3</v>
      </c>
      <c r="BU27" s="4"/>
      <c r="BV27" s="4"/>
      <c r="BW27" s="4"/>
      <c r="BY27" s="10">
        <f t="shared" si="0"/>
        <v>26.447368421052637</v>
      </c>
      <c r="BZ27" s="10">
        <f t="shared" si="1"/>
        <v>27.15666666666667</v>
      </c>
      <c r="CA27" s="10">
        <f t="shared" si="2"/>
        <v>28.17</v>
      </c>
      <c r="CB27" s="10">
        <f t="shared" si="3"/>
        <v>28.813333333333325</v>
      </c>
    </row>
    <row r="28" spans="1:80" ht="11.25">
      <c r="A28" s="5">
        <v>26</v>
      </c>
      <c r="B28" s="24">
        <v>21</v>
      </c>
      <c r="C28" s="15">
        <v>26.2</v>
      </c>
      <c r="D28" s="15">
        <v>26.9</v>
      </c>
      <c r="E28" s="15">
        <v>23.3</v>
      </c>
      <c r="F28" s="15">
        <v>27.6</v>
      </c>
      <c r="G28" s="15">
        <v>27.7</v>
      </c>
      <c r="H28" s="15">
        <v>24.5</v>
      </c>
      <c r="I28" s="15">
        <v>27.1</v>
      </c>
      <c r="J28" s="15">
        <v>32.6</v>
      </c>
      <c r="K28" s="4">
        <v>28</v>
      </c>
      <c r="L28" s="4">
        <v>27.1</v>
      </c>
      <c r="M28" s="4">
        <v>30.6</v>
      </c>
      <c r="N28" s="4">
        <v>27.4</v>
      </c>
      <c r="O28" s="4">
        <v>25.7</v>
      </c>
      <c r="P28" s="4">
        <v>28.7</v>
      </c>
      <c r="Q28" s="4">
        <v>23.4</v>
      </c>
      <c r="R28" s="4">
        <v>24.9</v>
      </c>
      <c r="S28" s="4">
        <v>28.1</v>
      </c>
      <c r="T28" s="4">
        <v>26.3</v>
      </c>
      <c r="U28" s="4">
        <v>25.1</v>
      </c>
      <c r="V28" s="4">
        <v>26.9</v>
      </c>
      <c r="W28" s="4">
        <v>25.9</v>
      </c>
      <c r="X28" s="4">
        <v>25</v>
      </c>
      <c r="Y28" s="4">
        <v>21.2</v>
      </c>
      <c r="Z28" s="4">
        <v>26.5</v>
      </c>
      <c r="AA28" s="4">
        <v>26.9</v>
      </c>
      <c r="AB28" s="4">
        <v>28.9</v>
      </c>
      <c r="AC28" s="4">
        <v>19.6</v>
      </c>
      <c r="AD28" s="4">
        <v>31.2</v>
      </c>
      <c r="AE28" s="4">
        <v>23.9</v>
      </c>
      <c r="AF28" s="4">
        <v>24.7</v>
      </c>
      <c r="AG28" s="4">
        <v>28.3</v>
      </c>
      <c r="AH28" s="4">
        <v>30.1</v>
      </c>
      <c r="AI28" s="4">
        <v>27.5</v>
      </c>
      <c r="AJ28" s="4">
        <v>28.9</v>
      </c>
      <c r="AK28" s="4">
        <v>26.2</v>
      </c>
      <c r="AL28" s="4">
        <v>25.4</v>
      </c>
      <c r="AM28" s="4">
        <v>29.2</v>
      </c>
      <c r="AN28" s="4">
        <v>27</v>
      </c>
      <c r="AO28" s="4">
        <v>31.2</v>
      </c>
      <c r="AP28" s="4">
        <v>27.4</v>
      </c>
      <c r="AQ28" s="4">
        <v>29.5</v>
      </c>
      <c r="AR28" s="4">
        <v>35</v>
      </c>
      <c r="AS28" s="4">
        <v>25</v>
      </c>
      <c r="AT28" s="4">
        <v>25</v>
      </c>
      <c r="AU28" s="4">
        <v>30.3</v>
      </c>
      <c r="AV28" s="4">
        <v>28.1</v>
      </c>
      <c r="AW28" s="4">
        <v>32.5</v>
      </c>
      <c r="AX28" s="4">
        <v>27.8</v>
      </c>
      <c r="AY28" s="4">
        <v>27.9</v>
      </c>
      <c r="AZ28" s="4">
        <v>29.2</v>
      </c>
      <c r="BA28" s="4">
        <v>25.9</v>
      </c>
      <c r="BB28" s="4">
        <v>29.5</v>
      </c>
      <c r="BC28" s="4">
        <v>28.7</v>
      </c>
      <c r="BD28" s="4">
        <v>30.5</v>
      </c>
      <c r="BE28" s="4">
        <v>24.2</v>
      </c>
      <c r="BF28" s="4">
        <v>25.2</v>
      </c>
      <c r="BG28" s="4">
        <v>29.5</v>
      </c>
      <c r="BH28" s="4">
        <v>26.5</v>
      </c>
      <c r="BI28" s="4">
        <v>30.3</v>
      </c>
      <c r="BJ28" s="4">
        <v>28.8</v>
      </c>
      <c r="BK28" s="4">
        <v>24.3</v>
      </c>
      <c r="BL28" s="4">
        <v>21.2</v>
      </c>
      <c r="BM28" s="4">
        <v>30.6</v>
      </c>
      <c r="BN28" s="4">
        <v>29.8</v>
      </c>
      <c r="BO28" s="4">
        <v>34.2</v>
      </c>
      <c r="BP28" s="4">
        <v>26.4</v>
      </c>
      <c r="BQ28" s="4">
        <v>29.2</v>
      </c>
      <c r="BR28" s="4">
        <v>32.7</v>
      </c>
      <c r="BS28" s="4">
        <v>26</v>
      </c>
      <c r="BT28" s="4">
        <v>31.6</v>
      </c>
      <c r="BU28" s="4"/>
      <c r="BV28" s="4"/>
      <c r="BW28" s="4"/>
      <c r="BY28" s="10">
        <f t="shared" si="0"/>
        <v>26.539473684210527</v>
      </c>
      <c r="BZ28" s="10">
        <f t="shared" si="1"/>
        <v>27.29</v>
      </c>
      <c r="CA28" s="10">
        <f t="shared" si="2"/>
        <v>28.160000000000004</v>
      </c>
      <c r="CB28" s="10">
        <f t="shared" si="3"/>
        <v>28.356666666666666</v>
      </c>
    </row>
    <row r="29" spans="1:80" ht="11.25">
      <c r="A29" s="5">
        <v>27</v>
      </c>
      <c r="B29" s="24">
        <v>19.5</v>
      </c>
      <c r="C29" s="15">
        <v>27.1</v>
      </c>
      <c r="D29" s="15">
        <v>28.5</v>
      </c>
      <c r="E29" s="15">
        <v>21.9</v>
      </c>
      <c r="F29" s="15">
        <v>29.3</v>
      </c>
      <c r="G29" s="15">
        <v>28.7</v>
      </c>
      <c r="H29" s="15">
        <v>30.8</v>
      </c>
      <c r="I29" s="15">
        <v>26.5</v>
      </c>
      <c r="J29" s="15">
        <v>32.2</v>
      </c>
      <c r="K29" s="4">
        <v>31.8</v>
      </c>
      <c r="L29" s="4">
        <v>26</v>
      </c>
      <c r="M29" s="4">
        <v>23.5</v>
      </c>
      <c r="N29" s="4">
        <v>26.1</v>
      </c>
      <c r="O29" s="4">
        <v>26.5</v>
      </c>
      <c r="P29" s="4">
        <v>31.4</v>
      </c>
      <c r="Q29" s="4">
        <v>26.3</v>
      </c>
      <c r="R29" s="4">
        <v>26.8</v>
      </c>
      <c r="S29" s="4">
        <v>28.2</v>
      </c>
      <c r="T29" s="4">
        <v>29.5</v>
      </c>
      <c r="U29" s="4">
        <v>26</v>
      </c>
      <c r="V29" s="4">
        <v>30.4</v>
      </c>
      <c r="W29" s="4">
        <v>24.2</v>
      </c>
      <c r="X29" s="4">
        <v>25.6</v>
      </c>
      <c r="Y29" s="4">
        <v>23.5</v>
      </c>
      <c r="Z29" s="4">
        <v>26.9</v>
      </c>
      <c r="AA29" s="4">
        <v>27.1</v>
      </c>
      <c r="AB29" s="4">
        <v>33.1</v>
      </c>
      <c r="AC29" s="4">
        <v>22.2</v>
      </c>
      <c r="AD29" s="4">
        <v>30.7</v>
      </c>
      <c r="AE29" s="4">
        <v>27.5</v>
      </c>
      <c r="AF29" s="4">
        <v>24.5</v>
      </c>
      <c r="AG29" s="4">
        <v>29.3</v>
      </c>
      <c r="AH29" s="4">
        <v>29.4</v>
      </c>
      <c r="AI29" s="4">
        <v>30.2</v>
      </c>
      <c r="AJ29" s="4">
        <v>28.2</v>
      </c>
      <c r="AK29" s="4">
        <v>28.4</v>
      </c>
      <c r="AL29" s="4">
        <v>24.8</v>
      </c>
      <c r="AM29" s="4">
        <v>28.3</v>
      </c>
      <c r="AN29" s="4">
        <v>24.2</v>
      </c>
      <c r="AO29" s="4">
        <v>28.2</v>
      </c>
      <c r="AP29" s="4">
        <v>25.9</v>
      </c>
      <c r="AQ29" s="4">
        <v>31.9</v>
      </c>
      <c r="AR29" s="4">
        <v>32</v>
      </c>
      <c r="AS29" s="4">
        <v>24.5</v>
      </c>
      <c r="AT29" s="4">
        <v>27.4</v>
      </c>
      <c r="AU29" s="4">
        <v>28.9</v>
      </c>
      <c r="AV29" s="4">
        <v>29.4</v>
      </c>
      <c r="AW29" s="4">
        <v>30.7</v>
      </c>
      <c r="AX29" s="4">
        <v>27</v>
      </c>
      <c r="AY29" s="4">
        <v>28.7</v>
      </c>
      <c r="AZ29" s="4">
        <v>25.4</v>
      </c>
      <c r="BA29" s="4">
        <v>25.2</v>
      </c>
      <c r="BB29" s="4">
        <v>27.8</v>
      </c>
      <c r="BC29" s="4">
        <v>27.5</v>
      </c>
      <c r="BD29" s="4">
        <v>31.4</v>
      </c>
      <c r="BE29" s="4">
        <v>25.5</v>
      </c>
      <c r="BF29" s="4">
        <v>26.5</v>
      </c>
      <c r="BG29" s="4">
        <v>28.5</v>
      </c>
      <c r="BH29" s="4">
        <v>25.2</v>
      </c>
      <c r="BI29" s="4">
        <v>31.6</v>
      </c>
      <c r="BJ29" s="4">
        <v>27.1</v>
      </c>
      <c r="BK29" s="4">
        <v>22</v>
      </c>
      <c r="BL29" s="4">
        <v>24</v>
      </c>
      <c r="BM29" s="4">
        <v>25.6</v>
      </c>
      <c r="BN29" s="4">
        <v>27</v>
      </c>
      <c r="BO29" s="4">
        <v>30.7</v>
      </c>
      <c r="BP29" s="4">
        <v>27.4</v>
      </c>
      <c r="BQ29" s="4">
        <v>31.4</v>
      </c>
      <c r="BR29" s="4">
        <v>31.8</v>
      </c>
      <c r="BS29" s="4">
        <v>28.9</v>
      </c>
      <c r="BT29" s="4">
        <v>29.3</v>
      </c>
      <c r="BU29" s="4"/>
      <c r="BV29" s="4"/>
      <c r="BW29" s="4"/>
      <c r="BY29" s="10">
        <f t="shared" si="0"/>
        <v>27.392105263157898</v>
      </c>
      <c r="BZ29" s="10">
        <f t="shared" si="1"/>
        <v>27.76333333333333</v>
      </c>
      <c r="CA29" s="10">
        <f t="shared" si="2"/>
        <v>27.93</v>
      </c>
      <c r="CB29" s="10">
        <f t="shared" si="3"/>
        <v>27.62</v>
      </c>
    </row>
    <row r="30" spans="1:80" ht="11.25">
      <c r="A30" s="5">
        <v>28</v>
      </c>
      <c r="B30" s="24">
        <v>19.7</v>
      </c>
      <c r="C30" s="15">
        <v>30</v>
      </c>
      <c r="D30" s="15">
        <v>27.7</v>
      </c>
      <c r="E30" s="15">
        <v>22</v>
      </c>
      <c r="F30" s="15">
        <v>31.1</v>
      </c>
      <c r="G30" s="15">
        <v>28.5</v>
      </c>
      <c r="H30" s="15">
        <v>32.2</v>
      </c>
      <c r="I30" s="15">
        <v>29.5</v>
      </c>
      <c r="J30" s="15">
        <v>26.9</v>
      </c>
      <c r="K30" s="4">
        <v>29.6</v>
      </c>
      <c r="L30" s="4">
        <v>24.6</v>
      </c>
      <c r="M30" s="4">
        <v>24.2</v>
      </c>
      <c r="N30" s="4">
        <v>27.2</v>
      </c>
      <c r="O30" s="4">
        <v>31.1</v>
      </c>
      <c r="P30" s="4">
        <v>26.9</v>
      </c>
      <c r="Q30" s="4">
        <v>27.7</v>
      </c>
      <c r="R30" s="4">
        <v>27.9</v>
      </c>
      <c r="S30" s="4">
        <v>28.2</v>
      </c>
      <c r="T30" s="4">
        <v>30.7</v>
      </c>
      <c r="U30" s="4">
        <v>26.2</v>
      </c>
      <c r="V30" s="4">
        <v>31.3</v>
      </c>
      <c r="W30" s="4">
        <v>26.8</v>
      </c>
      <c r="X30" s="4">
        <v>26.6</v>
      </c>
      <c r="Y30" s="4">
        <v>22.4</v>
      </c>
      <c r="Z30" s="4">
        <v>26.2</v>
      </c>
      <c r="AA30" s="4">
        <v>26.8</v>
      </c>
      <c r="AB30" s="4">
        <v>27.9</v>
      </c>
      <c r="AC30" s="4">
        <v>24.6</v>
      </c>
      <c r="AD30" s="4">
        <v>22</v>
      </c>
      <c r="AE30" s="4">
        <v>26.3</v>
      </c>
      <c r="AF30" s="4">
        <v>23.3</v>
      </c>
      <c r="AG30" s="4">
        <v>32.1</v>
      </c>
      <c r="AH30" s="4">
        <v>31.2</v>
      </c>
      <c r="AI30" s="4">
        <v>30.9</v>
      </c>
      <c r="AJ30" s="4">
        <v>25</v>
      </c>
      <c r="AK30" s="4">
        <v>29</v>
      </c>
      <c r="AL30" s="4">
        <v>33.7</v>
      </c>
      <c r="AM30" s="4">
        <v>26.4</v>
      </c>
      <c r="AN30" s="4">
        <v>25.3</v>
      </c>
      <c r="AO30" s="4">
        <v>32.1</v>
      </c>
      <c r="AP30" s="4">
        <v>32.5</v>
      </c>
      <c r="AQ30" s="4">
        <v>29.7</v>
      </c>
      <c r="AR30" s="4">
        <v>34.8</v>
      </c>
      <c r="AS30" s="4">
        <v>22</v>
      </c>
      <c r="AT30" s="4">
        <v>30</v>
      </c>
      <c r="AU30" s="4">
        <v>28.2</v>
      </c>
      <c r="AV30" s="4">
        <v>27.5</v>
      </c>
      <c r="AW30" s="4">
        <v>30.1</v>
      </c>
      <c r="AX30" s="4">
        <v>28.6</v>
      </c>
      <c r="AY30" s="4">
        <v>30.8</v>
      </c>
      <c r="AZ30" s="4">
        <v>24.7</v>
      </c>
      <c r="BA30" s="4">
        <v>24.6</v>
      </c>
      <c r="BB30" s="4">
        <v>25</v>
      </c>
      <c r="BC30" s="4">
        <v>26.4</v>
      </c>
      <c r="BD30" s="4">
        <v>30.4</v>
      </c>
      <c r="BE30" s="4">
        <v>26.2</v>
      </c>
      <c r="BF30" s="4">
        <v>28.9</v>
      </c>
      <c r="BG30" s="4">
        <v>31.9</v>
      </c>
      <c r="BH30" s="4">
        <v>26.4</v>
      </c>
      <c r="BI30" s="4">
        <v>30.6</v>
      </c>
      <c r="BJ30" s="4">
        <v>29.9</v>
      </c>
      <c r="BK30" s="4">
        <v>21.4</v>
      </c>
      <c r="BL30" s="4">
        <v>21.3</v>
      </c>
      <c r="BM30" s="4">
        <v>25.7</v>
      </c>
      <c r="BN30" s="4">
        <v>28.3</v>
      </c>
      <c r="BO30" s="4">
        <v>25.7</v>
      </c>
      <c r="BP30" s="4">
        <v>27.9</v>
      </c>
      <c r="BQ30" s="4">
        <v>31.8</v>
      </c>
      <c r="BR30" s="4">
        <v>31.2</v>
      </c>
      <c r="BS30" s="4">
        <v>25.2</v>
      </c>
      <c r="BT30" s="4">
        <v>34.5</v>
      </c>
      <c r="BU30" s="4"/>
      <c r="BV30" s="4"/>
      <c r="BW30" s="4"/>
      <c r="BY30" s="10">
        <f t="shared" si="0"/>
        <v>27.484210526315785</v>
      </c>
      <c r="BZ30" s="10">
        <f t="shared" si="1"/>
        <v>28.053333333333335</v>
      </c>
      <c r="CA30" s="10">
        <f t="shared" si="2"/>
        <v>28.32</v>
      </c>
      <c r="CB30" s="10">
        <f t="shared" si="3"/>
        <v>27.956666666666663</v>
      </c>
    </row>
    <row r="31" spans="1:80" ht="11.25">
      <c r="A31" s="5">
        <v>29</v>
      </c>
      <c r="B31" s="24">
        <v>21</v>
      </c>
      <c r="C31" s="15">
        <v>29.2</v>
      </c>
      <c r="D31" s="15">
        <v>27.9</v>
      </c>
      <c r="E31" s="15">
        <v>19.5</v>
      </c>
      <c r="F31" s="15">
        <v>26.1</v>
      </c>
      <c r="G31" s="15">
        <v>27.9</v>
      </c>
      <c r="H31" s="15">
        <v>31.6</v>
      </c>
      <c r="I31" s="15">
        <v>29.3</v>
      </c>
      <c r="J31" s="15">
        <v>24.8</v>
      </c>
      <c r="K31" s="4">
        <v>32</v>
      </c>
      <c r="L31" s="4">
        <v>23.5</v>
      </c>
      <c r="M31" s="4">
        <v>25.1</v>
      </c>
      <c r="N31" s="4">
        <v>26.9</v>
      </c>
      <c r="O31" s="4">
        <v>31.4</v>
      </c>
      <c r="P31" s="4">
        <v>28.4</v>
      </c>
      <c r="Q31" s="4">
        <v>30.5</v>
      </c>
      <c r="R31" s="4">
        <v>26.7</v>
      </c>
      <c r="S31" s="4">
        <v>28.8</v>
      </c>
      <c r="T31" s="4">
        <v>25.7</v>
      </c>
      <c r="U31" s="4">
        <v>24.7</v>
      </c>
      <c r="V31" s="4">
        <v>30.1</v>
      </c>
      <c r="W31" s="4">
        <v>28.1</v>
      </c>
      <c r="X31" s="4">
        <v>25.9</v>
      </c>
      <c r="Y31" s="4">
        <v>24.3</v>
      </c>
      <c r="Z31" s="4">
        <v>25.8</v>
      </c>
      <c r="AA31" s="4">
        <v>31.7</v>
      </c>
      <c r="AB31" s="4">
        <v>26.6</v>
      </c>
      <c r="AC31" s="4">
        <v>25.4</v>
      </c>
      <c r="AD31" s="4">
        <v>27.6</v>
      </c>
      <c r="AE31" s="4">
        <v>28</v>
      </c>
      <c r="AF31" s="4">
        <v>32.7</v>
      </c>
      <c r="AG31" s="4">
        <v>25.6</v>
      </c>
      <c r="AH31" s="4">
        <v>29.6</v>
      </c>
      <c r="AI31" s="4">
        <v>32</v>
      </c>
      <c r="AJ31" s="4">
        <v>29.7</v>
      </c>
      <c r="AK31" s="4">
        <v>29</v>
      </c>
      <c r="AL31" s="4">
        <v>28.6</v>
      </c>
      <c r="AM31" s="4">
        <v>26.6</v>
      </c>
      <c r="AN31" s="4">
        <v>25.5</v>
      </c>
      <c r="AO31" s="4">
        <v>28.2</v>
      </c>
      <c r="AP31" s="4">
        <v>27.2</v>
      </c>
      <c r="AQ31" s="4">
        <v>30.4</v>
      </c>
      <c r="AR31" s="4">
        <v>27</v>
      </c>
      <c r="AS31" s="4">
        <v>21.5</v>
      </c>
      <c r="AT31" s="4">
        <v>29.7</v>
      </c>
      <c r="AU31" s="4">
        <v>29</v>
      </c>
      <c r="AV31" s="4">
        <v>30.8</v>
      </c>
      <c r="AW31" s="4">
        <v>33.2</v>
      </c>
      <c r="AX31" s="4">
        <v>27.9</v>
      </c>
      <c r="AY31" s="4">
        <v>30.8</v>
      </c>
      <c r="AZ31" s="4">
        <v>32.1</v>
      </c>
      <c r="BA31" s="4">
        <v>21.9</v>
      </c>
      <c r="BB31" s="4">
        <v>28.1</v>
      </c>
      <c r="BC31" s="4">
        <v>30.8</v>
      </c>
      <c r="BD31" s="4">
        <v>25.4</v>
      </c>
      <c r="BE31" s="4">
        <v>28.6</v>
      </c>
      <c r="BF31" s="4">
        <v>30.4</v>
      </c>
      <c r="BG31" s="4">
        <v>29.3</v>
      </c>
      <c r="BH31" s="4">
        <v>27</v>
      </c>
      <c r="BI31" s="4">
        <v>30</v>
      </c>
      <c r="BJ31" s="4">
        <v>27.4</v>
      </c>
      <c r="BK31" s="4">
        <v>25.1</v>
      </c>
      <c r="BL31" s="4">
        <v>20.8</v>
      </c>
      <c r="BM31" s="4">
        <v>25.8</v>
      </c>
      <c r="BN31" s="4">
        <v>30.1</v>
      </c>
      <c r="BO31" s="4">
        <v>27.3</v>
      </c>
      <c r="BP31" s="4">
        <v>30.4</v>
      </c>
      <c r="BQ31" s="4">
        <v>32.3</v>
      </c>
      <c r="BR31" s="4">
        <v>27.8</v>
      </c>
      <c r="BS31" s="4">
        <v>25.4</v>
      </c>
      <c r="BT31" s="4">
        <v>31.3</v>
      </c>
      <c r="BU31" s="4"/>
      <c r="BV31" s="4"/>
      <c r="BW31" s="4"/>
      <c r="BY31" s="10">
        <f t="shared" si="0"/>
        <v>27.586842105263162</v>
      </c>
      <c r="BZ31" s="10">
        <f t="shared" si="1"/>
        <v>28.00666666666667</v>
      </c>
      <c r="CA31" s="10">
        <f t="shared" si="2"/>
        <v>28.573333333333327</v>
      </c>
      <c r="CB31" s="10">
        <f t="shared" si="3"/>
        <v>28.133333333333326</v>
      </c>
    </row>
    <row r="32" spans="1:80" ht="11.25">
      <c r="A32" s="5">
        <v>30</v>
      </c>
      <c r="B32" s="24">
        <v>20.1</v>
      </c>
      <c r="C32" s="15">
        <v>24.2</v>
      </c>
      <c r="D32" s="15">
        <v>28.7</v>
      </c>
      <c r="E32" s="15">
        <v>20.5</v>
      </c>
      <c r="F32" s="15">
        <v>26.2</v>
      </c>
      <c r="G32" s="15">
        <v>23</v>
      </c>
      <c r="H32" s="15">
        <v>29.3</v>
      </c>
      <c r="I32" s="15">
        <v>28</v>
      </c>
      <c r="J32" s="15">
        <v>25.4</v>
      </c>
      <c r="K32" s="4">
        <v>28</v>
      </c>
      <c r="L32" s="4">
        <v>24.4</v>
      </c>
      <c r="M32" s="4">
        <v>26.9</v>
      </c>
      <c r="N32" s="4">
        <v>25.2</v>
      </c>
      <c r="O32" s="4">
        <v>30.8</v>
      </c>
      <c r="P32" s="4">
        <v>23.7</v>
      </c>
      <c r="Q32" s="4">
        <v>26.1</v>
      </c>
      <c r="R32" s="4">
        <v>26.7</v>
      </c>
      <c r="S32" s="4">
        <v>23.3</v>
      </c>
      <c r="T32" s="4">
        <v>29.6</v>
      </c>
      <c r="U32" s="4">
        <v>28.7</v>
      </c>
      <c r="V32" s="4">
        <v>34.2</v>
      </c>
      <c r="W32" s="4">
        <v>27.1</v>
      </c>
      <c r="X32" s="4">
        <v>27.3</v>
      </c>
      <c r="Y32" s="4">
        <v>23.7</v>
      </c>
      <c r="Z32" s="4">
        <v>26.4</v>
      </c>
      <c r="AA32" s="4">
        <v>29.1</v>
      </c>
      <c r="AB32" s="4">
        <v>22.5</v>
      </c>
      <c r="AC32" s="4">
        <v>24.9</v>
      </c>
      <c r="AD32" s="4">
        <v>32.2</v>
      </c>
      <c r="AE32" s="4">
        <v>25.9</v>
      </c>
      <c r="AF32" s="4">
        <v>30.7</v>
      </c>
      <c r="AG32" s="4">
        <v>22.3</v>
      </c>
      <c r="AH32" s="4">
        <v>30</v>
      </c>
      <c r="AI32" s="4">
        <v>32.6</v>
      </c>
      <c r="AJ32" s="4">
        <v>29.2</v>
      </c>
      <c r="AK32" s="4">
        <v>25.6</v>
      </c>
      <c r="AL32" s="4">
        <v>27.3</v>
      </c>
      <c r="AM32" s="4">
        <v>30.7</v>
      </c>
      <c r="AN32" s="4">
        <v>33.1</v>
      </c>
      <c r="AO32" s="4">
        <v>27.3</v>
      </c>
      <c r="AP32" s="4">
        <v>26.8</v>
      </c>
      <c r="AQ32" s="4">
        <v>32</v>
      </c>
      <c r="AR32" s="4">
        <v>28.9</v>
      </c>
      <c r="AS32" s="4">
        <v>25.7</v>
      </c>
      <c r="AT32" s="4">
        <v>31.2</v>
      </c>
      <c r="AU32" s="4">
        <v>25.5</v>
      </c>
      <c r="AV32" s="4">
        <v>27.5</v>
      </c>
      <c r="AW32" s="4">
        <v>30.5</v>
      </c>
      <c r="AX32" s="4">
        <v>26.8</v>
      </c>
      <c r="AY32" s="4">
        <v>32.1</v>
      </c>
      <c r="AZ32" s="4">
        <v>25.2</v>
      </c>
      <c r="BA32" s="4">
        <v>28.1</v>
      </c>
      <c r="BB32" s="4">
        <v>28.9</v>
      </c>
      <c r="BC32" s="4">
        <v>28.3</v>
      </c>
      <c r="BD32" s="4">
        <v>23.4</v>
      </c>
      <c r="BE32" s="4">
        <v>27.6</v>
      </c>
      <c r="BF32" s="4">
        <v>24.7</v>
      </c>
      <c r="BG32" s="4">
        <v>29.2</v>
      </c>
      <c r="BH32" s="4">
        <v>27.1</v>
      </c>
      <c r="BI32" s="4">
        <v>30.5</v>
      </c>
      <c r="BJ32" s="4">
        <v>35.1</v>
      </c>
      <c r="BK32" s="4">
        <v>25.1</v>
      </c>
      <c r="BL32" s="4">
        <v>22.4</v>
      </c>
      <c r="BM32" s="4">
        <v>29.2</v>
      </c>
      <c r="BN32" s="4">
        <v>26.7</v>
      </c>
      <c r="BO32" s="4">
        <v>31.1</v>
      </c>
      <c r="BP32" s="4">
        <v>27.4</v>
      </c>
      <c r="BQ32" s="4">
        <v>30.8</v>
      </c>
      <c r="BR32" s="4">
        <v>30.9</v>
      </c>
      <c r="BS32" s="4">
        <v>25</v>
      </c>
      <c r="BT32" s="4">
        <v>31.1</v>
      </c>
      <c r="BU32" s="4"/>
      <c r="BV32" s="4"/>
      <c r="BW32" s="4"/>
      <c r="BY32" s="10">
        <f t="shared" si="0"/>
        <v>26.855263157894743</v>
      </c>
      <c r="BZ32" s="10">
        <f t="shared" si="1"/>
        <v>28.283333333333335</v>
      </c>
      <c r="CA32" s="10">
        <f t="shared" si="2"/>
        <v>28.310000000000002</v>
      </c>
      <c r="CB32" s="10">
        <f t="shared" si="3"/>
        <v>28.273333333333337</v>
      </c>
    </row>
    <row r="33" spans="1:80" ht="11.25">
      <c r="A33" s="5">
        <v>31</v>
      </c>
      <c r="B33" s="24">
        <v>23.4</v>
      </c>
      <c r="C33" s="15">
        <v>22.6</v>
      </c>
      <c r="D33" s="15">
        <v>27.4</v>
      </c>
      <c r="E33" s="15">
        <v>24.1</v>
      </c>
      <c r="F33" s="15">
        <v>28.9</v>
      </c>
      <c r="G33" s="15">
        <v>22.5</v>
      </c>
      <c r="H33" s="15">
        <v>28.7</v>
      </c>
      <c r="I33" s="15">
        <v>32.7</v>
      </c>
      <c r="J33" s="15">
        <v>27.5</v>
      </c>
      <c r="K33" s="4">
        <v>27.7</v>
      </c>
      <c r="L33" s="4">
        <v>25.9</v>
      </c>
      <c r="M33" s="4">
        <v>26.8</v>
      </c>
      <c r="N33" s="4">
        <v>24.5</v>
      </c>
      <c r="O33" s="4">
        <v>29</v>
      </c>
      <c r="P33" s="4">
        <v>24.5</v>
      </c>
      <c r="Q33" s="4">
        <v>22.7</v>
      </c>
      <c r="R33" s="4">
        <v>28.8</v>
      </c>
      <c r="S33" s="4">
        <v>25.8</v>
      </c>
      <c r="T33" s="4">
        <v>22.4</v>
      </c>
      <c r="U33" s="4">
        <v>31.1</v>
      </c>
      <c r="V33" s="4">
        <v>26.5</v>
      </c>
      <c r="W33" s="4">
        <v>24.1</v>
      </c>
      <c r="X33" s="4">
        <v>27.4</v>
      </c>
      <c r="Y33" s="4">
        <v>25.6</v>
      </c>
      <c r="Z33" s="4">
        <v>26.6</v>
      </c>
      <c r="AA33" s="4">
        <v>25.9</v>
      </c>
      <c r="AB33" s="4">
        <v>26.6</v>
      </c>
      <c r="AC33" s="4">
        <v>22.6</v>
      </c>
      <c r="AD33" s="4">
        <v>28.9</v>
      </c>
      <c r="AE33" s="4">
        <v>28.4</v>
      </c>
      <c r="AF33" s="4">
        <v>28.8</v>
      </c>
      <c r="AG33" s="4">
        <v>30.32</v>
      </c>
      <c r="AH33" s="4">
        <v>32.1</v>
      </c>
      <c r="AI33" s="4">
        <v>29.8</v>
      </c>
      <c r="AJ33" s="4">
        <v>33.1</v>
      </c>
      <c r="AK33" s="4">
        <v>26.6</v>
      </c>
      <c r="AL33" s="4">
        <v>31.2</v>
      </c>
      <c r="AM33" s="4">
        <v>30.8</v>
      </c>
      <c r="AN33" s="4">
        <v>29.8</v>
      </c>
      <c r="AO33" s="4">
        <v>28.7</v>
      </c>
      <c r="AP33" s="4">
        <v>26.1</v>
      </c>
      <c r="AQ33" s="4">
        <v>31.6</v>
      </c>
      <c r="AR33" s="4">
        <v>26.9</v>
      </c>
      <c r="AS33" s="4">
        <v>26</v>
      </c>
      <c r="AT33" s="4">
        <v>28.4</v>
      </c>
      <c r="AU33" s="4">
        <v>27.8</v>
      </c>
      <c r="AV33" s="4">
        <v>31.1</v>
      </c>
      <c r="AW33" s="4">
        <v>31.6</v>
      </c>
      <c r="AX33" s="4">
        <v>24.5</v>
      </c>
      <c r="AY33" s="4">
        <v>29.4</v>
      </c>
      <c r="AZ33" s="4">
        <v>22.5</v>
      </c>
      <c r="BA33" s="4">
        <v>33.5</v>
      </c>
      <c r="BB33" s="4">
        <v>29.6</v>
      </c>
      <c r="BC33" s="4">
        <v>29.8</v>
      </c>
      <c r="BD33" s="4">
        <v>24.7</v>
      </c>
      <c r="BE33" s="4">
        <v>28.1</v>
      </c>
      <c r="BF33" s="4">
        <v>21.4</v>
      </c>
      <c r="BG33" s="4">
        <v>30.9</v>
      </c>
      <c r="BH33" s="4">
        <v>29.2</v>
      </c>
      <c r="BI33" s="4">
        <v>30.3</v>
      </c>
      <c r="BJ33" s="4">
        <v>30.7</v>
      </c>
      <c r="BK33" s="4">
        <v>25.5</v>
      </c>
      <c r="BL33" s="4">
        <v>23.6</v>
      </c>
      <c r="BM33" s="4">
        <v>30.4</v>
      </c>
      <c r="BN33" s="4">
        <v>22.2</v>
      </c>
      <c r="BO33" s="4">
        <v>32</v>
      </c>
      <c r="BP33" s="4">
        <v>29.6</v>
      </c>
      <c r="BQ33" s="4">
        <v>26.5</v>
      </c>
      <c r="BR33" s="4">
        <v>28.3</v>
      </c>
      <c r="BS33" s="4">
        <v>30.4</v>
      </c>
      <c r="BT33" s="4">
        <v>31.7</v>
      </c>
      <c r="BU33" s="4"/>
      <c r="BV33" s="4"/>
      <c r="BW33" s="4"/>
      <c r="BY33" s="10">
        <f t="shared" si="0"/>
        <v>27.16631578947369</v>
      </c>
      <c r="BZ33" s="10">
        <f t="shared" si="1"/>
        <v>28.227333333333334</v>
      </c>
      <c r="CA33" s="10">
        <f t="shared" si="2"/>
        <v>28.747333333333334</v>
      </c>
      <c r="CB33" s="10">
        <f>AVERAGE(AN33:BQ33)</f>
        <v>28.080000000000005</v>
      </c>
    </row>
    <row r="34" spans="1:80" ht="11.25">
      <c r="A34" s="1" t="s">
        <v>3</v>
      </c>
      <c r="B34" s="26">
        <f aca="true" t="shared" si="4" ref="B34:J34">AVERAGE(B3:B33)</f>
        <v>26.367741935483874</v>
      </c>
      <c r="C34" s="13">
        <f t="shared" si="4"/>
        <v>28.812903225806455</v>
      </c>
      <c r="D34" s="13">
        <f t="shared" si="4"/>
        <v>28.26129032258064</v>
      </c>
      <c r="E34" s="13">
        <f t="shared" si="4"/>
        <v>26.68064516129032</v>
      </c>
      <c r="F34" s="13">
        <f t="shared" si="4"/>
        <v>28.400000000000006</v>
      </c>
      <c r="G34" s="13">
        <f t="shared" si="4"/>
        <v>26.916129032258063</v>
      </c>
      <c r="H34" s="13">
        <f t="shared" si="4"/>
        <v>27.238709677419354</v>
      </c>
      <c r="I34" s="13">
        <f t="shared" si="4"/>
        <v>28.054838709677416</v>
      </c>
      <c r="J34" s="13">
        <f t="shared" si="4"/>
        <v>27.919354838709673</v>
      </c>
      <c r="K34" s="13">
        <f aca="true" t="shared" si="5" ref="K34:S34">AVERAGE(K3:K33)</f>
        <v>30.261290322580653</v>
      </c>
      <c r="L34" s="13">
        <f t="shared" si="5"/>
        <v>27.541935483870972</v>
      </c>
      <c r="M34" s="13">
        <f t="shared" si="5"/>
        <v>29.009677419354837</v>
      </c>
      <c r="N34" s="13">
        <f t="shared" si="5"/>
        <v>28.509677419354848</v>
      </c>
      <c r="O34" s="13">
        <f t="shared" si="5"/>
        <v>28.209677419354836</v>
      </c>
      <c r="P34" s="13">
        <f t="shared" si="5"/>
        <v>29.012903225806454</v>
      </c>
      <c r="Q34" s="13">
        <f t="shared" si="5"/>
        <v>28.077419354838717</v>
      </c>
      <c r="R34" s="13">
        <f t="shared" si="5"/>
        <v>27.85483870967742</v>
      </c>
      <c r="S34" s="13">
        <f t="shared" si="5"/>
        <v>27.883870967741935</v>
      </c>
      <c r="T34" s="13">
        <f aca="true" t="shared" si="6" ref="T34:AC34">AVERAGE(T3:T33)</f>
        <v>28.31935483870968</v>
      </c>
      <c r="U34" s="13">
        <f t="shared" si="6"/>
        <v>29.25161290322581</v>
      </c>
      <c r="V34" s="13">
        <f t="shared" si="6"/>
        <v>30.467741935483872</v>
      </c>
      <c r="W34" s="13">
        <f t="shared" si="6"/>
        <v>27.700000000000006</v>
      </c>
      <c r="X34" s="13">
        <f t="shared" si="6"/>
        <v>28.52258064516129</v>
      </c>
      <c r="Y34" s="13">
        <f t="shared" si="6"/>
        <v>26.032258064516128</v>
      </c>
      <c r="Z34" s="13">
        <f t="shared" si="6"/>
        <v>25.929032258064513</v>
      </c>
      <c r="AA34" s="13">
        <f t="shared" si="6"/>
        <v>29.79354838709677</v>
      </c>
      <c r="AB34" s="13">
        <f t="shared" si="6"/>
        <v>28.56451612903226</v>
      </c>
      <c r="AC34" s="13">
        <f t="shared" si="6"/>
        <v>23.58387096774194</v>
      </c>
      <c r="AD34" s="13">
        <f aca="true" t="shared" si="7" ref="AD34:AM34">AVERAGE(AD3:AD33)</f>
        <v>27.322580645161292</v>
      </c>
      <c r="AE34" s="13">
        <f t="shared" si="7"/>
        <v>27.44516129032258</v>
      </c>
      <c r="AF34" s="13">
        <f t="shared" si="7"/>
        <v>27.89677419354839</v>
      </c>
      <c r="AG34" s="13">
        <f t="shared" si="7"/>
        <v>29.471612903225807</v>
      </c>
      <c r="AH34" s="13">
        <f t="shared" si="7"/>
        <v>29.52258064516129</v>
      </c>
      <c r="AI34" s="13">
        <f t="shared" si="7"/>
        <v>27.606451612903225</v>
      </c>
      <c r="AJ34" s="13">
        <f t="shared" si="7"/>
        <v>27.780645161290327</v>
      </c>
      <c r="AK34" s="13">
        <f t="shared" si="7"/>
        <v>27.53870967741936</v>
      </c>
      <c r="AL34" s="13">
        <f t="shared" si="7"/>
        <v>28.15806451612903</v>
      </c>
      <c r="AM34" s="13">
        <f t="shared" si="7"/>
        <v>30.299999999999997</v>
      </c>
      <c r="AN34" s="13">
        <f aca="true" t="shared" si="8" ref="AN34:BL34">AVERAGE(AN3:AN33)</f>
        <v>26.274193548387093</v>
      </c>
      <c r="AO34" s="13">
        <f t="shared" si="8"/>
        <v>28.396774193548392</v>
      </c>
      <c r="AP34" s="13">
        <f t="shared" si="8"/>
        <v>25.893548387096775</v>
      </c>
      <c r="AQ34" s="13">
        <f t="shared" si="8"/>
        <v>30.935483870967747</v>
      </c>
      <c r="AR34" s="13">
        <f t="shared" si="8"/>
        <v>31.15483870967742</v>
      </c>
      <c r="AS34" s="13">
        <f t="shared" si="8"/>
        <v>28.016129032258064</v>
      </c>
      <c r="AT34" s="13">
        <f t="shared" si="8"/>
        <v>29.245161290322585</v>
      </c>
      <c r="AU34" s="13">
        <f t="shared" si="8"/>
        <v>28.322580645161292</v>
      </c>
      <c r="AV34" s="13">
        <f t="shared" si="8"/>
        <v>30.645161290322577</v>
      </c>
      <c r="AW34" s="13">
        <f t="shared" si="8"/>
        <v>30.135483870967747</v>
      </c>
      <c r="AX34" s="13">
        <f t="shared" si="8"/>
        <v>27.69677419354839</v>
      </c>
      <c r="AY34" s="13">
        <f t="shared" si="8"/>
        <v>30.287096774193543</v>
      </c>
      <c r="AZ34" s="13">
        <f t="shared" si="8"/>
        <v>27.522580645161298</v>
      </c>
      <c r="BA34" s="13">
        <f t="shared" si="8"/>
        <v>28.941935483870974</v>
      </c>
      <c r="BB34" s="13">
        <f t="shared" si="8"/>
        <v>29.548387096774196</v>
      </c>
      <c r="BC34" s="13">
        <f t="shared" si="8"/>
        <v>29.316129032258058</v>
      </c>
      <c r="BD34" s="13">
        <f t="shared" si="8"/>
        <v>30.219354838709673</v>
      </c>
      <c r="BE34" s="13">
        <f t="shared" si="8"/>
        <v>27.835483870967753</v>
      </c>
      <c r="BF34" s="13">
        <f t="shared" si="8"/>
        <v>26.78709677419355</v>
      </c>
      <c r="BG34" s="13">
        <f t="shared" si="8"/>
        <v>30.587096774193554</v>
      </c>
      <c r="BH34" s="13">
        <f t="shared" si="8"/>
        <v>28.50645161290323</v>
      </c>
      <c r="BI34" s="13">
        <f t="shared" si="8"/>
        <v>29.880645161290317</v>
      </c>
      <c r="BJ34" s="13">
        <f t="shared" si="8"/>
        <v>29.7258064516129</v>
      </c>
      <c r="BK34" s="13">
        <f t="shared" si="8"/>
        <v>28.83225806451613</v>
      </c>
      <c r="BL34" s="13">
        <f t="shared" si="8"/>
        <v>27.622580645161285</v>
      </c>
      <c r="BM34" s="13">
        <f aca="true" t="shared" si="9" ref="BM34:BS34">AVERAGE(BM3:BM33)</f>
        <v>29.032258064516128</v>
      </c>
      <c r="BN34" s="13">
        <f t="shared" si="9"/>
        <v>27.464516129032262</v>
      </c>
      <c r="BO34" s="13">
        <f t="shared" si="9"/>
        <v>30.22258064516129</v>
      </c>
      <c r="BP34" s="13">
        <f t="shared" si="9"/>
        <v>29.941935483870967</v>
      </c>
      <c r="BQ34" s="13">
        <f t="shared" si="9"/>
        <v>30.577419354838707</v>
      </c>
      <c r="BR34" s="13">
        <f t="shared" si="9"/>
        <v>29.312903225806448</v>
      </c>
      <c r="BS34" s="13">
        <f t="shared" si="9"/>
        <v>29.867741935483867</v>
      </c>
      <c r="BT34" s="13">
        <f>AVERAGE(BT3:BT33)</f>
        <v>31.390322580645165</v>
      </c>
      <c r="BU34" s="13"/>
      <c r="BV34" s="13"/>
      <c r="BW34" s="13"/>
      <c r="BY34" s="12">
        <f>AVERAGE(BY3:BY33)</f>
        <v>28.058421052631587</v>
      </c>
      <c r="BZ34" s="12">
        <f>AVERAGE(BZ3:BZ33)</f>
        <v>28.34088172043011</v>
      </c>
      <c r="CA34" s="12">
        <f>AVERAGE(CA3:CA33)</f>
        <v>28.693462365591397</v>
      </c>
      <c r="CB34" s="12">
        <f>AVERAGE(CB3:CB33)</f>
        <v>28.98559139784947</v>
      </c>
    </row>
    <row r="36" spans="1:77" ht="11.25">
      <c r="A36" s="17" t="s">
        <v>4</v>
      </c>
      <c r="B36" s="21">
        <f aca="true" t="shared" si="10" ref="B36:J36">MAX(B3:B33)</f>
        <v>32.5</v>
      </c>
      <c r="C36" s="18">
        <f t="shared" si="10"/>
        <v>33.9</v>
      </c>
      <c r="D36" s="18">
        <f t="shared" si="10"/>
        <v>32.9</v>
      </c>
      <c r="E36" s="18">
        <f t="shared" si="10"/>
        <v>33.8</v>
      </c>
      <c r="F36" s="18">
        <f t="shared" si="10"/>
        <v>32.3</v>
      </c>
      <c r="G36" s="18">
        <f t="shared" si="10"/>
        <v>33.4</v>
      </c>
      <c r="H36" s="18">
        <f t="shared" si="10"/>
        <v>32.2</v>
      </c>
      <c r="I36" s="18">
        <f t="shared" si="10"/>
        <v>32.7</v>
      </c>
      <c r="J36" s="18">
        <f t="shared" si="10"/>
        <v>32.6</v>
      </c>
      <c r="K36" s="18">
        <f aca="true" t="shared" si="11" ref="K36:Z36">MAX(K3:K33)</f>
        <v>36.4</v>
      </c>
      <c r="L36" s="18">
        <f t="shared" si="11"/>
        <v>32.5</v>
      </c>
      <c r="M36" s="18">
        <f t="shared" si="11"/>
        <v>33.7</v>
      </c>
      <c r="N36" s="18">
        <f t="shared" si="11"/>
        <v>32.1</v>
      </c>
      <c r="O36" s="18">
        <f t="shared" si="11"/>
        <v>32.4</v>
      </c>
      <c r="P36" s="18">
        <f t="shared" si="11"/>
        <v>35.2</v>
      </c>
      <c r="Q36" s="18">
        <f t="shared" si="11"/>
        <v>31.2</v>
      </c>
      <c r="R36" s="18">
        <f t="shared" si="11"/>
        <v>31.2</v>
      </c>
      <c r="S36" s="18">
        <f t="shared" si="11"/>
        <v>33.1</v>
      </c>
      <c r="T36" s="18">
        <f t="shared" si="11"/>
        <v>33.5</v>
      </c>
      <c r="U36" s="18">
        <f t="shared" si="11"/>
        <v>35.4</v>
      </c>
      <c r="V36" s="18">
        <f t="shared" si="11"/>
        <v>34.4</v>
      </c>
      <c r="W36" s="18">
        <f t="shared" si="11"/>
        <v>31.2</v>
      </c>
      <c r="X36" s="18">
        <f t="shared" si="11"/>
        <v>34</v>
      </c>
      <c r="Y36" s="18">
        <f t="shared" si="11"/>
        <v>32.6</v>
      </c>
      <c r="Z36" s="18">
        <f t="shared" si="11"/>
        <v>30.3</v>
      </c>
      <c r="AA36" s="18">
        <f aca="true" t="shared" si="12" ref="AA36:AP36">MAX(AA3:AA33)</f>
        <v>35</v>
      </c>
      <c r="AB36" s="18">
        <f t="shared" si="12"/>
        <v>33.1</v>
      </c>
      <c r="AC36" s="18">
        <f t="shared" si="12"/>
        <v>28.7</v>
      </c>
      <c r="AD36" s="18">
        <f t="shared" si="12"/>
        <v>32.2</v>
      </c>
      <c r="AE36" s="18">
        <f t="shared" si="12"/>
        <v>32.1</v>
      </c>
      <c r="AF36" s="18">
        <f t="shared" si="12"/>
        <v>34.4</v>
      </c>
      <c r="AG36" s="18">
        <f t="shared" si="12"/>
        <v>34.5</v>
      </c>
      <c r="AH36" s="18">
        <f t="shared" si="12"/>
        <v>32.1</v>
      </c>
      <c r="AI36" s="18">
        <f t="shared" si="12"/>
        <v>32.6</v>
      </c>
      <c r="AJ36" s="18">
        <f t="shared" si="12"/>
        <v>33.1</v>
      </c>
      <c r="AK36" s="18">
        <f t="shared" si="12"/>
        <v>33.3</v>
      </c>
      <c r="AL36" s="18">
        <f t="shared" si="12"/>
        <v>33.7</v>
      </c>
      <c r="AM36" s="18">
        <f t="shared" si="12"/>
        <v>35.7</v>
      </c>
      <c r="AN36" s="18">
        <f t="shared" si="12"/>
        <v>33.1</v>
      </c>
      <c r="AO36" s="18">
        <f t="shared" si="12"/>
        <v>34.5</v>
      </c>
      <c r="AP36" s="18">
        <f t="shared" si="12"/>
        <v>32.5</v>
      </c>
      <c r="AQ36" s="18">
        <f aca="true" t="shared" si="13" ref="AQ36:AV36">MAX(AQ3:AQ33)</f>
        <v>35.9</v>
      </c>
      <c r="AR36" s="18">
        <f t="shared" si="13"/>
        <v>35.8</v>
      </c>
      <c r="AS36" s="18">
        <f t="shared" si="13"/>
        <v>38.5</v>
      </c>
      <c r="AT36" s="18">
        <f t="shared" si="13"/>
        <v>36.6</v>
      </c>
      <c r="AU36" s="18">
        <f t="shared" si="13"/>
        <v>32.8</v>
      </c>
      <c r="AV36" s="18">
        <f t="shared" si="13"/>
        <v>34.6</v>
      </c>
      <c r="AW36" s="18">
        <f aca="true" t="shared" si="14" ref="AW36:BB36">MAX(AW3:AW33)</f>
        <v>34.2</v>
      </c>
      <c r="AX36" s="18">
        <f t="shared" si="14"/>
        <v>33.7</v>
      </c>
      <c r="AY36" s="18">
        <f t="shared" si="14"/>
        <v>35.7</v>
      </c>
      <c r="AZ36" s="18">
        <f t="shared" si="14"/>
        <v>34</v>
      </c>
      <c r="BA36" s="18">
        <f t="shared" si="14"/>
        <v>35.6</v>
      </c>
      <c r="BB36" s="18">
        <f t="shared" si="14"/>
        <v>34.1</v>
      </c>
      <c r="BC36" s="18">
        <f aca="true" t="shared" si="15" ref="BC36:BH36">MAX(BC3:BC33)</f>
        <v>33.7</v>
      </c>
      <c r="BD36" s="18">
        <f t="shared" si="15"/>
        <v>34.5</v>
      </c>
      <c r="BE36" s="18">
        <f t="shared" si="15"/>
        <v>34.1</v>
      </c>
      <c r="BF36" s="18">
        <f t="shared" si="15"/>
        <v>30.4</v>
      </c>
      <c r="BG36" s="18">
        <f t="shared" si="15"/>
        <v>34.7</v>
      </c>
      <c r="BH36" s="18">
        <f t="shared" si="15"/>
        <v>35.6</v>
      </c>
      <c r="BI36" s="18">
        <f aca="true" t="shared" si="16" ref="BI36:BN36">MAX(BI3:BI33)</f>
        <v>33.1</v>
      </c>
      <c r="BJ36" s="18">
        <f t="shared" si="16"/>
        <v>35.1</v>
      </c>
      <c r="BK36" s="18">
        <f t="shared" si="16"/>
        <v>36.3</v>
      </c>
      <c r="BL36" s="18">
        <f t="shared" si="16"/>
        <v>33.7</v>
      </c>
      <c r="BM36" s="18">
        <f t="shared" si="16"/>
        <v>36.2</v>
      </c>
      <c r="BN36" s="18">
        <f t="shared" si="16"/>
        <v>32.7</v>
      </c>
      <c r="BO36" s="18">
        <f aca="true" t="shared" si="17" ref="BO36:BT36">MAX(BO3:BO33)</f>
        <v>36.3</v>
      </c>
      <c r="BP36" s="18">
        <f t="shared" si="17"/>
        <v>34.7</v>
      </c>
      <c r="BQ36" s="18">
        <f t="shared" si="17"/>
        <v>37.6</v>
      </c>
      <c r="BR36" s="18">
        <f t="shared" si="17"/>
        <v>37.4</v>
      </c>
      <c r="BS36" s="18">
        <f t="shared" si="17"/>
        <v>36.5</v>
      </c>
      <c r="BT36" s="18">
        <f t="shared" si="17"/>
        <v>34.8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19.5</v>
      </c>
      <c r="C37" s="20">
        <f t="shared" si="18"/>
        <v>22.3</v>
      </c>
      <c r="D37" s="20">
        <f t="shared" si="18"/>
        <v>24.1</v>
      </c>
      <c r="E37" s="20">
        <f t="shared" si="18"/>
        <v>19.5</v>
      </c>
      <c r="F37" s="20">
        <f t="shared" si="18"/>
        <v>24.4</v>
      </c>
      <c r="G37" s="20">
        <f t="shared" si="18"/>
        <v>21.3</v>
      </c>
      <c r="H37" s="20">
        <f t="shared" si="18"/>
        <v>20.4</v>
      </c>
      <c r="I37" s="20">
        <f t="shared" si="18"/>
        <v>22.2</v>
      </c>
      <c r="J37" s="20">
        <f t="shared" si="18"/>
        <v>20.7</v>
      </c>
      <c r="K37" s="20">
        <f aca="true" t="shared" si="19" ref="K37:Z37">MIN(K3:K33)</f>
        <v>25.8</v>
      </c>
      <c r="L37" s="20">
        <f t="shared" si="19"/>
        <v>23.5</v>
      </c>
      <c r="M37" s="20">
        <f t="shared" si="19"/>
        <v>23.5</v>
      </c>
      <c r="N37" s="20">
        <f t="shared" si="19"/>
        <v>24.5</v>
      </c>
      <c r="O37" s="20">
        <f t="shared" si="19"/>
        <v>24.1</v>
      </c>
      <c r="P37" s="20">
        <f t="shared" si="19"/>
        <v>23.7</v>
      </c>
      <c r="Q37" s="20">
        <f t="shared" si="19"/>
        <v>22.7</v>
      </c>
      <c r="R37" s="20">
        <f t="shared" si="19"/>
        <v>24.9</v>
      </c>
      <c r="S37" s="20">
        <f t="shared" si="19"/>
        <v>23.3</v>
      </c>
      <c r="T37" s="20">
        <f t="shared" si="19"/>
        <v>22.4</v>
      </c>
      <c r="U37" s="20">
        <f t="shared" si="19"/>
        <v>22.8</v>
      </c>
      <c r="V37" s="20">
        <f t="shared" si="19"/>
        <v>23.1</v>
      </c>
      <c r="W37" s="20">
        <f t="shared" si="19"/>
        <v>23.2</v>
      </c>
      <c r="X37" s="20">
        <f t="shared" si="19"/>
        <v>24.4</v>
      </c>
      <c r="Y37" s="20">
        <f t="shared" si="19"/>
        <v>20.9</v>
      </c>
      <c r="Z37" s="20">
        <f t="shared" si="19"/>
        <v>21.4</v>
      </c>
      <c r="AA37" s="20">
        <f aca="true" t="shared" si="20" ref="AA37:AP37">MIN(AA3:AA33)</f>
        <v>24.8</v>
      </c>
      <c r="AB37" s="20">
        <f t="shared" si="20"/>
        <v>22.5</v>
      </c>
      <c r="AC37" s="20">
        <f t="shared" si="20"/>
        <v>18.8</v>
      </c>
      <c r="AD37" s="20">
        <f t="shared" si="20"/>
        <v>22</v>
      </c>
      <c r="AE37" s="20">
        <f t="shared" si="20"/>
        <v>22.7</v>
      </c>
      <c r="AF37" s="20">
        <f t="shared" si="20"/>
        <v>22.5</v>
      </c>
      <c r="AG37" s="20">
        <f t="shared" si="20"/>
        <v>22.3</v>
      </c>
      <c r="AH37" s="20">
        <f t="shared" si="20"/>
        <v>26.7</v>
      </c>
      <c r="AI37" s="20">
        <f t="shared" si="20"/>
        <v>22.6</v>
      </c>
      <c r="AJ37" s="20">
        <f t="shared" si="20"/>
        <v>21.7</v>
      </c>
      <c r="AK37" s="20">
        <f t="shared" si="20"/>
        <v>23.3</v>
      </c>
      <c r="AL37" s="20">
        <f t="shared" si="20"/>
        <v>24.2</v>
      </c>
      <c r="AM37" s="20">
        <f t="shared" si="20"/>
        <v>25.9</v>
      </c>
      <c r="AN37" s="20">
        <f t="shared" si="20"/>
        <v>20.1</v>
      </c>
      <c r="AO37" s="20">
        <f t="shared" si="20"/>
        <v>22.4</v>
      </c>
      <c r="AP37" s="20">
        <f t="shared" si="20"/>
        <v>18.8</v>
      </c>
      <c r="AQ37" s="20">
        <f aca="true" t="shared" si="21" ref="AQ37:AV37">MIN(AQ3:AQ33)</f>
        <v>24.6</v>
      </c>
      <c r="AR37" s="20">
        <f t="shared" si="21"/>
        <v>26.9</v>
      </c>
      <c r="AS37" s="20">
        <f t="shared" si="21"/>
        <v>21.5</v>
      </c>
      <c r="AT37" s="20">
        <f t="shared" si="21"/>
        <v>23</v>
      </c>
      <c r="AU37" s="20">
        <f t="shared" si="21"/>
        <v>22.4</v>
      </c>
      <c r="AV37" s="20">
        <f t="shared" si="21"/>
        <v>26.2</v>
      </c>
      <c r="AW37" s="20">
        <f aca="true" t="shared" si="22" ref="AW37:BB37">MIN(AW3:AW33)</f>
        <v>25.6</v>
      </c>
      <c r="AX37" s="20">
        <f t="shared" si="22"/>
        <v>23.3</v>
      </c>
      <c r="AY37" s="20">
        <f t="shared" si="22"/>
        <v>23.9</v>
      </c>
      <c r="AZ37" s="20">
        <f t="shared" si="22"/>
        <v>20.3</v>
      </c>
      <c r="BA37" s="20">
        <f t="shared" si="22"/>
        <v>21.9</v>
      </c>
      <c r="BB37" s="20">
        <f t="shared" si="22"/>
        <v>25</v>
      </c>
      <c r="BC37" s="20">
        <f aca="true" t="shared" si="23" ref="BC37:BH37">MIN(BC3:BC33)</f>
        <v>21.4</v>
      </c>
      <c r="BD37" s="20">
        <f t="shared" si="23"/>
        <v>23.4</v>
      </c>
      <c r="BE37" s="20">
        <f t="shared" si="23"/>
        <v>22.4</v>
      </c>
      <c r="BF37" s="20">
        <f t="shared" si="23"/>
        <v>21.4</v>
      </c>
      <c r="BG37" s="20">
        <f t="shared" si="23"/>
        <v>27.2</v>
      </c>
      <c r="BH37" s="20">
        <f t="shared" si="23"/>
        <v>21.4</v>
      </c>
      <c r="BI37" s="20">
        <f aca="true" t="shared" si="24" ref="BI37:BN37">MIN(BI3:BI33)</f>
        <v>25.7</v>
      </c>
      <c r="BJ37" s="20">
        <f t="shared" si="24"/>
        <v>22.8</v>
      </c>
      <c r="BK37" s="20">
        <f t="shared" si="24"/>
        <v>21.4</v>
      </c>
      <c r="BL37" s="20">
        <f t="shared" si="24"/>
        <v>20.8</v>
      </c>
      <c r="BM37" s="20">
        <f t="shared" si="24"/>
        <v>25.6</v>
      </c>
      <c r="BN37" s="20">
        <f t="shared" si="24"/>
        <v>22.2</v>
      </c>
      <c r="BO37" s="20">
        <f aca="true" t="shared" si="25" ref="BO37:BT37">MIN(BO3:BO33)</f>
        <v>24.8</v>
      </c>
      <c r="BP37" s="20">
        <f t="shared" si="25"/>
        <v>26.4</v>
      </c>
      <c r="BQ37" s="20">
        <f t="shared" si="25"/>
        <v>26.5</v>
      </c>
      <c r="BR37" s="20">
        <f t="shared" si="25"/>
        <v>21.6</v>
      </c>
      <c r="BS37" s="20">
        <f t="shared" si="25"/>
        <v>25</v>
      </c>
      <c r="BT37" s="20">
        <f t="shared" si="25"/>
        <v>28.5</v>
      </c>
      <c r="BU37" s="20"/>
      <c r="BV37" s="20"/>
      <c r="BW37" s="20"/>
      <c r="BY37" s="52">
        <f>STDEV(J3:AM33)</f>
        <v>2.8527106903456896</v>
      </c>
      <c r="BZ37" s="52">
        <f>STDEV(T3:AW33)</f>
        <v>3.1620029618713157</v>
      </c>
      <c r="CA37" s="52">
        <f>STDEV(AD3:BG33)</f>
        <v>3.0643852737025035</v>
      </c>
      <c r="CB37" s="52">
        <f>STDEV(AN3:BQ33)</f>
        <v>3.169911511896091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48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20</v>
      </c>
      <c r="C42" s="76">
        <f aca="true" t="shared" si="26" ref="C42:BL42">COUNTIF(C3:C33,$B$40)</f>
        <v>28</v>
      </c>
      <c r="D42" s="76">
        <f t="shared" si="26"/>
        <v>30</v>
      </c>
      <c r="E42" s="76">
        <f t="shared" si="26"/>
        <v>19</v>
      </c>
      <c r="F42" s="76">
        <f t="shared" si="26"/>
        <v>29</v>
      </c>
      <c r="G42" s="76">
        <f t="shared" si="26"/>
        <v>23</v>
      </c>
      <c r="H42" s="76">
        <f t="shared" si="26"/>
        <v>22</v>
      </c>
      <c r="I42" s="76">
        <f t="shared" si="26"/>
        <v>23</v>
      </c>
      <c r="J42" s="76">
        <f t="shared" si="26"/>
        <v>23</v>
      </c>
      <c r="K42" s="76">
        <f t="shared" si="26"/>
        <v>31</v>
      </c>
      <c r="L42" s="76">
        <f t="shared" si="26"/>
        <v>28</v>
      </c>
      <c r="M42" s="76">
        <f t="shared" si="26"/>
        <v>29</v>
      </c>
      <c r="N42" s="76">
        <f t="shared" si="26"/>
        <v>29</v>
      </c>
      <c r="O42" s="76">
        <f t="shared" si="26"/>
        <v>28</v>
      </c>
      <c r="P42" s="76">
        <f t="shared" si="26"/>
        <v>29</v>
      </c>
      <c r="Q42" s="76">
        <f t="shared" si="26"/>
        <v>28</v>
      </c>
      <c r="R42" s="76">
        <f t="shared" si="26"/>
        <v>30</v>
      </c>
      <c r="S42" s="76">
        <f t="shared" si="26"/>
        <v>29</v>
      </c>
      <c r="T42" s="76">
        <f t="shared" si="26"/>
        <v>27</v>
      </c>
      <c r="U42" s="76">
        <f t="shared" si="26"/>
        <v>26</v>
      </c>
      <c r="V42" s="76">
        <f t="shared" si="26"/>
        <v>29</v>
      </c>
      <c r="W42" s="76">
        <f t="shared" si="26"/>
        <v>27</v>
      </c>
      <c r="X42" s="76">
        <f t="shared" si="26"/>
        <v>30</v>
      </c>
      <c r="Y42" s="76">
        <f t="shared" si="26"/>
        <v>19</v>
      </c>
      <c r="Z42" s="76">
        <f t="shared" si="26"/>
        <v>19</v>
      </c>
      <c r="AA42" s="76">
        <f t="shared" si="26"/>
        <v>30</v>
      </c>
      <c r="AB42" s="76">
        <f t="shared" si="26"/>
        <v>30</v>
      </c>
      <c r="AC42" s="76">
        <f t="shared" si="26"/>
        <v>9</v>
      </c>
      <c r="AD42" s="76">
        <f t="shared" si="26"/>
        <v>27</v>
      </c>
      <c r="AE42" s="76">
        <f t="shared" si="26"/>
        <v>26</v>
      </c>
      <c r="AF42" s="76">
        <f t="shared" si="26"/>
        <v>25</v>
      </c>
      <c r="AG42" s="76">
        <f t="shared" si="26"/>
        <v>28</v>
      </c>
      <c r="AH42" s="76">
        <f t="shared" si="26"/>
        <v>31</v>
      </c>
      <c r="AI42" s="76">
        <f t="shared" si="26"/>
        <v>24</v>
      </c>
      <c r="AJ42" s="76">
        <f t="shared" si="26"/>
        <v>26</v>
      </c>
      <c r="AK42" s="76">
        <f t="shared" si="26"/>
        <v>27</v>
      </c>
      <c r="AL42" s="76">
        <f t="shared" si="26"/>
        <v>27</v>
      </c>
      <c r="AM42" s="76">
        <f t="shared" si="26"/>
        <v>31</v>
      </c>
      <c r="AN42" s="76">
        <f t="shared" si="26"/>
        <v>18</v>
      </c>
      <c r="AO42" s="76">
        <f t="shared" si="26"/>
        <v>28</v>
      </c>
      <c r="AP42" s="76">
        <f t="shared" si="26"/>
        <v>19</v>
      </c>
      <c r="AQ42" s="76">
        <f t="shared" si="26"/>
        <v>30</v>
      </c>
      <c r="AR42" s="76">
        <f t="shared" si="26"/>
        <v>31</v>
      </c>
      <c r="AS42" s="76">
        <f t="shared" si="26"/>
        <v>25</v>
      </c>
      <c r="AT42" s="76">
        <f t="shared" si="26"/>
        <v>27</v>
      </c>
      <c r="AU42" s="76">
        <f t="shared" si="26"/>
        <v>27</v>
      </c>
      <c r="AV42" s="76">
        <f t="shared" si="26"/>
        <v>31</v>
      </c>
      <c r="AW42" s="76">
        <f t="shared" si="26"/>
        <v>31</v>
      </c>
      <c r="AX42" s="76">
        <f t="shared" si="26"/>
        <v>27</v>
      </c>
      <c r="AY42" s="76">
        <f t="shared" si="26"/>
        <v>29</v>
      </c>
      <c r="AZ42" s="76">
        <f t="shared" si="26"/>
        <v>22</v>
      </c>
      <c r="BA42" s="76">
        <f t="shared" si="26"/>
        <v>27</v>
      </c>
      <c r="BB42" s="76">
        <f t="shared" si="26"/>
        <v>31</v>
      </c>
      <c r="BC42" s="76">
        <f t="shared" si="26"/>
        <v>29</v>
      </c>
      <c r="BD42" s="76">
        <f t="shared" si="26"/>
        <v>28</v>
      </c>
      <c r="BE42" s="76">
        <f t="shared" si="26"/>
        <v>25</v>
      </c>
      <c r="BF42" s="76">
        <f t="shared" si="26"/>
        <v>25</v>
      </c>
      <c r="BG42" s="76">
        <f t="shared" si="26"/>
        <v>31</v>
      </c>
      <c r="BH42" s="76">
        <f t="shared" si="26"/>
        <v>26</v>
      </c>
      <c r="BI42" s="76">
        <f t="shared" si="26"/>
        <v>31</v>
      </c>
      <c r="BJ42" s="76">
        <f t="shared" si="26"/>
        <v>30</v>
      </c>
      <c r="BK42" s="76">
        <f t="shared" si="26"/>
        <v>26</v>
      </c>
      <c r="BL42" s="76">
        <f t="shared" si="26"/>
        <v>24</v>
      </c>
      <c r="BM42" s="76">
        <f aca="true" t="shared" si="27" ref="BM42:BR42">COUNTIF(BM3:BM33,$B$40)</f>
        <v>31</v>
      </c>
      <c r="BN42" s="76">
        <f t="shared" si="27"/>
        <v>24</v>
      </c>
      <c r="BO42" s="76">
        <f t="shared" si="27"/>
        <v>30</v>
      </c>
      <c r="BP42" s="76">
        <f t="shared" si="27"/>
        <v>31</v>
      </c>
      <c r="BQ42" s="76">
        <f t="shared" si="27"/>
        <v>31</v>
      </c>
      <c r="BR42" s="76">
        <f t="shared" si="27"/>
        <v>26</v>
      </c>
      <c r="BS42" s="76">
        <f>COUNTIF(BS3:BS33,$B$40)</f>
        <v>31</v>
      </c>
      <c r="BT42" s="76">
        <f>COUNTIF(BT3:BT33,$B$40)</f>
        <v>31</v>
      </c>
      <c r="BU42" s="76"/>
      <c r="BV42" s="76"/>
      <c r="BW42" s="76"/>
      <c r="BY42" s="91">
        <f>AVERAGE(J42:AM42)</f>
        <v>26.733333333333334</v>
      </c>
      <c r="BZ42" s="91">
        <f>AVERAGE(T42:AW42)</f>
        <v>26.166666666666668</v>
      </c>
      <c r="CA42" s="91">
        <f>AVERAGE(AD42:BG42)</f>
        <v>27.1</v>
      </c>
      <c r="CB42" s="95">
        <f>AVERAGE(AN42:BQ42)</f>
        <v>27.5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38.5</v>
      </c>
    </row>
    <row r="46" spans="1:2" ht="11.25">
      <c r="A46" s="82">
        <v>2</v>
      </c>
      <c r="B46" s="83">
        <f>LARGE($B$3:$BW$33,2)</f>
        <v>37.6</v>
      </c>
    </row>
    <row r="47" spans="1:2" ht="11.25">
      <c r="A47" s="82">
        <v>3</v>
      </c>
      <c r="B47" s="83">
        <f>LARGE($B$3:$BW$33,3)</f>
        <v>37.4</v>
      </c>
    </row>
    <row r="48" spans="1:2" ht="11.25">
      <c r="A48" s="82">
        <v>4</v>
      </c>
      <c r="B48" s="83">
        <f>LARGE($B$3:$BW$33,4)</f>
        <v>36.6</v>
      </c>
    </row>
    <row r="49" spans="1:2" ht="11.25">
      <c r="A49" s="82">
        <v>5</v>
      </c>
      <c r="B49" s="83">
        <f>LARGE($B$3:$BW$33,5)</f>
        <v>36.5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18.8</v>
      </c>
    </row>
    <row r="53" spans="1:2" ht="11.25">
      <c r="A53" s="82">
        <v>2</v>
      </c>
      <c r="B53" s="83">
        <f>SMALL($B$3:$BW$33,2)</f>
        <v>18.8</v>
      </c>
    </row>
    <row r="54" spans="1:2" ht="11.25">
      <c r="A54" s="82">
        <v>3</v>
      </c>
      <c r="B54" s="83">
        <f>SMALL($B$3:$BW$33,3)</f>
        <v>19.5</v>
      </c>
    </row>
    <row r="55" spans="1:2" ht="11.25">
      <c r="A55" s="82">
        <v>4</v>
      </c>
      <c r="B55" s="83">
        <f>SMALL($B$3:$BW$33,4)</f>
        <v>19.5</v>
      </c>
    </row>
    <row r="56" spans="1:2" ht="11.25">
      <c r="A56" s="82">
        <v>5</v>
      </c>
      <c r="B56" s="83">
        <f>SMALL($B$3:$BW$33,5)</f>
        <v>19.6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Q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51</v>
      </c>
    </row>
    <row r="3" spans="1:80" ht="11.25">
      <c r="A3" s="5">
        <v>1</v>
      </c>
      <c r="B3" s="24">
        <v>23.5</v>
      </c>
      <c r="C3" s="15">
        <v>25.5</v>
      </c>
      <c r="D3" s="15">
        <v>23.2</v>
      </c>
      <c r="E3" s="15">
        <v>24.2</v>
      </c>
      <c r="F3" s="15">
        <v>24.1</v>
      </c>
      <c r="G3" s="15">
        <v>18.5</v>
      </c>
      <c r="H3" s="15">
        <v>31.5</v>
      </c>
      <c r="I3" s="15">
        <v>28.3</v>
      </c>
      <c r="J3" s="15">
        <v>30.7</v>
      </c>
      <c r="K3" s="4">
        <v>26</v>
      </c>
      <c r="L3" s="4">
        <v>26.7</v>
      </c>
      <c r="M3" s="4">
        <v>26.8</v>
      </c>
      <c r="N3" s="4">
        <v>26.6</v>
      </c>
      <c r="O3" s="4">
        <v>30</v>
      </c>
      <c r="P3" s="4">
        <v>24.5</v>
      </c>
      <c r="Q3" s="4">
        <v>25.1</v>
      </c>
      <c r="R3" s="4">
        <v>30.8</v>
      </c>
      <c r="S3" s="4">
        <v>27.7</v>
      </c>
      <c r="T3" s="4">
        <v>24.7</v>
      </c>
      <c r="U3" s="4">
        <v>27.4</v>
      </c>
      <c r="V3" s="4">
        <v>29.6</v>
      </c>
      <c r="W3" s="4">
        <v>24.2</v>
      </c>
      <c r="X3" s="4">
        <v>28.6</v>
      </c>
      <c r="Y3" s="4">
        <v>26.8</v>
      </c>
      <c r="Z3" s="4">
        <v>28.7</v>
      </c>
      <c r="AA3" s="4">
        <v>22.3</v>
      </c>
      <c r="AB3" s="4">
        <v>26</v>
      </c>
      <c r="AC3" s="4">
        <v>26.3</v>
      </c>
      <c r="AD3" s="4">
        <v>28.6</v>
      </c>
      <c r="AE3" s="4">
        <v>27.3</v>
      </c>
      <c r="AF3" s="4">
        <v>27</v>
      </c>
      <c r="AG3" s="4">
        <v>27.4</v>
      </c>
      <c r="AH3" s="4">
        <v>33.8</v>
      </c>
      <c r="AI3" s="4">
        <v>27.7</v>
      </c>
      <c r="AJ3" s="4">
        <v>29.3</v>
      </c>
      <c r="AK3" s="4">
        <v>26.2</v>
      </c>
      <c r="AL3" s="4">
        <v>28.8</v>
      </c>
      <c r="AM3" s="4">
        <v>29.6</v>
      </c>
      <c r="AN3" s="4">
        <v>28.5</v>
      </c>
      <c r="AO3" s="4">
        <v>31.7</v>
      </c>
      <c r="AP3" s="4">
        <v>28</v>
      </c>
      <c r="AQ3" s="4">
        <v>31.9</v>
      </c>
      <c r="AR3" s="4">
        <v>32.4</v>
      </c>
      <c r="AS3" s="4">
        <v>28.7</v>
      </c>
      <c r="AT3" s="4">
        <v>29.8</v>
      </c>
      <c r="AU3" s="4">
        <v>23.5</v>
      </c>
      <c r="AV3" s="4">
        <v>36.1</v>
      </c>
      <c r="AW3" s="4">
        <v>31.8</v>
      </c>
      <c r="AX3" s="4">
        <v>26.9</v>
      </c>
      <c r="AY3" s="4">
        <v>30.3</v>
      </c>
      <c r="AZ3" s="4">
        <v>22.8</v>
      </c>
      <c r="BA3" s="4">
        <v>31</v>
      </c>
      <c r="BB3" s="4">
        <v>28</v>
      </c>
      <c r="BC3" s="4">
        <v>25.4</v>
      </c>
      <c r="BD3" s="4">
        <v>23.5</v>
      </c>
      <c r="BE3" s="4">
        <v>29.5</v>
      </c>
      <c r="BF3" s="4">
        <v>26.1</v>
      </c>
      <c r="BG3" s="4">
        <v>32</v>
      </c>
      <c r="BH3" s="4">
        <v>29.4</v>
      </c>
      <c r="BI3" s="4">
        <v>28.2</v>
      </c>
      <c r="BJ3" s="4">
        <v>31.6</v>
      </c>
      <c r="BK3" s="4">
        <v>23.6</v>
      </c>
      <c r="BL3" s="4">
        <v>25</v>
      </c>
      <c r="BM3" s="4">
        <v>28.8</v>
      </c>
      <c r="BN3" s="4">
        <v>23.9</v>
      </c>
      <c r="BO3" s="4">
        <v>26.2</v>
      </c>
      <c r="BP3" s="4">
        <v>29.7</v>
      </c>
      <c r="BQ3" s="4">
        <v>28.9</v>
      </c>
      <c r="BR3" s="4">
        <v>23.2</v>
      </c>
      <c r="BS3" s="4">
        <v>30.8</v>
      </c>
      <c r="BT3" s="4">
        <v>30.6</v>
      </c>
      <c r="BU3" s="4"/>
      <c r="BV3" s="4"/>
      <c r="BW3" s="4"/>
      <c r="BY3" s="10">
        <f aca="true" t="shared" si="0" ref="BY3:BY32">AVERAGE(B3:AM3)</f>
        <v>26.94736842105263</v>
      </c>
      <c r="BZ3" s="10">
        <f>AVERAGE(T3:AW3)</f>
        <v>28.423333333333336</v>
      </c>
      <c r="CA3" s="10">
        <f>AVERAGE(AD3:BG3)</f>
        <v>28.786666666666665</v>
      </c>
      <c r="CB3" s="10">
        <f>AVERAGE(AN3:BQ3)</f>
        <v>28.44</v>
      </c>
    </row>
    <row r="4" spans="1:80" ht="11.25">
      <c r="A4" s="5">
        <v>2</v>
      </c>
      <c r="B4" s="24">
        <v>22.8</v>
      </c>
      <c r="C4" s="15">
        <v>26.1</v>
      </c>
      <c r="D4" s="15">
        <v>22.4</v>
      </c>
      <c r="E4" s="15">
        <v>28.5</v>
      </c>
      <c r="F4" s="15">
        <v>20.5</v>
      </c>
      <c r="G4" s="15">
        <v>22.8</v>
      </c>
      <c r="H4" s="15">
        <v>31.7</v>
      </c>
      <c r="I4" s="15">
        <v>27.2</v>
      </c>
      <c r="J4" s="15">
        <v>31.5</v>
      </c>
      <c r="K4" s="4">
        <v>26</v>
      </c>
      <c r="L4" s="4">
        <v>28.3</v>
      </c>
      <c r="M4" s="4">
        <v>26.5</v>
      </c>
      <c r="N4" s="4">
        <v>25.6</v>
      </c>
      <c r="O4" s="4">
        <v>28.8</v>
      </c>
      <c r="P4" s="4">
        <v>28</v>
      </c>
      <c r="Q4" s="4">
        <v>24.5</v>
      </c>
      <c r="R4" s="4">
        <v>28</v>
      </c>
      <c r="S4" s="4">
        <v>30.2</v>
      </c>
      <c r="T4" s="4">
        <v>19.9</v>
      </c>
      <c r="U4" s="4">
        <v>28.4</v>
      </c>
      <c r="V4" s="4">
        <v>34.1</v>
      </c>
      <c r="W4" s="4">
        <v>27.7</v>
      </c>
      <c r="X4" s="4">
        <v>29.1</v>
      </c>
      <c r="Y4" s="4">
        <v>23.9</v>
      </c>
      <c r="Z4" s="4">
        <v>25.9</v>
      </c>
      <c r="AA4" s="4">
        <v>24.7</v>
      </c>
      <c r="AB4" s="4">
        <v>24.6</v>
      </c>
      <c r="AC4" s="4">
        <v>24.4</v>
      </c>
      <c r="AD4" s="4">
        <v>26.3</v>
      </c>
      <c r="AE4" s="4">
        <v>27.9</v>
      </c>
      <c r="AF4" s="4">
        <v>27.1</v>
      </c>
      <c r="AG4" s="4">
        <v>34</v>
      </c>
      <c r="AH4" s="4">
        <v>29.6</v>
      </c>
      <c r="AI4" s="4">
        <v>24.7</v>
      </c>
      <c r="AJ4" s="4">
        <v>26.7</v>
      </c>
      <c r="AK4" s="4">
        <v>26</v>
      </c>
      <c r="AL4" s="4">
        <v>31.3</v>
      </c>
      <c r="AM4" s="4">
        <v>29.1</v>
      </c>
      <c r="AN4" s="4">
        <v>28.7</v>
      </c>
      <c r="AO4" s="4">
        <v>29.8</v>
      </c>
      <c r="AP4" s="4">
        <v>27.1</v>
      </c>
      <c r="AQ4" s="4">
        <v>29.5</v>
      </c>
      <c r="AR4" s="4">
        <v>27</v>
      </c>
      <c r="AS4" s="4">
        <v>33</v>
      </c>
      <c r="AT4" s="4">
        <v>33.7</v>
      </c>
      <c r="AU4" s="4">
        <v>25.3</v>
      </c>
      <c r="AV4" s="4">
        <v>28.9</v>
      </c>
      <c r="AW4" s="4">
        <v>36.3</v>
      </c>
      <c r="AX4" s="4">
        <v>27.6</v>
      </c>
      <c r="AY4" s="4">
        <v>30.9</v>
      </c>
      <c r="AZ4" s="4">
        <v>25.3</v>
      </c>
      <c r="BA4" s="4">
        <v>26.9</v>
      </c>
      <c r="BB4" s="4">
        <v>32.2</v>
      </c>
      <c r="BC4" s="4">
        <v>28.2</v>
      </c>
      <c r="BD4" s="4">
        <v>24.3</v>
      </c>
      <c r="BE4" s="4">
        <v>28.6</v>
      </c>
      <c r="BF4" s="4">
        <v>23.2</v>
      </c>
      <c r="BG4" s="4">
        <v>30.4</v>
      </c>
      <c r="BH4" s="4">
        <v>29</v>
      </c>
      <c r="BI4" s="4">
        <v>29.1</v>
      </c>
      <c r="BJ4" s="4">
        <v>28.6</v>
      </c>
      <c r="BK4" s="4">
        <v>25.8</v>
      </c>
      <c r="BL4" s="4">
        <v>30.4</v>
      </c>
      <c r="BM4" s="4">
        <v>27.7</v>
      </c>
      <c r="BN4" s="4">
        <v>22.7</v>
      </c>
      <c r="BO4" s="4">
        <v>25.9</v>
      </c>
      <c r="BP4" s="4">
        <v>27</v>
      </c>
      <c r="BQ4" s="4">
        <v>28.8</v>
      </c>
      <c r="BR4" s="4">
        <v>21</v>
      </c>
      <c r="BS4" s="4">
        <v>26.5</v>
      </c>
      <c r="BT4" s="4">
        <v>30.9</v>
      </c>
      <c r="BU4" s="4"/>
      <c r="BV4" s="4"/>
      <c r="BW4" s="4"/>
      <c r="BY4" s="10">
        <f t="shared" si="0"/>
        <v>26.968421052631584</v>
      </c>
      <c r="BZ4" s="10">
        <f aca="true" t="shared" si="1" ref="BZ4:BZ32">AVERAGE(T4:AW4)</f>
        <v>28.156666666666663</v>
      </c>
      <c r="CA4" s="10">
        <f aca="true" t="shared" si="2" ref="CA4:CA32">AVERAGE(AD4:BG4)</f>
        <v>28.65333333333333</v>
      </c>
      <c r="CB4" s="10">
        <f aca="true" t="shared" si="3" ref="CB4:CB32">AVERAGE(AN4:BQ4)</f>
        <v>28.396666666666665</v>
      </c>
    </row>
    <row r="5" spans="1:80" ht="11.25">
      <c r="A5" s="5">
        <v>3</v>
      </c>
      <c r="B5" s="24">
        <v>25.6</v>
      </c>
      <c r="C5" s="15">
        <v>24.5</v>
      </c>
      <c r="D5" s="15">
        <v>23.2</v>
      </c>
      <c r="E5" s="15">
        <v>29.3</v>
      </c>
      <c r="F5" s="15">
        <v>22.8</v>
      </c>
      <c r="G5" s="15">
        <v>24.6</v>
      </c>
      <c r="H5" s="15">
        <v>27.7</v>
      </c>
      <c r="I5" s="15">
        <v>28</v>
      </c>
      <c r="J5" s="15">
        <v>28.8</v>
      </c>
      <c r="K5" s="4">
        <v>28.2</v>
      </c>
      <c r="L5" s="4">
        <v>25.9</v>
      </c>
      <c r="M5" s="4">
        <v>26.7</v>
      </c>
      <c r="N5" s="4">
        <v>26.2</v>
      </c>
      <c r="O5" s="4">
        <v>27.4</v>
      </c>
      <c r="P5" s="4">
        <v>29.6</v>
      </c>
      <c r="Q5" s="4">
        <v>23.7</v>
      </c>
      <c r="R5" s="4">
        <v>26.4</v>
      </c>
      <c r="S5" s="4">
        <v>31.6</v>
      </c>
      <c r="T5" s="4">
        <v>20.4</v>
      </c>
      <c r="U5" s="4">
        <v>23.9</v>
      </c>
      <c r="V5" s="4">
        <v>32.4</v>
      </c>
      <c r="W5" s="4">
        <v>32</v>
      </c>
      <c r="X5" s="4">
        <v>26.7</v>
      </c>
      <c r="Y5" s="4">
        <v>22.4</v>
      </c>
      <c r="Z5" s="4">
        <v>27.4</v>
      </c>
      <c r="AA5" s="4">
        <v>27</v>
      </c>
      <c r="AB5" s="4">
        <v>29.3</v>
      </c>
      <c r="AC5" s="4">
        <v>24.6</v>
      </c>
      <c r="AD5" s="4">
        <v>23.8</v>
      </c>
      <c r="AE5" s="4">
        <v>27.2</v>
      </c>
      <c r="AF5" s="4">
        <v>27.5</v>
      </c>
      <c r="AG5" s="4">
        <v>27.1</v>
      </c>
      <c r="AH5" s="4">
        <v>26.6</v>
      </c>
      <c r="AI5" s="4">
        <v>25.3</v>
      </c>
      <c r="AJ5" s="4">
        <v>23.1</v>
      </c>
      <c r="AK5" s="4">
        <v>26.1</v>
      </c>
      <c r="AL5" s="4">
        <v>27.1</v>
      </c>
      <c r="AM5" s="4">
        <v>30.7</v>
      </c>
      <c r="AN5" s="4">
        <v>29.6</v>
      </c>
      <c r="AO5" s="4">
        <v>32.3</v>
      </c>
      <c r="AP5" s="4">
        <v>23.3</v>
      </c>
      <c r="AQ5" s="4">
        <v>29.6</v>
      </c>
      <c r="AR5" s="4">
        <v>31</v>
      </c>
      <c r="AS5" s="4">
        <v>26.7</v>
      </c>
      <c r="AT5" s="4">
        <v>30.5</v>
      </c>
      <c r="AU5" s="4">
        <v>26.3</v>
      </c>
      <c r="AV5" s="4">
        <v>28.3</v>
      </c>
      <c r="AW5" s="4">
        <v>33</v>
      </c>
      <c r="AX5" s="4">
        <v>26</v>
      </c>
      <c r="AY5" s="4">
        <v>32.3</v>
      </c>
      <c r="AZ5" s="4">
        <v>32.4</v>
      </c>
      <c r="BA5" s="4">
        <v>27.2</v>
      </c>
      <c r="BB5" s="4">
        <v>32.3</v>
      </c>
      <c r="BC5" s="4">
        <v>28</v>
      </c>
      <c r="BD5" s="4">
        <v>26.6</v>
      </c>
      <c r="BE5" s="4">
        <v>29.6</v>
      </c>
      <c r="BF5" s="4">
        <v>23</v>
      </c>
      <c r="BG5" s="4">
        <v>32.7</v>
      </c>
      <c r="BH5" s="4">
        <v>26.4</v>
      </c>
      <c r="BI5" s="4">
        <v>29.3</v>
      </c>
      <c r="BJ5" s="4">
        <v>29.5</v>
      </c>
      <c r="BK5" s="4">
        <v>24.4</v>
      </c>
      <c r="BL5" s="4">
        <v>27</v>
      </c>
      <c r="BM5" s="4">
        <v>27.6</v>
      </c>
      <c r="BN5" s="4">
        <v>23.9</v>
      </c>
      <c r="BO5" s="4">
        <v>25.5</v>
      </c>
      <c r="BP5" s="4">
        <v>25.1</v>
      </c>
      <c r="BQ5" s="4">
        <v>32.6</v>
      </c>
      <c r="BR5" s="4">
        <v>22.2</v>
      </c>
      <c r="BS5" s="4">
        <v>26.9</v>
      </c>
      <c r="BT5" s="4">
        <v>30.9</v>
      </c>
      <c r="BU5" s="4"/>
      <c r="BV5" s="4"/>
      <c r="BW5" s="4"/>
      <c r="BY5" s="10">
        <f t="shared" si="0"/>
        <v>26.599999999999998</v>
      </c>
      <c r="BZ5" s="10">
        <f t="shared" si="1"/>
        <v>27.373333333333335</v>
      </c>
      <c r="CA5" s="10">
        <f t="shared" si="2"/>
        <v>28.173333333333336</v>
      </c>
      <c r="CB5" s="10">
        <f t="shared" si="3"/>
        <v>28.4</v>
      </c>
    </row>
    <row r="6" spans="1:80" ht="11.25">
      <c r="A6" s="5">
        <v>4</v>
      </c>
      <c r="B6" s="24">
        <v>21</v>
      </c>
      <c r="C6" s="15">
        <v>24.6</v>
      </c>
      <c r="D6" s="15">
        <v>28.1</v>
      </c>
      <c r="E6" s="15">
        <v>27.2</v>
      </c>
      <c r="F6" s="15">
        <v>22.9</v>
      </c>
      <c r="G6" s="15">
        <v>21.3</v>
      </c>
      <c r="H6" s="15">
        <v>22.5</v>
      </c>
      <c r="I6" s="15">
        <v>30.1</v>
      </c>
      <c r="J6" s="15">
        <v>29.3</v>
      </c>
      <c r="K6" s="4">
        <v>27.6</v>
      </c>
      <c r="L6" s="4">
        <v>27.2</v>
      </c>
      <c r="M6" s="4">
        <v>25.3</v>
      </c>
      <c r="N6" s="4">
        <v>25.3</v>
      </c>
      <c r="O6" s="4">
        <v>27.6</v>
      </c>
      <c r="P6" s="4">
        <v>28.9</v>
      </c>
      <c r="Q6" s="4">
        <v>22.2</v>
      </c>
      <c r="R6" s="4">
        <v>26.6</v>
      </c>
      <c r="S6" s="4">
        <v>24.6</v>
      </c>
      <c r="T6" s="4">
        <v>26.6</v>
      </c>
      <c r="U6" s="4">
        <v>24.7</v>
      </c>
      <c r="V6" s="4">
        <v>28</v>
      </c>
      <c r="W6" s="4">
        <v>26.2</v>
      </c>
      <c r="X6" s="4">
        <v>27.4</v>
      </c>
      <c r="Y6" s="4">
        <v>20.7</v>
      </c>
      <c r="Z6" s="4">
        <v>26.7</v>
      </c>
      <c r="AA6" s="4">
        <v>23.7</v>
      </c>
      <c r="AB6" s="4">
        <v>27.1</v>
      </c>
      <c r="AC6" s="4">
        <v>27.4</v>
      </c>
      <c r="AD6" s="4">
        <v>29.3</v>
      </c>
      <c r="AE6" s="4">
        <v>20.3</v>
      </c>
      <c r="AF6" s="4">
        <v>28.7</v>
      </c>
      <c r="AG6" s="4">
        <v>26</v>
      </c>
      <c r="AH6" s="4">
        <v>30</v>
      </c>
      <c r="AI6" s="4">
        <v>31.8</v>
      </c>
      <c r="AJ6" s="4">
        <v>21.9</v>
      </c>
      <c r="AK6" s="4">
        <v>25.9</v>
      </c>
      <c r="AL6" s="4">
        <v>23.5</v>
      </c>
      <c r="AM6" s="4">
        <v>31.7</v>
      </c>
      <c r="AN6" s="4">
        <v>30.3</v>
      </c>
      <c r="AO6" s="4">
        <v>31.8</v>
      </c>
      <c r="AP6" s="4">
        <v>26.9</v>
      </c>
      <c r="AQ6" s="4">
        <v>30.4</v>
      </c>
      <c r="AR6" s="4">
        <v>26.7</v>
      </c>
      <c r="AS6" s="4">
        <v>26.5</v>
      </c>
      <c r="AT6" s="4">
        <v>28</v>
      </c>
      <c r="AU6" s="4">
        <v>26.1</v>
      </c>
      <c r="AV6" s="4">
        <v>27.7</v>
      </c>
      <c r="AW6" s="4">
        <v>26.3</v>
      </c>
      <c r="AX6" s="4">
        <v>22.7</v>
      </c>
      <c r="AY6" s="4">
        <v>31.5</v>
      </c>
      <c r="AZ6" s="4">
        <v>27.9</v>
      </c>
      <c r="BA6" s="4">
        <v>23.9</v>
      </c>
      <c r="BB6" s="4">
        <v>28</v>
      </c>
      <c r="BC6" s="4">
        <v>28.3</v>
      </c>
      <c r="BD6" s="4">
        <v>29</v>
      </c>
      <c r="BE6" s="4">
        <v>28.4</v>
      </c>
      <c r="BF6" s="4">
        <v>23.5</v>
      </c>
      <c r="BG6" s="4">
        <v>31.8</v>
      </c>
      <c r="BH6" s="4">
        <v>27.5</v>
      </c>
      <c r="BI6" s="4">
        <v>28.5</v>
      </c>
      <c r="BJ6" s="4">
        <v>26.8</v>
      </c>
      <c r="BK6" s="4">
        <v>25.5</v>
      </c>
      <c r="BL6" s="4">
        <v>28.5</v>
      </c>
      <c r="BM6" s="4">
        <v>27.9</v>
      </c>
      <c r="BN6" s="4">
        <v>23.6</v>
      </c>
      <c r="BO6" s="4">
        <v>28.4</v>
      </c>
      <c r="BP6" s="4">
        <v>25.4</v>
      </c>
      <c r="BQ6" s="4">
        <v>32</v>
      </c>
      <c r="BR6" s="4">
        <v>23.1</v>
      </c>
      <c r="BS6" s="4">
        <v>27.6</v>
      </c>
      <c r="BT6" s="4">
        <v>27.4</v>
      </c>
      <c r="BU6" s="4"/>
      <c r="BV6" s="4"/>
      <c r="BW6" s="4"/>
      <c r="BY6" s="10">
        <f t="shared" si="0"/>
        <v>26.050000000000004</v>
      </c>
      <c r="BZ6" s="10">
        <f t="shared" si="1"/>
        <v>26.943333333333328</v>
      </c>
      <c r="CA6" s="10">
        <f t="shared" si="2"/>
        <v>27.49333333333333</v>
      </c>
      <c r="CB6" s="10">
        <f t="shared" si="3"/>
        <v>27.65999999999999</v>
      </c>
    </row>
    <row r="7" spans="1:80" ht="11.25">
      <c r="A7" s="5">
        <v>5</v>
      </c>
      <c r="B7" s="24">
        <v>23.8</v>
      </c>
      <c r="C7" s="15">
        <v>25.2</v>
      </c>
      <c r="D7" s="15">
        <v>27.7</v>
      </c>
      <c r="E7" s="15">
        <v>27.7</v>
      </c>
      <c r="F7" s="15">
        <v>23.9</v>
      </c>
      <c r="G7" s="15">
        <v>26</v>
      </c>
      <c r="H7" s="15">
        <v>23</v>
      </c>
      <c r="I7" s="15">
        <v>25.4</v>
      </c>
      <c r="J7" s="15">
        <v>31.8</v>
      </c>
      <c r="K7" s="4">
        <v>28.1</v>
      </c>
      <c r="L7" s="4">
        <v>26.5</v>
      </c>
      <c r="M7" s="4">
        <v>27.3</v>
      </c>
      <c r="N7" s="4">
        <v>26.9</v>
      </c>
      <c r="O7" s="4">
        <v>24.3</v>
      </c>
      <c r="P7" s="4">
        <v>24.9</v>
      </c>
      <c r="Q7" s="4">
        <v>23.9</v>
      </c>
      <c r="R7" s="4">
        <v>29.4</v>
      </c>
      <c r="S7" s="4">
        <v>26.3</v>
      </c>
      <c r="T7" s="4">
        <v>30.6</v>
      </c>
      <c r="U7" s="4">
        <v>26.9</v>
      </c>
      <c r="V7" s="4">
        <v>20.9</v>
      </c>
      <c r="W7" s="4">
        <v>28.2</v>
      </c>
      <c r="X7" s="4">
        <v>28.2</v>
      </c>
      <c r="Y7" s="4">
        <v>22.2</v>
      </c>
      <c r="Z7" s="4">
        <v>27.7</v>
      </c>
      <c r="AA7" s="4">
        <v>19.6</v>
      </c>
      <c r="AB7" s="4">
        <v>31.8</v>
      </c>
      <c r="AC7" s="4">
        <v>27.3</v>
      </c>
      <c r="AD7" s="4">
        <v>21.6</v>
      </c>
      <c r="AE7" s="4">
        <v>23.4</v>
      </c>
      <c r="AF7" s="4">
        <v>30.1</v>
      </c>
      <c r="AG7" s="4">
        <v>21.4</v>
      </c>
      <c r="AH7" s="4">
        <v>30.1</v>
      </c>
      <c r="AI7" s="4">
        <v>30.7</v>
      </c>
      <c r="AJ7" s="4">
        <v>24</v>
      </c>
      <c r="AK7" s="4">
        <v>24.4</v>
      </c>
      <c r="AL7" s="4">
        <v>28.4</v>
      </c>
      <c r="AM7" s="4">
        <v>27</v>
      </c>
      <c r="AN7" s="4">
        <v>28.5</v>
      </c>
      <c r="AO7" s="4">
        <v>29.8</v>
      </c>
      <c r="AP7" s="4">
        <v>27.1</v>
      </c>
      <c r="AQ7" s="4">
        <v>29.8</v>
      </c>
      <c r="AR7" s="4">
        <v>26.4</v>
      </c>
      <c r="AS7" s="4">
        <v>27.1</v>
      </c>
      <c r="AT7" s="4">
        <v>25.2</v>
      </c>
      <c r="AU7" s="4">
        <v>26.5</v>
      </c>
      <c r="AV7" s="4">
        <v>29.2</v>
      </c>
      <c r="AW7" s="4">
        <v>21.9</v>
      </c>
      <c r="AX7" s="4">
        <v>25.4</v>
      </c>
      <c r="AY7" s="4">
        <v>28.4</v>
      </c>
      <c r="AZ7" s="4">
        <v>26.2</v>
      </c>
      <c r="BA7" s="4">
        <v>23</v>
      </c>
      <c r="BB7" s="4">
        <v>26.7</v>
      </c>
      <c r="BC7" s="4">
        <v>31</v>
      </c>
      <c r="BD7" s="4">
        <v>28.1</v>
      </c>
      <c r="BE7" s="4">
        <v>26.8</v>
      </c>
      <c r="BF7" s="4">
        <v>26.1</v>
      </c>
      <c r="BG7" s="4">
        <v>30</v>
      </c>
      <c r="BH7" s="4">
        <v>27.6</v>
      </c>
      <c r="BI7" s="4">
        <v>29.7</v>
      </c>
      <c r="BJ7" s="4">
        <v>27.1</v>
      </c>
      <c r="BK7" s="4">
        <v>27.1</v>
      </c>
      <c r="BL7" s="4">
        <v>26</v>
      </c>
      <c r="BM7" s="4">
        <v>30.4</v>
      </c>
      <c r="BN7" s="4">
        <v>25.8</v>
      </c>
      <c r="BO7" s="4">
        <v>32.3</v>
      </c>
      <c r="BP7" s="4">
        <v>27.4</v>
      </c>
      <c r="BQ7" s="4">
        <v>31</v>
      </c>
      <c r="BR7" s="4">
        <v>25.1</v>
      </c>
      <c r="BS7" s="4">
        <v>27.1</v>
      </c>
      <c r="BT7" s="4">
        <v>33.7</v>
      </c>
      <c r="BU7" s="4"/>
      <c r="BV7" s="4"/>
      <c r="BW7" s="4"/>
      <c r="BY7" s="10">
        <f t="shared" si="0"/>
        <v>26.226315789473688</v>
      </c>
      <c r="BZ7" s="10">
        <f t="shared" si="1"/>
        <v>26.533333333333335</v>
      </c>
      <c r="CA7" s="10">
        <f t="shared" si="2"/>
        <v>26.810000000000002</v>
      </c>
      <c r="CB7" s="10">
        <f t="shared" si="3"/>
        <v>27.586666666666662</v>
      </c>
    </row>
    <row r="8" spans="1:80" ht="11.25">
      <c r="A8" s="5">
        <v>6</v>
      </c>
      <c r="B8" s="24">
        <v>24.5</v>
      </c>
      <c r="C8" s="15">
        <v>28.1</v>
      </c>
      <c r="D8" s="15">
        <v>28.7</v>
      </c>
      <c r="E8" s="15">
        <v>28.3</v>
      </c>
      <c r="F8" s="15">
        <v>26</v>
      </c>
      <c r="G8" s="15">
        <v>33.2</v>
      </c>
      <c r="H8" s="15">
        <v>25.6</v>
      </c>
      <c r="I8" s="15">
        <v>25.5</v>
      </c>
      <c r="J8" s="15">
        <v>33.4</v>
      </c>
      <c r="K8" s="4">
        <v>25.2</v>
      </c>
      <c r="L8" s="4">
        <v>26.6</v>
      </c>
      <c r="M8" s="4">
        <v>26.6</v>
      </c>
      <c r="N8" s="4">
        <v>25.7</v>
      </c>
      <c r="O8" s="4">
        <v>26</v>
      </c>
      <c r="P8" s="4">
        <v>25.2</v>
      </c>
      <c r="Q8" s="4">
        <v>25.8</v>
      </c>
      <c r="R8" s="4">
        <v>28.8</v>
      </c>
      <c r="S8" s="4">
        <v>28.2</v>
      </c>
      <c r="T8" s="4">
        <v>20.7</v>
      </c>
      <c r="U8" s="4">
        <v>27.1</v>
      </c>
      <c r="V8" s="4">
        <v>21.7</v>
      </c>
      <c r="W8" s="4">
        <v>27.1</v>
      </c>
      <c r="X8" s="4">
        <v>28</v>
      </c>
      <c r="Y8" s="4">
        <v>25.1</v>
      </c>
      <c r="Z8" s="4">
        <v>27.8</v>
      </c>
      <c r="AA8" s="4">
        <v>22.5</v>
      </c>
      <c r="AB8" s="4">
        <v>25.7</v>
      </c>
      <c r="AC8" s="4">
        <v>28.1</v>
      </c>
      <c r="AD8" s="4">
        <v>22.4</v>
      </c>
      <c r="AE8" s="4">
        <v>20.7</v>
      </c>
      <c r="AF8" s="4">
        <v>31.8</v>
      </c>
      <c r="AG8" s="4">
        <v>24.9</v>
      </c>
      <c r="AH8" s="4">
        <v>28.5</v>
      </c>
      <c r="AI8" s="4">
        <v>25.5</v>
      </c>
      <c r="AJ8" s="4">
        <v>26.9</v>
      </c>
      <c r="AK8" s="4">
        <v>23.1</v>
      </c>
      <c r="AL8" s="4">
        <v>26.9</v>
      </c>
      <c r="AM8" s="4">
        <v>26.5</v>
      </c>
      <c r="AN8" s="4">
        <v>31.2</v>
      </c>
      <c r="AO8" s="4">
        <v>22.9</v>
      </c>
      <c r="AP8" s="4">
        <v>24.7</v>
      </c>
      <c r="AQ8" s="4">
        <v>31.4</v>
      </c>
      <c r="AR8" s="4">
        <v>26.8</v>
      </c>
      <c r="AS8" s="4">
        <v>27.6</v>
      </c>
      <c r="AT8" s="4">
        <v>27</v>
      </c>
      <c r="AU8" s="4">
        <v>24.1</v>
      </c>
      <c r="AV8" s="4">
        <v>29.4</v>
      </c>
      <c r="AW8" s="4">
        <v>28.9</v>
      </c>
      <c r="AX8" s="4">
        <v>23.6</v>
      </c>
      <c r="AY8" s="4">
        <v>23.7</v>
      </c>
      <c r="AZ8" s="4">
        <v>29.3</v>
      </c>
      <c r="BA8" s="4">
        <v>28.5</v>
      </c>
      <c r="BB8" s="4">
        <v>25</v>
      </c>
      <c r="BC8" s="4">
        <v>23.3</v>
      </c>
      <c r="BD8" s="4">
        <v>28.6</v>
      </c>
      <c r="BE8" s="4">
        <v>27.1</v>
      </c>
      <c r="BF8" s="4">
        <v>25.8</v>
      </c>
      <c r="BG8" s="4">
        <v>31.8</v>
      </c>
      <c r="BH8" s="4">
        <v>26.5</v>
      </c>
      <c r="BI8" s="4">
        <v>29.6</v>
      </c>
      <c r="BJ8" s="4">
        <v>24.6</v>
      </c>
      <c r="BK8" s="4">
        <v>27.1</v>
      </c>
      <c r="BL8" s="4">
        <v>24.8</v>
      </c>
      <c r="BM8" s="4">
        <v>30.7</v>
      </c>
      <c r="BN8" s="4">
        <v>21.8</v>
      </c>
      <c r="BO8" s="4">
        <v>29.5</v>
      </c>
      <c r="BP8" s="4">
        <v>29.6</v>
      </c>
      <c r="BQ8" s="4">
        <v>30.2</v>
      </c>
      <c r="BR8" s="4">
        <v>21.7</v>
      </c>
      <c r="BS8" s="4">
        <v>28.6</v>
      </c>
      <c r="BT8" s="4">
        <v>30.2</v>
      </c>
      <c r="BU8" s="4"/>
      <c r="BV8" s="4"/>
      <c r="BW8" s="4"/>
      <c r="BY8" s="10">
        <f t="shared" si="0"/>
        <v>26.378947368421056</v>
      </c>
      <c r="BZ8" s="10">
        <f t="shared" si="1"/>
        <v>26.166666666666664</v>
      </c>
      <c r="CA8" s="10">
        <f t="shared" si="2"/>
        <v>26.59666666666666</v>
      </c>
      <c r="CB8" s="10">
        <f t="shared" si="3"/>
        <v>27.170000000000005</v>
      </c>
    </row>
    <row r="9" spans="1:80" ht="11.25">
      <c r="A9" s="5">
        <v>7</v>
      </c>
      <c r="B9" s="24">
        <v>25.5</v>
      </c>
      <c r="C9" s="15">
        <v>29.3</v>
      </c>
      <c r="D9" s="15">
        <v>28.3</v>
      </c>
      <c r="E9" s="15">
        <v>30.3</v>
      </c>
      <c r="F9" s="15">
        <v>26.5</v>
      </c>
      <c r="G9" s="15">
        <v>34.2</v>
      </c>
      <c r="H9" s="15">
        <v>25.4</v>
      </c>
      <c r="I9" s="15">
        <v>24.1</v>
      </c>
      <c r="J9" s="15">
        <v>26.7</v>
      </c>
      <c r="K9" s="4">
        <v>24.9</v>
      </c>
      <c r="L9" s="4">
        <v>25.9</v>
      </c>
      <c r="M9" s="4">
        <v>27.3</v>
      </c>
      <c r="N9" s="4">
        <v>26.9</v>
      </c>
      <c r="O9" s="4">
        <v>27.8</v>
      </c>
      <c r="P9" s="4">
        <v>23.3</v>
      </c>
      <c r="Q9" s="4">
        <v>24.1</v>
      </c>
      <c r="R9" s="4">
        <v>28.6</v>
      </c>
      <c r="S9" s="4">
        <v>24.4</v>
      </c>
      <c r="T9" s="4">
        <v>22.2</v>
      </c>
      <c r="U9" s="4">
        <v>27.1</v>
      </c>
      <c r="V9" s="4">
        <v>24.1</v>
      </c>
      <c r="W9" s="4">
        <v>26.6</v>
      </c>
      <c r="X9" s="4">
        <v>27.8</v>
      </c>
      <c r="Y9" s="4">
        <v>26.3</v>
      </c>
      <c r="Z9" s="4">
        <v>27.4</v>
      </c>
      <c r="AA9" s="4">
        <v>22.5</v>
      </c>
      <c r="AB9" s="4">
        <v>26.9</v>
      </c>
      <c r="AC9" s="4">
        <v>28.8</v>
      </c>
      <c r="AD9" s="4">
        <v>21.7</v>
      </c>
      <c r="AE9" s="4">
        <v>24.3</v>
      </c>
      <c r="AF9" s="4">
        <v>29.1</v>
      </c>
      <c r="AG9" s="4">
        <v>23.8</v>
      </c>
      <c r="AH9" s="4">
        <v>30.7</v>
      </c>
      <c r="AI9" s="4">
        <v>27.1</v>
      </c>
      <c r="AJ9" s="4">
        <v>26.1</v>
      </c>
      <c r="AK9" s="4">
        <v>24.9</v>
      </c>
      <c r="AL9" s="4">
        <v>24.9</v>
      </c>
      <c r="AM9" s="4">
        <v>21.1</v>
      </c>
      <c r="AN9" s="4">
        <v>29.8</v>
      </c>
      <c r="AO9" s="4">
        <v>23.7</v>
      </c>
      <c r="AP9" s="4">
        <v>19.9</v>
      </c>
      <c r="AQ9" s="4">
        <v>30.5</v>
      </c>
      <c r="AR9" s="4">
        <v>28.4</v>
      </c>
      <c r="AS9" s="4">
        <v>22</v>
      </c>
      <c r="AT9" s="4">
        <v>29.2</v>
      </c>
      <c r="AU9" s="4">
        <v>23.4</v>
      </c>
      <c r="AV9" s="4">
        <v>28.8</v>
      </c>
      <c r="AW9" s="4">
        <v>25.3</v>
      </c>
      <c r="AX9" s="4">
        <v>26.2</v>
      </c>
      <c r="AY9" s="4">
        <v>24.2</v>
      </c>
      <c r="AZ9" s="4">
        <v>22.7</v>
      </c>
      <c r="BA9" s="4">
        <v>29.4</v>
      </c>
      <c r="BB9" s="4">
        <v>28.8</v>
      </c>
      <c r="BC9" s="4">
        <v>27.6</v>
      </c>
      <c r="BD9" s="4">
        <v>29.5</v>
      </c>
      <c r="BE9" s="4">
        <v>28.2</v>
      </c>
      <c r="BF9" s="4">
        <v>25.3</v>
      </c>
      <c r="BG9" s="4">
        <v>35.4</v>
      </c>
      <c r="BH9" s="4">
        <v>26.7</v>
      </c>
      <c r="BI9" s="4">
        <v>28.8</v>
      </c>
      <c r="BJ9" s="4">
        <v>26.4</v>
      </c>
      <c r="BK9" s="4">
        <v>22.4</v>
      </c>
      <c r="BL9" s="4">
        <v>21.4</v>
      </c>
      <c r="BM9" s="4">
        <v>25.9</v>
      </c>
      <c r="BN9" s="4">
        <v>22.7</v>
      </c>
      <c r="BO9" s="4">
        <v>30.9</v>
      </c>
      <c r="BP9" s="4">
        <v>30.7</v>
      </c>
      <c r="BQ9" s="4">
        <v>31</v>
      </c>
      <c r="BR9" s="4">
        <v>23.2</v>
      </c>
      <c r="BS9" s="4">
        <v>26.3</v>
      </c>
      <c r="BT9" s="4">
        <v>29.1</v>
      </c>
      <c r="BU9" s="4"/>
      <c r="BV9" s="4"/>
      <c r="BW9" s="4"/>
      <c r="BY9" s="10">
        <f t="shared" si="0"/>
        <v>26.234210526315785</v>
      </c>
      <c r="BZ9" s="10">
        <f t="shared" si="1"/>
        <v>25.81333333333333</v>
      </c>
      <c r="CA9" s="10">
        <f t="shared" si="2"/>
        <v>26.4</v>
      </c>
      <c r="CB9" s="10">
        <f t="shared" si="3"/>
        <v>26.839999999999996</v>
      </c>
    </row>
    <row r="10" spans="1:80" ht="11.25">
      <c r="A10" s="5">
        <v>8</v>
      </c>
      <c r="B10" s="24">
        <v>23.3</v>
      </c>
      <c r="C10" s="15">
        <v>28.9</v>
      </c>
      <c r="D10" s="15">
        <v>27.5</v>
      </c>
      <c r="E10" s="15">
        <v>32.4</v>
      </c>
      <c r="F10" s="15">
        <v>30</v>
      </c>
      <c r="G10" s="15">
        <v>24.2</v>
      </c>
      <c r="H10" s="15">
        <v>22.1</v>
      </c>
      <c r="I10" s="15">
        <v>24.4</v>
      </c>
      <c r="J10" s="15">
        <v>25.5</v>
      </c>
      <c r="K10" s="4">
        <v>30.5</v>
      </c>
      <c r="L10" s="4">
        <v>23.2</v>
      </c>
      <c r="M10" s="4">
        <v>24.5</v>
      </c>
      <c r="N10" s="4">
        <v>24.2</v>
      </c>
      <c r="O10" s="4">
        <v>28.6</v>
      </c>
      <c r="P10" s="4">
        <v>23.7</v>
      </c>
      <c r="Q10" s="4">
        <v>21.6</v>
      </c>
      <c r="R10" s="4">
        <v>23.2</v>
      </c>
      <c r="S10" s="4">
        <v>26.4</v>
      </c>
      <c r="T10" s="4">
        <v>22.9</v>
      </c>
      <c r="U10" s="4">
        <v>29</v>
      </c>
      <c r="V10" s="4">
        <v>25.9</v>
      </c>
      <c r="W10" s="4">
        <v>26.8</v>
      </c>
      <c r="X10" s="4">
        <v>27.2</v>
      </c>
      <c r="Y10" s="4">
        <v>26.9</v>
      </c>
      <c r="Z10" s="4">
        <v>27.5</v>
      </c>
      <c r="AA10" s="4">
        <v>22.9</v>
      </c>
      <c r="AB10" s="4">
        <v>27</v>
      </c>
      <c r="AC10" s="4">
        <v>21.4</v>
      </c>
      <c r="AD10" s="4">
        <v>21.5</v>
      </c>
      <c r="AE10" s="4">
        <v>24</v>
      </c>
      <c r="AF10" s="4">
        <v>22.8</v>
      </c>
      <c r="AG10" s="4">
        <v>24.7</v>
      </c>
      <c r="AH10" s="4">
        <v>27.6</v>
      </c>
      <c r="AI10" s="4">
        <v>25.9</v>
      </c>
      <c r="AJ10" s="4">
        <v>27.9</v>
      </c>
      <c r="AK10" s="4">
        <v>24.7</v>
      </c>
      <c r="AL10" s="4">
        <v>24.8</v>
      </c>
      <c r="AM10" s="4">
        <v>25</v>
      </c>
      <c r="AN10" s="4">
        <v>24.3</v>
      </c>
      <c r="AO10" s="4">
        <v>24.7</v>
      </c>
      <c r="AP10" s="4">
        <v>21.4</v>
      </c>
      <c r="AQ10" s="4">
        <v>28.3</v>
      </c>
      <c r="AR10" s="4">
        <v>26.5</v>
      </c>
      <c r="AS10" s="4">
        <v>25.5</v>
      </c>
      <c r="AT10" s="4">
        <v>23.9</v>
      </c>
      <c r="AU10" s="4">
        <v>26.4</v>
      </c>
      <c r="AV10" s="4">
        <v>31.9</v>
      </c>
      <c r="AW10" s="4">
        <v>27.8</v>
      </c>
      <c r="AX10" s="4">
        <v>30.4</v>
      </c>
      <c r="AY10" s="4">
        <v>28.1</v>
      </c>
      <c r="AZ10" s="4">
        <v>26.9</v>
      </c>
      <c r="BA10" s="4">
        <v>33.2</v>
      </c>
      <c r="BB10" s="4">
        <v>33.4</v>
      </c>
      <c r="BC10" s="4">
        <v>27.8</v>
      </c>
      <c r="BD10" s="4">
        <v>30.7</v>
      </c>
      <c r="BE10" s="4">
        <v>27.5</v>
      </c>
      <c r="BF10" s="4">
        <v>27</v>
      </c>
      <c r="BG10" s="4">
        <v>25.7</v>
      </c>
      <c r="BH10" s="4">
        <v>27.9</v>
      </c>
      <c r="BI10" s="4">
        <v>28.3</v>
      </c>
      <c r="BJ10" s="4">
        <v>24.5</v>
      </c>
      <c r="BK10" s="4">
        <v>23.2</v>
      </c>
      <c r="BL10" s="4">
        <v>21.3</v>
      </c>
      <c r="BM10" s="4">
        <v>26.3</v>
      </c>
      <c r="BN10" s="4">
        <v>24.7</v>
      </c>
      <c r="BO10" s="4">
        <v>31.7</v>
      </c>
      <c r="BP10" s="4">
        <v>31</v>
      </c>
      <c r="BQ10" s="4">
        <v>34.4</v>
      </c>
      <c r="BR10" s="4">
        <v>23.4</v>
      </c>
      <c r="BS10" s="4">
        <v>26.2</v>
      </c>
      <c r="BT10" s="4">
        <v>25.3</v>
      </c>
      <c r="BU10" s="4"/>
      <c r="BV10" s="4"/>
      <c r="BW10" s="4"/>
      <c r="BY10" s="10">
        <f t="shared" si="0"/>
        <v>25.54210526315789</v>
      </c>
      <c r="BZ10" s="10">
        <f t="shared" si="1"/>
        <v>25.569999999999993</v>
      </c>
      <c r="CA10" s="10">
        <f t="shared" si="2"/>
        <v>26.676666666666666</v>
      </c>
      <c r="CB10" s="10">
        <f t="shared" si="3"/>
        <v>27.49</v>
      </c>
    </row>
    <row r="11" spans="1:80" ht="11.25">
      <c r="A11" s="5">
        <v>9</v>
      </c>
      <c r="B11" s="24">
        <v>23.6</v>
      </c>
      <c r="C11" s="15">
        <v>28.6</v>
      </c>
      <c r="D11" s="15">
        <v>24.1</v>
      </c>
      <c r="E11" s="15">
        <v>32</v>
      </c>
      <c r="F11" s="15">
        <v>24.9</v>
      </c>
      <c r="G11" s="15">
        <v>26.1</v>
      </c>
      <c r="H11" s="15">
        <v>25.2</v>
      </c>
      <c r="I11" s="15">
        <v>23.5</v>
      </c>
      <c r="J11" s="15">
        <v>29.1</v>
      </c>
      <c r="K11" s="4">
        <v>29.1</v>
      </c>
      <c r="L11" s="4">
        <v>22.3</v>
      </c>
      <c r="M11" s="4">
        <v>28.8</v>
      </c>
      <c r="N11" s="4">
        <v>23.6</v>
      </c>
      <c r="O11" s="4">
        <v>28.3</v>
      </c>
      <c r="P11" s="4">
        <v>25.4</v>
      </c>
      <c r="Q11" s="4">
        <v>21.3</v>
      </c>
      <c r="R11" s="4">
        <v>22.4</v>
      </c>
      <c r="S11" s="4">
        <v>31.6</v>
      </c>
      <c r="T11" s="4">
        <v>20.5</v>
      </c>
      <c r="U11" s="4">
        <v>23.2</v>
      </c>
      <c r="V11" s="4">
        <v>27</v>
      </c>
      <c r="W11" s="4">
        <v>25.4</v>
      </c>
      <c r="X11" s="4">
        <v>28.8</v>
      </c>
      <c r="Y11" s="4">
        <v>27</v>
      </c>
      <c r="Z11" s="4">
        <v>25.8</v>
      </c>
      <c r="AA11" s="4">
        <v>26.5</v>
      </c>
      <c r="AB11" s="4">
        <v>25.2</v>
      </c>
      <c r="AC11" s="4">
        <v>23.2</v>
      </c>
      <c r="AD11" s="4">
        <v>21.5</v>
      </c>
      <c r="AE11" s="4">
        <v>23.1</v>
      </c>
      <c r="AF11" s="4">
        <v>22.3</v>
      </c>
      <c r="AG11" s="4">
        <v>25</v>
      </c>
      <c r="AH11" s="4">
        <v>29.1</v>
      </c>
      <c r="AI11" s="4">
        <v>24.5</v>
      </c>
      <c r="AJ11" s="4">
        <v>29</v>
      </c>
      <c r="AK11" s="4">
        <v>26.5</v>
      </c>
      <c r="AL11" s="4">
        <v>26.6</v>
      </c>
      <c r="AM11" s="4">
        <v>26.9</v>
      </c>
      <c r="AN11" s="4">
        <v>24.7</v>
      </c>
      <c r="AO11" s="4">
        <v>25.4</v>
      </c>
      <c r="AP11" s="4">
        <v>20</v>
      </c>
      <c r="AQ11" s="4">
        <v>28.8</v>
      </c>
      <c r="AR11" s="4">
        <v>26</v>
      </c>
      <c r="AS11" s="4">
        <v>22.3</v>
      </c>
      <c r="AT11" s="4">
        <v>24</v>
      </c>
      <c r="AU11" s="4">
        <v>28.5</v>
      </c>
      <c r="AV11" s="4">
        <v>31.3</v>
      </c>
      <c r="AW11" s="4">
        <v>26.9</v>
      </c>
      <c r="AX11" s="4">
        <v>29</v>
      </c>
      <c r="AY11" s="4">
        <v>23.6</v>
      </c>
      <c r="AZ11" s="4">
        <v>32.7</v>
      </c>
      <c r="BA11" s="4">
        <v>28.3</v>
      </c>
      <c r="BB11" s="4">
        <v>26</v>
      </c>
      <c r="BC11" s="4">
        <v>27.7</v>
      </c>
      <c r="BD11" s="4">
        <v>28.9</v>
      </c>
      <c r="BE11" s="4">
        <v>28.3</v>
      </c>
      <c r="BF11" s="4">
        <v>23.7</v>
      </c>
      <c r="BG11" s="4">
        <v>25.7</v>
      </c>
      <c r="BH11" s="4">
        <v>28.6</v>
      </c>
      <c r="BI11" s="4">
        <v>29</v>
      </c>
      <c r="BJ11" s="4">
        <v>25.3</v>
      </c>
      <c r="BK11" s="4">
        <v>25</v>
      </c>
      <c r="BL11" s="4">
        <v>23.4</v>
      </c>
      <c r="BM11" s="4">
        <v>28.2</v>
      </c>
      <c r="BN11" s="4">
        <v>26.7</v>
      </c>
      <c r="BO11" s="4">
        <v>26.4</v>
      </c>
      <c r="BP11" s="4">
        <v>31.5</v>
      </c>
      <c r="BQ11" s="4">
        <v>30.8</v>
      </c>
      <c r="BR11" s="4">
        <v>23.7</v>
      </c>
      <c r="BS11" s="4">
        <v>27.6</v>
      </c>
      <c r="BT11" s="4">
        <v>29.6</v>
      </c>
      <c r="BU11" s="4"/>
      <c r="BV11" s="4"/>
      <c r="BW11" s="4"/>
      <c r="BY11" s="10">
        <f t="shared" si="0"/>
        <v>25.710526315789473</v>
      </c>
      <c r="BZ11" s="10">
        <f t="shared" si="1"/>
        <v>25.499999999999996</v>
      </c>
      <c r="CA11" s="10">
        <f t="shared" si="2"/>
        <v>26.21</v>
      </c>
      <c r="CB11" s="10">
        <f t="shared" si="3"/>
        <v>26.889999999999997</v>
      </c>
    </row>
    <row r="12" spans="1:80" ht="11.25">
      <c r="A12" s="5">
        <v>10</v>
      </c>
      <c r="B12" s="24">
        <v>24</v>
      </c>
      <c r="C12" s="15">
        <v>29.1</v>
      </c>
      <c r="D12" s="15">
        <v>21.7</v>
      </c>
      <c r="E12" s="15">
        <v>29.1</v>
      </c>
      <c r="F12" s="15">
        <v>20.5</v>
      </c>
      <c r="G12" s="15">
        <v>27.3</v>
      </c>
      <c r="H12" s="15">
        <v>24.7</v>
      </c>
      <c r="I12" s="15">
        <v>26.2</v>
      </c>
      <c r="J12" s="15">
        <v>29.6</v>
      </c>
      <c r="K12" s="4">
        <v>27.9</v>
      </c>
      <c r="L12" s="4">
        <v>25.2</v>
      </c>
      <c r="M12" s="4">
        <v>26.7</v>
      </c>
      <c r="N12" s="4">
        <v>26.1</v>
      </c>
      <c r="O12" s="4">
        <v>30.3</v>
      </c>
      <c r="P12" s="4">
        <v>27.9</v>
      </c>
      <c r="Q12" s="4">
        <v>25.4</v>
      </c>
      <c r="R12" s="4">
        <v>22.5</v>
      </c>
      <c r="S12" s="4">
        <v>29.6</v>
      </c>
      <c r="T12" s="4">
        <v>21.4</v>
      </c>
      <c r="U12" s="4">
        <v>24.4</v>
      </c>
      <c r="V12" s="4">
        <v>26.8</v>
      </c>
      <c r="W12" s="4">
        <v>26.9</v>
      </c>
      <c r="X12" s="4">
        <v>26</v>
      </c>
      <c r="Y12" s="4">
        <v>28.3</v>
      </c>
      <c r="Z12" s="4">
        <v>27.8</v>
      </c>
      <c r="AA12" s="4">
        <v>32.5</v>
      </c>
      <c r="AB12" s="4">
        <v>24.7</v>
      </c>
      <c r="AC12" s="4">
        <v>25</v>
      </c>
      <c r="AD12" s="4">
        <v>24.4</v>
      </c>
      <c r="AE12" s="4">
        <v>27.1</v>
      </c>
      <c r="AF12" s="4">
        <v>23.8</v>
      </c>
      <c r="AG12" s="4">
        <v>30.1</v>
      </c>
      <c r="AH12" s="4">
        <v>26.9</v>
      </c>
      <c r="AI12" s="4">
        <v>24.7</v>
      </c>
      <c r="AJ12" s="4">
        <v>26.1</v>
      </c>
      <c r="AK12" s="4">
        <v>24.6</v>
      </c>
      <c r="AL12" s="4">
        <v>27.8</v>
      </c>
      <c r="AM12" s="4">
        <v>27</v>
      </c>
      <c r="AN12" s="4">
        <v>23.4</v>
      </c>
      <c r="AO12" s="4">
        <v>25.9</v>
      </c>
      <c r="AP12" s="4">
        <v>28.8</v>
      </c>
      <c r="AQ12" s="4">
        <v>29</v>
      </c>
      <c r="AR12" s="4">
        <v>25.1</v>
      </c>
      <c r="AS12" s="4">
        <v>24.9</v>
      </c>
      <c r="AT12" s="4">
        <v>30</v>
      </c>
      <c r="AU12" s="4">
        <v>27.7</v>
      </c>
      <c r="AV12" s="4">
        <v>30.8</v>
      </c>
      <c r="AW12" s="4">
        <v>30.1</v>
      </c>
      <c r="AX12" s="4">
        <v>26.6</v>
      </c>
      <c r="AY12" s="4">
        <v>26.6</v>
      </c>
      <c r="AZ12" s="4">
        <v>33.6</v>
      </c>
      <c r="BA12" s="4">
        <v>26</v>
      </c>
      <c r="BB12" s="4">
        <v>29.7</v>
      </c>
      <c r="BC12" s="4">
        <v>29.9</v>
      </c>
      <c r="BD12" s="4">
        <v>28.1</v>
      </c>
      <c r="BE12" s="4">
        <v>25.9</v>
      </c>
      <c r="BF12" s="4">
        <v>27.6</v>
      </c>
      <c r="BG12" s="4">
        <v>26.3</v>
      </c>
      <c r="BH12" s="4">
        <v>30.5</v>
      </c>
      <c r="BI12" s="4">
        <v>29.2</v>
      </c>
      <c r="BJ12" s="4">
        <v>25.4</v>
      </c>
      <c r="BK12" s="4">
        <v>23.6</v>
      </c>
      <c r="BL12" s="4">
        <v>23.7</v>
      </c>
      <c r="BM12" s="4">
        <v>27.8</v>
      </c>
      <c r="BN12" s="4">
        <v>29</v>
      </c>
      <c r="BO12" s="4">
        <v>25.2</v>
      </c>
      <c r="BP12" s="4">
        <v>32.6</v>
      </c>
      <c r="BQ12" s="4">
        <v>30</v>
      </c>
      <c r="BR12" s="4">
        <v>26.4</v>
      </c>
      <c r="BS12" s="4">
        <v>26.9</v>
      </c>
      <c r="BT12" s="4">
        <v>31.4</v>
      </c>
      <c r="BU12" s="4"/>
      <c r="BV12" s="4"/>
      <c r="BW12" s="4"/>
      <c r="BY12" s="10">
        <f t="shared" si="0"/>
        <v>26.318421052631574</v>
      </c>
      <c r="BZ12" s="10">
        <f t="shared" si="1"/>
        <v>26.733333333333334</v>
      </c>
      <c r="CA12" s="10">
        <f t="shared" si="2"/>
        <v>27.283333333333335</v>
      </c>
      <c r="CB12" s="10">
        <f t="shared" si="3"/>
        <v>27.76666666666667</v>
      </c>
    </row>
    <row r="13" spans="1:80" ht="11.25">
      <c r="A13" s="6">
        <v>11</v>
      </c>
      <c r="B13" s="25">
        <v>24.3</v>
      </c>
      <c r="C13" s="7">
        <v>29.1</v>
      </c>
      <c r="D13" s="7">
        <v>25.3</v>
      </c>
      <c r="E13" s="7">
        <v>30.6</v>
      </c>
      <c r="F13" s="7">
        <v>21.2</v>
      </c>
      <c r="G13" s="7">
        <v>26</v>
      </c>
      <c r="H13" s="7">
        <v>27.4</v>
      </c>
      <c r="I13" s="7">
        <v>24.4</v>
      </c>
      <c r="J13" s="7">
        <v>25.5</v>
      </c>
      <c r="K13" s="7">
        <v>26.4</v>
      </c>
      <c r="L13" s="7">
        <v>26.9</v>
      </c>
      <c r="M13" s="7">
        <v>24.1</v>
      </c>
      <c r="N13" s="7">
        <v>27.2</v>
      </c>
      <c r="O13" s="7">
        <v>28.2</v>
      </c>
      <c r="P13" s="7">
        <v>23.5</v>
      </c>
      <c r="Q13" s="7">
        <v>25.7</v>
      </c>
      <c r="R13" s="7">
        <v>23.9</v>
      </c>
      <c r="S13" s="7">
        <v>24.5</v>
      </c>
      <c r="T13" s="7">
        <v>23.3</v>
      </c>
      <c r="U13" s="7">
        <v>23.8</v>
      </c>
      <c r="V13" s="7">
        <v>28</v>
      </c>
      <c r="W13" s="7">
        <v>24.1</v>
      </c>
      <c r="X13" s="7">
        <v>27</v>
      </c>
      <c r="Y13" s="7">
        <v>27.2</v>
      </c>
      <c r="Z13" s="7">
        <v>29.4</v>
      </c>
      <c r="AA13" s="7">
        <v>24.4</v>
      </c>
      <c r="AB13" s="7">
        <v>25.8</v>
      </c>
      <c r="AC13" s="7">
        <v>27.7</v>
      </c>
      <c r="AD13" s="7">
        <v>20.4</v>
      </c>
      <c r="AE13" s="7">
        <v>21.1</v>
      </c>
      <c r="AF13" s="7">
        <v>23.7</v>
      </c>
      <c r="AG13" s="7">
        <v>25.5</v>
      </c>
      <c r="AH13" s="7">
        <v>22.4</v>
      </c>
      <c r="AI13" s="7">
        <v>28.5</v>
      </c>
      <c r="AJ13" s="7">
        <v>23.3</v>
      </c>
      <c r="AK13" s="7">
        <v>23</v>
      </c>
      <c r="AL13" s="7">
        <v>28.8</v>
      </c>
      <c r="AM13" s="7">
        <v>28.6</v>
      </c>
      <c r="AN13" s="7">
        <v>22.1</v>
      </c>
      <c r="AO13" s="7">
        <v>30.9</v>
      </c>
      <c r="AP13" s="7">
        <v>26.7</v>
      </c>
      <c r="AQ13" s="7">
        <v>30.6</v>
      </c>
      <c r="AR13" s="7">
        <v>30.2</v>
      </c>
      <c r="AS13" s="7">
        <v>26.3</v>
      </c>
      <c r="AT13" s="7">
        <v>27.6</v>
      </c>
      <c r="AU13" s="7">
        <v>27.6</v>
      </c>
      <c r="AV13" s="7">
        <v>29.9</v>
      </c>
      <c r="AW13" s="7">
        <v>24.6</v>
      </c>
      <c r="AX13" s="7">
        <v>25.8</v>
      </c>
      <c r="AY13" s="7">
        <v>30</v>
      </c>
      <c r="AZ13" s="7">
        <v>31.2</v>
      </c>
      <c r="BA13" s="7">
        <v>24.6</v>
      </c>
      <c r="BB13" s="7">
        <v>30.8</v>
      </c>
      <c r="BC13" s="7">
        <v>25.7</v>
      </c>
      <c r="BD13" s="7">
        <v>24.6</v>
      </c>
      <c r="BE13" s="7">
        <v>25.1</v>
      </c>
      <c r="BF13" s="7">
        <v>25.1</v>
      </c>
      <c r="BG13" s="7">
        <v>32.1</v>
      </c>
      <c r="BH13" s="7">
        <v>27.7</v>
      </c>
      <c r="BI13" s="7">
        <v>29.2</v>
      </c>
      <c r="BJ13" s="7">
        <v>26.9</v>
      </c>
      <c r="BK13" s="7">
        <v>22.2</v>
      </c>
      <c r="BL13" s="7">
        <v>24.3</v>
      </c>
      <c r="BM13" s="7">
        <v>26.9</v>
      </c>
      <c r="BN13" s="7">
        <v>27</v>
      </c>
      <c r="BO13" s="7">
        <v>22.9</v>
      </c>
      <c r="BP13" s="7">
        <v>29.1</v>
      </c>
      <c r="BQ13" s="7">
        <v>28.3</v>
      </c>
      <c r="BR13" s="7">
        <v>25.1</v>
      </c>
      <c r="BS13" s="7">
        <v>27.1</v>
      </c>
      <c r="BT13" s="7">
        <v>29.8</v>
      </c>
      <c r="BU13" s="7"/>
      <c r="BV13" s="7"/>
      <c r="BW13" s="7"/>
      <c r="BY13" s="11">
        <f t="shared" si="0"/>
        <v>25.53157894736842</v>
      </c>
      <c r="BZ13" s="11">
        <f t="shared" si="1"/>
        <v>26.083333333333336</v>
      </c>
      <c r="CA13" s="11">
        <f t="shared" si="2"/>
        <v>26.560000000000006</v>
      </c>
      <c r="CB13" s="10">
        <f t="shared" si="3"/>
        <v>27.200000000000003</v>
      </c>
    </row>
    <row r="14" spans="1:80" ht="11.25">
      <c r="A14" s="5">
        <v>12</v>
      </c>
      <c r="B14" s="24">
        <v>25.9</v>
      </c>
      <c r="C14" s="15">
        <v>29.7</v>
      </c>
      <c r="D14" s="15">
        <v>23.6</v>
      </c>
      <c r="E14" s="15">
        <v>26.7</v>
      </c>
      <c r="F14" s="15">
        <v>26.6</v>
      </c>
      <c r="G14" s="15">
        <v>25.6</v>
      </c>
      <c r="H14" s="15">
        <v>27.7</v>
      </c>
      <c r="I14" s="15">
        <v>22.3</v>
      </c>
      <c r="J14" s="15">
        <v>25.5</v>
      </c>
      <c r="K14" s="4">
        <v>27.8</v>
      </c>
      <c r="L14" s="4">
        <v>23.4</v>
      </c>
      <c r="M14" s="4">
        <v>24.7</v>
      </c>
      <c r="N14" s="4">
        <v>22.4</v>
      </c>
      <c r="O14" s="4">
        <v>23.7</v>
      </c>
      <c r="P14" s="4">
        <v>26.2</v>
      </c>
      <c r="Q14" s="4">
        <v>24.7</v>
      </c>
      <c r="R14" s="4">
        <v>24.9</v>
      </c>
      <c r="S14" s="4">
        <v>25.9</v>
      </c>
      <c r="T14" s="4">
        <v>24.7</v>
      </c>
      <c r="U14" s="4">
        <v>24</v>
      </c>
      <c r="V14" s="4">
        <v>26</v>
      </c>
      <c r="W14" s="4">
        <v>24.2</v>
      </c>
      <c r="X14" s="4">
        <v>29.6</v>
      </c>
      <c r="Y14" s="4">
        <v>22.6</v>
      </c>
      <c r="Z14" s="4">
        <v>30.2</v>
      </c>
      <c r="AA14" s="4">
        <v>20.4</v>
      </c>
      <c r="AB14" s="4">
        <v>24.1</v>
      </c>
      <c r="AC14" s="4">
        <v>27.4</v>
      </c>
      <c r="AD14" s="4">
        <v>20.3</v>
      </c>
      <c r="AE14" s="4">
        <v>24</v>
      </c>
      <c r="AF14" s="4">
        <v>26.3</v>
      </c>
      <c r="AG14" s="4">
        <v>24.7</v>
      </c>
      <c r="AH14" s="4">
        <v>25.8</v>
      </c>
      <c r="AI14" s="4">
        <v>23.1</v>
      </c>
      <c r="AJ14" s="4">
        <v>23.8</v>
      </c>
      <c r="AK14" s="4">
        <v>27.4</v>
      </c>
      <c r="AL14" s="4">
        <v>28.5</v>
      </c>
      <c r="AM14" s="4">
        <v>33.9</v>
      </c>
      <c r="AN14" s="4">
        <v>26.7</v>
      </c>
      <c r="AO14" s="4">
        <v>24.5</v>
      </c>
      <c r="AP14" s="4">
        <v>23.6</v>
      </c>
      <c r="AQ14" s="4">
        <v>26.1</v>
      </c>
      <c r="AR14" s="4">
        <v>26.2</v>
      </c>
      <c r="AS14" s="4">
        <v>25.3</v>
      </c>
      <c r="AT14" s="4">
        <v>23.4</v>
      </c>
      <c r="AU14" s="4">
        <v>27.2</v>
      </c>
      <c r="AV14" s="4">
        <v>32.7</v>
      </c>
      <c r="AW14" s="4">
        <v>27.5</v>
      </c>
      <c r="AX14" s="4">
        <v>29.6</v>
      </c>
      <c r="AY14" s="4">
        <v>31.4</v>
      </c>
      <c r="AZ14" s="4">
        <v>28.3</v>
      </c>
      <c r="BA14" s="4">
        <v>24.9</v>
      </c>
      <c r="BB14" s="4">
        <v>29.2</v>
      </c>
      <c r="BC14" s="4">
        <v>22.9</v>
      </c>
      <c r="BD14" s="4">
        <v>22.5</v>
      </c>
      <c r="BE14" s="4">
        <v>29.8</v>
      </c>
      <c r="BF14" s="4">
        <v>20.3</v>
      </c>
      <c r="BG14" s="4">
        <v>26.6</v>
      </c>
      <c r="BH14" s="4">
        <v>29.7</v>
      </c>
      <c r="BI14" s="4">
        <v>28.1</v>
      </c>
      <c r="BJ14" s="4">
        <v>29</v>
      </c>
      <c r="BK14" s="4">
        <v>24.1</v>
      </c>
      <c r="BL14" s="4">
        <v>26</v>
      </c>
      <c r="BM14" s="4">
        <v>26.7</v>
      </c>
      <c r="BN14" s="4">
        <v>27.4</v>
      </c>
      <c r="BO14" s="4">
        <v>23</v>
      </c>
      <c r="BP14" s="4">
        <v>28.4</v>
      </c>
      <c r="BQ14" s="4">
        <v>24.9</v>
      </c>
      <c r="BR14" s="4">
        <v>26.4</v>
      </c>
      <c r="BS14" s="4">
        <v>27.6</v>
      </c>
      <c r="BT14" s="4">
        <v>29.6</v>
      </c>
      <c r="BU14" s="4"/>
      <c r="BV14" s="4"/>
      <c r="BW14" s="4"/>
      <c r="BY14" s="10">
        <f t="shared" si="0"/>
        <v>25.481578947368416</v>
      </c>
      <c r="BZ14" s="10">
        <f t="shared" si="1"/>
        <v>25.806666666666672</v>
      </c>
      <c r="CA14" s="10">
        <f t="shared" si="2"/>
        <v>26.21666666666666</v>
      </c>
      <c r="CB14" s="10">
        <f t="shared" si="3"/>
        <v>26.533333333333335</v>
      </c>
    </row>
    <row r="15" spans="1:80" ht="11.25">
      <c r="A15" s="5">
        <v>13</v>
      </c>
      <c r="B15" s="24">
        <v>27.3</v>
      </c>
      <c r="C15" s="15">
        <v>28.7</v>
      </c>
      <c r="D15" s="15">
        <v>22.3</v>
      </c>
      <c r="E15" s="15">
        <v>24.8</v>
      </c>
      <c r="F15" s="15">
        <v>26.6</v>
      </c>
      <c r="G15" s="15">
        <v>24.4</v>
      </c>
      <c r="H15" s="15">
        <v>23.9</v>
      </c>
      <c r="I15" s="15">
        <v>26.8</v>
      </c>
      <c r="J15" s="15">
        <v>26.4</v>
      </c>
      <c r="K15" s="4">
        <v>27.6</v>
      </c>
      <c r="L15" s="4">
        <v>22.2</v>
      </c>
      <c r="M15" s="4">
        <v>26.4</v>
      </c>
      <c r="N15" s="4">
        <v>22.2</v>
      </c>
      <c r="O15" s="4">
        <v>22.6</v>
      </c>
      <c r="P15" s="4">
        <v>26.9</v>
      </c>
      <c r="Q15" s="4">
        <v>23.5</v>
      </c>
      <c r="R15" s="4">
        <v>25.2</v>
      </c>
      <c r="S15" s="4">
        <v>25.9</v>
      </c>
      <c r="T15" s="4">
        <v>25.3</v>
      </c>
      <c r="U15" s="4">
        <v>23.1</v>
      </c>
      <c r="V15" s="4">
        <v>23.7</v>
      </c>
      <c r="W15" s="4">
        <v>23.2</v>
      </c>
      <c r="X15" s="4">
        <v>29.3</v>
      </c>
      <c r="Y15" s="4">
        <v>23.6</v>
      </c>
      <c r="Z15" s="4">
        <v>30.5</v>
      </c>
      <c r="AA15" s="4">
        <v>21.7</v>
      </c>
      <c r="AB15" s="4">
        <v>26.2</v>
      </c>
      <c r="AC15" s="4">
        <v>30</v>
      </c>
      <c r="AD15" s="4">
        <v>22.5</v>
      </c>
      <c r="AE15" s="4">
        <v>28.1</v>
      </c>
      <c r="AF15" s="4">
        <v>27.2</v>
      </c>
      <c r="AG15" s="4">
        <v>24.8</v>
      </c>
      <c r="AH15" s="4">
        <v>27.3</v>
      </c>
      <c r="AI15" s="4">
        <v>25.5</v>
      </c>
      <c r="AJ15" s="4">
        <v>23.5</v>
      </c>
      <c r="AK15" s="4">
        <v>25.7</v>
      </c>
      <c r="AL15" s="4">
        <v>27.6</v>
      </c>
      <c r="AM15" s="4">
        <v>27.6</v>
      </c>
      <c r="AN15" s="4">
        <v>22.8</v>
      </c>
      <c r="AO15" s="4">
        <v>23.8</v>
      </c>
      <c r="AP15" s="4">
        <v>24.1</v>
      </c>
      <c r="AQ15" s="4">
        <v>24.7</v>
      </c>
      <c r="AR15" s="4">
        <v>26.1</v>
      </c>
      <c r="AS15" s="4">
        <v>25.4</v>
      </c>
      <c r="AT15" s="4">
        <v>22.4</v>
      </c>
      <c r="AU15" s="4">
        <v>28</v>
      </c>
      <c r="AV15" s="4">
        <v>31.1</v>
      </c>
      <c r="AW15" s="4">
        <v>25.8</v>
      </c>
      <c r="AX15" s="4">
        <v>26.6</v>
      </c>
      <c r="AY15" s="4">
        <v>22.7</v>
      </c>
      <c r="AZ15" s="4">
        <v>29</v>
      </c>
      <c r="BA15" s="4">
        <v>28.2</v>
      </c>
      <c r="BB15" s="4">
        <v>31.5</v>
      </c>
      <c r="BC15" s="4">
        <v>20</v>
      </c>
      <c r="BD15" s="4">
        <v>24.6</v>
      </c>
      <c r="BE15" s="4">
        <v>26.8</v>
      </c>
      <c r="BF15" s="4">
        <v>27.7</v>
      </c>
      <c r="BG15" s="4">
        <v>31.1</v>
      </c>
      <c r="BH15" s="4">
        <v>31.2</v>
      </c>
      <c r="BI15" s="4">
        <v>30.9</v>
      </c>
      <c r="BJ15" s="4">
        <v>27.7</v>
      </c>
      <c r="BK15" s="4">
        <v>24.2</v>
      </c>
      <c r="BL15" s="4">
        <v>26.4</v>
      </c>
      <c r="BM15" s="4">
        <v>25.8</v>
      </c>
      <c r="BN15" s="4">
        <v>28.2</v>
      </c>
      <c r="BO15" s="4">
        <v>25.6</v>
      </c>
      <c r="BP15" s="4">
        <v>22.7</v>
      </c>
      <c r="BQ15" s="4">
        <v>26</v>
      </c>
      <c r="BR15" s="4">
        <v>27.7</v>
      </c>
      <c r="BS15" s="4">
        <v>28.5</v>
      </c>
      <c r="BT15" s="4">
        <v>29.7</v>
      </c>
      <c r="BU15" s="4"/>
      <c r="BV15" s="4"/>
      <c r="BW15" s="4"/>
      <c r="BY15" s="10">
        <f t="shared" si="0"/>
        <v>25.528947368421058</v>
      </c>
      <c r="BZ15" s="10">
        <f t="shared" si="1"/>
        <v>25.686666666666667</v>
      </c>
      <c r="CA15" s="10">
        <f t="shared" si="2"/>
        <v>26.073333333333338</v>
      </c>
      <c r="CB15" s="10">
        <f t="shared" si="3"/>
        <v>26.370000000000005</v>
      </c>
    </row>
    <row r="16" spans="1:80" ht="11.25">
      <c r="A16" s="5">
        <v>14</v>
      </c>
      <c r="B16" s="24">
        <v>22.7</v>
      </c>
      <c r="C16" s="15">
        <v>28.5</v>
      </c>
      <c r="D16" s="15">
        <v>27.1</v>
      </c>
      <c r="E16" s="15">
        <v>22.7</v>
      </c>
      <c r="F16" s="15">
        <v>23.2</v>
      </c>
      <c r="G16" s="15">
        <v>24.4</v>
      </c>
      <c r="H16" s="15">
        <v>23.7</v>
      </c>
      <c r="I16" s="15">
        <v>25.2</v>
      </c>
      <c r="J16" s="15">
        <v>28.9</v>
      </c>
      <c r="K16" s="4">
        <v>27.5</v>
      </c>
      <c r="L16" s="4">
        <v>22.9</v>
      </c>
      <c r="M16" s="4">
        <v>25.3</v>
      </c>
      <c r="N16" s="4">
        <v>23.5</v>
      </c>
      <c r="O16" s="4">
        <v>22.2</v>
      </c>
      <c r="P16" s="4">
        <v>20.1</v>
      </c>
      <c r="Q16" s="4">
        <v>21.4</v>
      </c>
      <c r="R16" s="4">
        <v>27.1</v>
      </c>
      <c r="S16" s="4">
        <v>25.6</v>
      </c>
      <c r="T16" s="4">
        <v>23.9</v>
      </c>
      <c r="U16" s="4">
        <v>22.9</v>
      </c>
      <c r="V16" s="4">
        <v>23.5</v>
      </c>
      <c r="W16" s="4">
        <v>24.8</v>
      </c>
      <c r="X16" s="4">
        <v>24.8</v>
      </c>
      <c r="Y16" s="4">
        <v>24.4</v>
      </c>
      <c r="Z16" s="4">
        <v>23.8</v>
      </c>
      <c r="AA16" s="4">
        <v>24</v>
      </c>
      <c r="AB16" s="4">
        <v>26.7</v>
      </c>
      <c r="AC16" s="4">
        <v>27.5</v>
      </c>
      <c r="AD16" s="4">
        <v>22.1</v>
      </c>
      <c r="AE16" s="4">
        <v>23.6</v>
      </c>
      <c r="AF16" s="4">
        <v>24.3</v>
      </c>
      <c r="AG16" s="4">
        <v>25.6</v>
      </c>
      <c r="AH16" s="4">
        <v>24</v>
      </c>
      <c r="AI16" s="4">
        <v>23.3</v>
      </c>
      <c r="AJ16" s="4">
        <v>24.5</v>
      </c>
      <c r="AK16" s="4">
        <v>25.8</v>
      </c>
      <c r="AL16" s="4">
        <v>24.1</v>
      </c>
      <c r="AM16" s="4">
        <v>24.7</v>
      </c>
      <c r="AN16" s="4">
        <v>26.9</v>
      </c>
      <c r="AO16" s="4">
        <v>23.8</v>
      </c>
      <c r="AP16" s="4">
        <v>24.7</v>
      </c>
      <c r="AQ16" s="4">
        <v>24.7</v>
      </c>
      <c r="AR16" s="4">
        <v>26.2</v>
      </c>
      <c r="AS16" s="4">
        <v>20.8</v>
      </c>
      <c r="AT16" s="4">
        <v>22.9</v>
      </c>
      <c r="AU16" s="4">
        <v>27.7</v>
      </c>
      <c r="AV16" s="4">
        <v>32.7</v>
      </c>
      <c r="AW16" s="4">
        <v>28.3</v>
      </c>
      <c r="AX16" s="4">
        <v>26.5</v>
      </c>
      <c r="AY16" s="4">
        <v>20</v>
      </c>
      <c r="AZ16" s="4">
        <v>30.3</v>
      </c>
      <c r="BA16" s="4">
        <v>34.4</v>
      </c>
      <c r="BB16" s="4">
        <v>32.2</v>
      </c>
      <c r="BC16" s="4">
        <v>21.3</v>
      </c>
      <c r="BD16" s="4">
        <v>26.2</v>
      </c>
      <c r="BE16" s="4">
        <v>26.7</v>
      </c>
      <c r="BF16" s="4">
        <v>24.4</v>
      </c>
      <c r="BG16" s="4">
        <v>25.5</v>
      </c>
      <c r="BH16" s="4">
        <v>30.4</v>
      </c>
      <c r="BI16" s="4">
        <v>29.6</v>
      </c>
      <c r="BJ16" s="4">
        <v>28.8</v>
      </c>
      <c r="BK16" s="4">
        <v>23.8</v>
      </c>
      <c r="BL16" s="4">
        <v>24</v>
      </c>
      <c r="BM16" s="4">
        <v>25.7</v>
      </c>
      <c r="BN16" s="4">
        <v>26.5</v>
      </c>
      <c r="BO16" s="4">
        <v>24.9</v>
      </c>
      <c r="BP16" s="4">
        <v>25.3</v>
      </c>
      <c r="BQ16" s="4">
        <v>25.7</v>
      </c>
      <c r="BR16" s="4">
        <v>24</v>
      </c>
      <c r="BS16" s="4">
        <v>28.2</v>
      </c>
      <c r="BT16" s="4">
        <v>30.3</v>
      </c>
      <c r="BU16" s="4"/>
      <c r="BV16" s="4"/>
      <c r="BW16" s="4"/>
      <c r="BY16" s="10">
        <f t="shared" si="0"/>
        <v>24.481578947368416</v>
      </c>
      <c r="BZ16" s="10">
        <f t="shared" si="1"/>
        <v>24.900000000000002</v>
      </c>
      <c r="CA16" s="10">
        <f t="shared" si="2"/>
        <v>25.606666666666666</v>
      </c>
      <c r="CB16" s="10">
        <f t="shared" si="3"/>
        <v>26.363333333333333</v>
      </c>
    </row>
    <row r="17" spans="1:80" ht="11.25">
      <c r="A17" s="5">
        <v>15</v>
      </c>
      <c r="B17" s="24">
        <v>21.7</v>
      </c>
      <c r="C17" s="15">
        <v>31.8</v>
      </c>
      <c r="D17" s="15">
        <v>21.7</v>
      </c>
      <c r="E17" s="15">
        <v>23.5</v>
      </c>
      <c r="F17" s="15">
        <v>21.5</v>
      </c>
      <c r="G17" s="15">
        <v>25.8</v>
      </c>
      <c r="H17" s="15">
        <v>24.2</v>
      </c>
      <c r="I17" s="15">
        <v>30.5</v>
      </c>
      <c r="J17" s="15">
        <v>30</v>
      </c>
      <c r="K17" s="4">
        <v>26.2</v>
      </c>
      <c r="L17" s="4">
        <v>22.6</v>
      </c>
      <c r="M17" s="4">
        <v>21.8</v>
      </c>
      <c r="N17" s="4">
        <v>25.3</v>
      </c>
      <c r="O17" s="4">
        <v>22.8</v>
      </c>
      <c r="P17" s="4">
        <v>25.4</v>
      </c>
      <c r="Q17" s="4">
        <v>24.2</v>
      </c>
      <c r="R17" s="4">
        <v>26.2</v>
      </c>
      <c r="S17" s="4">
        <v>27.9</v>
      </c>
      <c r="T17" s="4">
        <v>23.1</v>
      </c>
      <c r="U17" s="4">
        <v>23.7</v>
      </c>
      <c r="V17" s="4">
        <v>26.6</v>
      </c>
      <c r="W17" s="4">
        <v>28.4</v>
      </c>
      <c r="X17" s="4">
        <v>27.8</v>
      </c>
      <c r="Y17" s="4">
        <v>24</v>
      </c>
      <c r="Z17" s="4">
        <v>27.6</v>
      </c>
      <c r="AA17" s="4">
        <v>24.5</v>
      </c>
      <c r="AB17" s="4">
        <v>28.8</v>
      </c>
      <c r="AC17" s="4">
        <v>27</v>
      </c>
      <c r="AD17" s="4">
        <v>22</v>
      </c>
      <c r="AE17" s="4">
        <v>19.3</v>
      </c>
      <c r="AF17" s="4">
        <v>21.6</v>
      </c>
      <c r="AG17" s="4">
        <v>25.1</v>
      </c>
      <c r="AH17" s="4">
        <v>20.3</v>
      </c>
      <c r="AI17" s="4">
        <v>22.6</v>
      </c>
      <c r="AJ17" s="4">
        <v>25.7</v>
      </c>
      <c r="AK17" s="4">
        <v>24.5</v>
      </c>
      <c r="AL17" s="4">
        <v>29</v>
      </c>
      <c r="AM17" s="4">
        <v>29.2</v>
      </c>
      <c r="AN17" s="4">
        <v>26.7</v>
      </c>
      <c r="AO17" s="4">
        <v>22.2</v>
      </c>
      <c r="AP17" s="4">
        <v>26.5</v>
      </c>
      <c r="AQ17" s="4">
        <v>22.7</v>
      </c>
      <c r="AR17" s="4">
        <v>20.3</v>
      </c>
      <c r="AS17" s="4">
        <v>25.1</v>
      </c>
      <c r="AT17" s="4">
        <v>20</v>
      </c>
      <c r="AU17" s="4">
        <v>27.4</v>
      </c>
      <c r="AV17" s="4">
        <v>32.2</v>
      </c>
      <c r="AW17" s="4">
        <v>29.5</v>
      </c>
      <c r="AX17" s="4">
        <v>27.5</v>
      </c>
      <c r="AY17" s="4">
        <v>21.4</v>
      </c>
      <c r="AZ17" s="4">
        <v>29.8</v>
      </c>
      <c r="BA17" s="4">
        <v>24.4</v>
      </c>
      <c r="BB17" s="4">
        <v>26</v>
      </c>
      <c r="BC17" s="4">
        <v>24.8</v>
      </c>
      <c r="BD17" s="4">
        <v>28.4</v>
      </c>
      <c r="BE17" s="4">
        <v>24.4</v>
      </c>
      <c r="BF17" s="4">
        <v>24.2</v>
      </c>
      <c r="BG17" s="4">
        <v>24.8</v>
      </c>
      <c r="BH17" s="4">
        <v>29.8</v>
      </c>
      <c r="BI17" s="4">
        <v>29.8</v>
      </c>
      <c r="BJ17" s="4">
        <v>28.7</v>
      </c>
      <c r="BK17" s="4">
        <v>22.4</v>
      </c>
      <c r="BL17" s="4">
        <v>23.2</v>
      </c>
      <c r="BM17" s="4">
        <v>26</v>
      </c>
      <c r="BN17" s="4">
        <v>25.8</v>
      </c>
      <c r="BO17" s="4">
        <v>23.3</v>
      </c>
      <c r="BP17" s="4">
        <v>27.5</v>
      </c>
      <c r="BQ17" s="4">
        <v>25.8</v>
      </c>
      <c r="BR17" s="4">
        <v>25.1</v>
      </c>
      <c r="BS17" s="4">
        <v>22.8</v>
      </c>
      <c r="BT17" s="4">
        <v>30.1</v>
      </c>
      <c r="BU17" s="4"/>
      <c r="BV17" s="4"/>
      <c r="BW17" s="4"/>
      <c r="BY17" s="10">
        <f t="shared" si="0"/>
        <v>25.102631578947367</v>
      </c>
      <c r="BZ17" s="10">
        <f t="shared" si="1"/>
        <v>25.11333333333334</v>
      </c>
      <c r="CA17" s="10">
        <f t="shared" si="2"/>
        <v>24.919999999999995</v>
      </c>
      <c r="CB17" s="10">
        <f t="shared" si="3"/>
        <v>25.68666666666666</v>
      </c>
    </row>
    <row r="18" spans="1:80" ht="11.25">
      <c r="A18" s="5">
        <v>16</v>
      </c>
      <c r="B18" s="24">
        <v>23.6</v>
      </c>
      <c r="C18" s="15">
        <v>31.2</v>
      </c>
      <c r="D18" s="15">
        <v>27.5</v>
      </c>
      <c r="E18" s="15">
        <v>21.2</v>
      </c>
      <c r="F18" s="15">
        <v>22.8</v>
      </c>
      <c r="G18" s="15">
        <v>25.9</v>
      </c>
      <c r="H18" s="15">
        <v>25.2</v>
      </c>
      <c r="I18" s="15">
        <v>25</v>
      </c>
      <c r="J18" s="15">
        <v>27.7</v>
      </c>
      <c r="K18" s="4">
        <v>27</v>
      </c>
      <c r="L18" s="4">
        <v>21.5</v>
      </c>
      <c r="M18" s="4">
        <v>22.3</v>
      </c>
      <c r="N18" s="4">
        <v>25.7</v>
      </c>
      <c r="O18" s="4">
        <v>22.5</v>
      </c>
      <c r="P18" s="4">
        <v>27</v>
      </c>
      <c r="Q18" s="4">
        <v>24.6</v>
      </c>
      <c r="R18" s="4">
        <v>23.7</v>
      </c>
      <c r="S18" s="4">
        <v>24</v>
      </c>
      <c r="T18" s="4">
        <v>21.6</v>
      </c>
      <c r="U18" s="4">
        <v>26.7</v>
      </c>
      <c r="V18" s="4">
        <v>24.8</v>
      </c>
      <c r="W18" s="4">
        <v>19.9</v>
      </c>
      <c r="X18" s="4">
        <v>32.3</v>
      </c>
      <c r="Y18" s="4">
        <v>24.2</v>
      </c>
      <c r="Z18" s="4">
        <v>21.5</v>
      </c>
      <c r="AA18" s="4">
        <v>22.2</v>
      </c>
      <c r="AB18" s="4">
        <v>25.5</v>
      </c>
      <c r="AC18" s="4">
        <v>27.1</v>
      </c>
      <c r="AD18" s="4">
        <v>21.7</v>
      </c>
      <c r="AE18" s="4">
        <v>22.8</v>
      </c>
      <c r="AF18" s="4">
        <v>19.1</v>
      </c>
      <c r="AG18" s="4">
        <v>21</v>
      </c>
      <c r="AH18" s="4">
        <v>19.4</v>
      </c>
      <c r="AI18" s="4">
        <v>21.9</v>
      </c>
      <c r="AJ18" s="4">
        <v>23.3</v>
      </c>
      <c r="AK18" s="4">
        <v>26.9</v>
      </c>
      <c r="AL18" s="4">
        <v>25</v>
      </c>
      <c r="AM18" s="4">
        <v>26.2</v>
      </c>
      <c r="AN18" s="4">
        <v>22.7</v>
      </c>
      <c r="AO18" s="4">
        <v>25.7</v>
      </c>
      <c r="AP18" s="4">
        <v>27.2</v>
      </c>
      <c r="AQ18" s="4">
        <v>25.9</v>
      </c>
      <c r="AR18" s="4">
        <v>19.7</v>
      </c>
      <c r="AS18" s="4">
        <v>26</v>
      </c>
      <c r="AT18" s="4">
        <v>22.5</v>
      </c>
      <c r="AU18" s="4">
        <v>32.1</v>
      </c>
      <c r="AV18" s="4">
        <v>26.2</v>
      </c>
      <c r="AW18" s="4">
        <v>29.9</v>
      </c>
      <c r="AX18" s="4">
        <v>27.7</v>
      </c>
      <c r="AY18" s="4">
        <v>20.6</v>
      </c>
      <c r="AZ18" s="4">
        <v>26.1</v>
      </c>
      <c r="BA18" s="4">
        <v>22.8</v>
      </c>
      <c r="BB18" s="4">
        <v>25.5</v>
      </c>
      <c r="BC18" s="4">
        <v>25.6</v>
      </c>
      <c r="BD18" s="4">
        <v>32.5</v>
      </c>
      <c r="BE18" s="4">
        <v>26.1</v>
      </c>
      <c r="BF18" s="4">
        <v>25</v>
      </c>
      <c r="BG18" s="4">
        <v>21.7</v>
      </c>
      <c r="BH18" s="4">
        <v>28.9</v>
      </c>
      <c r="BI18" s="4">
        <v>29.1</v>
      </c>
      <c r="BJ18" s="4">
        <v>26.6</v>
      </c>
      <c r="BK18" s="4">
        <v>26.5</v>
      </c>
      <c r="BL18" s="4">
        <v>23.1</v>
      </c>
      <c r="BM18" s="4">
        <v>25.5</v>
      </c>
      <c r="BN18" s="4">
        <v>21.7</v>
      </c>
      <c r="BO18" s="4">
        <v>25.9</v>
      </c>
      <c r="BP18" s="4">
        <v>25.8</v>
      </c>
      <c r="BQ18" s="4">
        <v>25.5</v>
      </c>
      <c r="BR18" s="4">
        <v>24</v>
      </c>
      <c r="BS18" s="4">
        <v>28.6</v>
      </c>
      <c r="BT18" s="4">
        <v>29.9</v>
      </c>
      <c r="BU18" s="4"/>
      <c r="BV18" s="4"/>
      <c r="BW18" s="4"/>
      <c r="BY18" s="10">
        <f t="shared" si="0"/>
        <v>24.25</v>
      </c>
      <c r="BZ18" s="10">
        <f t="shared" si="1"/>
        <v>24.36666666666667</v>
      </c>
      <c r="CA18" s="10">
        <f t="shared" si="2"/>
        <v>24.62666666666667</v>
      </c>
      <c r="CB18" s="10">
        <f t="shared" si="3"/>
        <v>25.670000000000005</v>
      </c>
    </row>
    <row r="19" spans="1:80" ht="11.25">
      <c r="A19" s="5">
        <v>17</v>
      </c>
      <c r="B19" s="24">
        <v>23.5</v>
      </c>
      <c r="C19" s="15">
        <v>26.2</v>
      </c>
      <c r="D19" s="15">
        <v>24.3</v>
      </c>
      <c r="E19" s="15">
        <v>19.7</v>
      </c>
      <c r="F19" s="15">
        <v>19.1</v>
      </c>
      <c r="G19" s="15">
        <v>24.1</v>
      </c>
      <c r="H19" s="15">
        <v>24.7</v>
      </c>
      <c r="I19" s="15">
        <v>25</v>
      </c>
      <c r="J19" s="15">
        <v>26.6</v>
      </c>
      <c r="K19" s="4">
        <v>25.3</v>
      </c>
      <c r="L19" s="4">
        <v>24.7</v>
      </c>
      <c r="M19" s="4">
        <v>23.3</v>
      </c>
      <c r="N19" s="4">
        <v>26.2</v>
      </c>
      <c r="O19" s="4">
        <v>21.3</v>
      </c>
      <c r="P19" s="4">
        <v>22.4</v>
      </c>
      <c r="Q19" s="4">
        <v>23.4</v>
      </c>
      <c r="R19" s="4">
        <v>25.4</v>
      </c>
      <c r="S19" s="4">
        <v>25.4</v>
      </c>
      <c r="T19" s="4">
        <v>22.2</v>
      </c>
      <c r="U19" s="4">
        <v>31.5</v>
      </c>
      <c r="V19" s="4">
        <v>25.2</v>
      </c>
      <c r="W19" s="4">
        <v>20</v>
      </c>
      <c r="X19" s="4">
        <v>25.6</v>
      </c>
      <c r="Y19" s="4">
        <v>25.5</v>
      </c>
      <c r="Z19" s="4">
        <v>24.1</v>
      </c>
      <c r="AA19" s="4">
        <v>29.4</v>
      </c>
      <c r="AB19" s="4">
        <v>23.1</v>
      </c>
      <c r="AC19" s="4">
        <v>26.7</v>
      </c>
      <c r="AD19" s="4">
        <v>22.1</v>
      </c>
      <c r="AE19" s="4">
        <v>22.4</v>
      </c>
      <c r="AF19" s="4">
        <v>23.8</v>
      </c>
      <c r="AG19" s="4">
        <v>24.7</v>
      </c>
      <c r="AH19" s="4">
        <v>22.8</v>
      </c>
      <c r="AI19" s="4">
        <v>23.6</v>
      </c>
      <c r="AJ19" s="4">
        <v>20.4</v>
      </c>
      <c r="AK19" s="4">
        <v>21.3</v>
      </c>
      <c r="AL19" s="4">
        <v>25.6</v>
      </c>
      <c r="AM19" s="4">
        <v>25.9</v>
      </c>
      <c r="AN19" s="4">
        <v>23.9</v>
      </c>
      <c r="AO19" s="4">
        <v>25.1</v>
      </c>
      <c r="AP19" s="4">
        <v>25.2</v>
      </c>
      <c r="AQ19" s="4">
        <v>27.3</v>
      </c>
      <c r="AR19" s="4">
        <v>16.9</v>
      </c>
      <c r="AS19" s="4">
        <v>24.7</v>
      </c>
      <c r="AT19" s="4">
        <v>26.5</v>
      </c>
      <c r="AU19" s="4">
        <v>29.7</v>
      </c>
      <c r="AV19" s="4">
        <v>22.3</v>
      </c>
      <c r="AW19" s="4">
        <v>29.7</v>
      </c>
      <c r="AX19" s="4">
        <v>26.1</v>
      </c>
      <c r="AY19" s="4">
        <v>21.1</v>
      </c>
      <c r="AZ19" s="4">
        <v>28.3</v>
      </c>
      <c r="BA19" s="4">
        <v>29.1</v>
      </c>
      <c r="BB19" s="4">
        <v>26.2</v>
      </c>
      <c r="BC19" s="4">
        <v>25.7</v>
      </c>
      <c r="BD19" s="4">
        <v>33.1</v>
      </c>
      <c r="BE19" s="4">
        <v>26</v>
      </c>
      <c r="BF19" s="4">
        <v>23.4</v>
      </c>
      <c r="BG19" s="4">
        <v>26.9</v>
      </c>
      <c r="BH19" s="4">
        <v>29</v>
      </c>
      <c r="BI19" s="4">
        <v>29.1</v>
      </c>
      <c r="BJ19" s="4">
        <v>24.3</v>
      </c>
      <c r="BK19" s="4">
        <v>23.4</v>
      </c>
      <c r="BL19" s="4">
        <v>19.6</v>
      </c>
      <c r="BM19" s="4">
        <v>29.3</v>
      </c>
      <c r="BN19" s="4">
        <v>23.3</v>
      </c>
      <c r="BO19" s="4">
        <v>26.9</v>
      </c>
      <c r="BP19" s="4">
        <v>27.2</v>
      </c>
      <c r="BQ19" s="4">
        <v>27.8</v>
      </c>
      <c r="BR19" s="4">
        <v>23.9</v>
      </c>
      <c r="BS19" s="4">
        <v>28.6</v>
      </c>
      <c r="BT19" s="4">
        <v>30.6</v>
      </c>
      <c r="BU19" s="4"/>
      <c r="BV19" s="4"/>
      <c r="BW19" s="4"/>
      <c r="BY19" s="10">
        <f t="shared" si="0"/>
        <v>24.118421052631575</v>
      </c>
      <c r="BZ19" s="10">
        <f t="shared" si="1"/>
        <v>24.573333333333334</v>
      </c>
      <c r="CA19" s="10">
        <f t="shared" si="2"/>
        <v>24.993333333333336</v>
      </c>
      <c r="CB19" s="10">
        <f t="shared" si="3"/>
        <v>25.90333333333333</v>
      </c>
    </row>
    <row r="20" spans="1:80" ht="11.25">
      <c r="A20" s="5">
        <v>18</v>
      </c>
      <c r="B20" s="24">
        <v>22.1</v>
      </c>
      <c r="C20" s="15">
        <v>27.6</v>
      </c>
      <c r="D20" s="15">
        <v>26.7</v>
      </c>
      <c r="E20" s="15">
        <v>22.3</v>
      </c>
      <c r="F20" s="15">
        <v>26.3</v>
      </c>
      <c r="G20" s="15">
        <v>30.6</v>
      </c>
      <c r="H20" s="15">
        <v>31.2</v>
      </c>
      <c r="I20" s="15">
        <v>24.9</v>
      </c>
      <c r="J20" s="15">
        <v>23.3</v>
      </c>
      <c r="K20" s="4">
        <v>25.9</v>
      </c>
      <c r="L20" s="4">
        <v>26.5</v>
      </c>
      <c r="M20" s="4">
        <v>24.5</v>
      </c>
      <c r="N20" s="4">
        <v>27</v>
      </c>
      <c r="O20" s="4">
        <v>19.9</v>
      </c>
      <c r="P20" s="4">
        <v>23.5</v>
      </c>
      <c r="Q20" s="4">
        <v>24.2</v>
      </c>
      <c r="R20" s="4">
        <v>24.5</v>
      </c>
      <c r="S20" s="4">
        <v>27.9</v>
      </c>
      <c r="T20" s="4">
        <v>22.5</v>
      </c>
      <c r="U20" s="4">
        <v>26.3</v>
      </c>
      <c r="V20" s="4">
        <v>24.6</v>
      </c>
      <c r="W20" s="4">
        <v>20.4</v>
      </c>
      <c r="X20" s="4">
        <v>24.9</v>
      </c>
      <c r="Y20" s="4">
        <v>24.9</v>
      </c>
      <c r="Z20" s="4">
        <v>26</v>
      </c>
      <c r="AA20" s="4">
        <v>25</v>
      </c>
      <c r="AB20" s="4">
        <v>25.9</v>
      </c>
      <c r="AC20" s="4">
        <v>23.2</v>
      </c>
      <c r="AD20" s="4">
        <v>22.4</v>
      </c>
      <c r="AE20" s="4">
        <v>21.6</v>
      </c>
      <c r="AF20" s="4">
        <v>21.7</v>
      </c>
      <c r="AG20" s="4">
        <v>23.5</v>
      </c>
      <c r="AH20" s="4">
        <v>20.1</v>
      </c>
      <c r="AI20" s="4">
        <v>27.5</v>
      </c>
      <c r="AJ20" s="4">
        <v>23.8</v>
      </c>
      <c r="AK20" s="4">
        <v>24.2</v>
      </c>
      <c r="AL20" s="4">
        <v>32.2</v>
      </c>
      <c r="AM20" s="4">
        <v>29</v>
      </c>
      <c r="AN20" s="4">
        <v>22.9</v>
      </c>
      <c r="AO20" s="4">
        <v>22.2</v>
      </c>
      <c r="AP20" s="4">
        <v>30.5</v>
      </c>
      <c r="AQ20" s="4">
        <v>28.6</v>
      </c>
      <c r="AR20" s="4">
        <v>23.1</v>
      </c>
      <c r="AS20" s="4">
        <v>25.3</v>
      </c>
      <c r="AT20" s="4">
        <v>27</v>
      </c>
      <c r="AU20" s="4">
        <v>25.2</v>
      </c>
      <c r="AV20" s="4">
        <v>25.5</v>
      </c>
      <c r="AW20" s="4">
        <v>28.4</v>
      </c>
      <c r="AX20" s="4">
        <v>29.7</v>
      </c>
      <c r="AY20" s="4">
        <v>27.9</v>
      </c>
      <c r="AZ20" s="4">
        <v>28.9</v>
      </c>
      <c r="BA20" s="4">
        <v>29.7</v>
      </c>
      <c r="BB20" s="4">
        <v>29.6</v>
      </c>
      <c r="BC20" s="4">
        <v>25.7</v>
      </c>
      <c r="BD20" s="4">
        <v>26.2</v>
      </c>
      <c r="BE20" s="4">
        <v>24.1</v>
      </c>
      <c r="BF20" s="4">
        <v>22.7</v>
      </c>
      <c r="BG20" s="4">
        <v>26.8</v>
      </c>
      <c r="BH20" s="4">
        <v>29.3</v>
      </c>
      <c r="BI20" s="4">
        <v>28.7</v>
      </c>
      <c r="BJ20" s="4">
        <v>24.4</v>
      </c>
      <c r="BK20" s="4">
        <v>22.6</v>
      </c>
      <c r="BL20" s="4">
        <v>23.3</v>
      </c>
      <c r="BM20" s="4">
        <v>22.8</v>
      </c>
      <c r="BN20" s="4">
        <v>33.8</v>
      </c>
      <c r="BO20" s="4">
        <v>25.6</v>
      </c>
      <c r="BP20" s="4">
        <v>25.7</v>
      </c>
      <c r="BQ20" s="4">
        <v>34.5</v>
      </c>
      <c r="BR20" s="4">
        <v>24.7</v>
      </c>
      <c r="BS20" s="4">
        <v>29.2</v>
      </c>
      <c r="BT20" s="4">
        <v>31.8</v>
      </c>
      <c r="BU20" s="4"/>
      <c r="BV20" s="4"/>
      <c r="BW20" s="4"/>
      <c r="BY20" s="10">
        <f t="shared" si="0"/>
        <v>24.96315789473684</v>
      </c>
      <c r="BZ20" s="10">
        <f t="shared" si="1"/>
        <v>24.94666666666667</v>
      </c>
      <c r="CA20" s="10">
        <f t="shared" si="2"/>
        <v>25.86666666666667</v>
      </c>
      <c r="CB20" s="10">
        <f t="shared" si="3"/>
        <v>26.689999999999994</v>
      </c>
    </row>
    <row r="21" spans="1:80" ht="11.25">
      <c r="A21" s="5">
        <v>19</v>
      </c>
      <c r="B21" s="24">
        <v>22.8</v>
      </c>
      <c r="C21" s="15">
        <v>28</v>
      </c>
      <c r="D21" s="15">
        <v>26.3</v>
      </c>
      <c r="E21" s="15">
        <v>21.5</v>
      </c>
      <c r="F21" s="15">
        <v>25.1</v>
      </c>
      <c r="G21" s="15">
        <v>24.6</v>
      </c>
      <c r="H21" s="15">
        <v>28.8</v>
      </c>
      <c r="I21" s="15">
        <v>25.3</v>
      </c>
      <c r="J21" s="15">
        <v>22.7</v>
      </c>
      <c r="K21" s="4">
        <v>28</v>
      </c>
      <c r="L21" s="4">
        <v>26.3</v>
      </c>
      <c r="M21" s="4">
        <v>25</v>
      </c>
      <c r="N21" s="4">
        <v>23.6</v>
      </c>
      <c r="O21" s="4">
        <v>21.4</v>
      </c>
      <c r="P21" s="4">
        <v>24.8</v>
      </c>
      <c r="Q21" s="4">
        <v>24.9</v>
      </c>
      <c r="R21" s="4">
        <v>26.3</v>
      </c>
      <c r="S21" s="4">
        <v>21.9</v>
      </c>
      <c r="T21" s="4">
        <v>25.2</v>
      </c>
      <c r="U21" s="4">
        <v>23.9</v>
      </c>
      <c r="V21" s="4">
        <v>24.2</v>
      </c>
      <c r="W21" s="4">
        <v>19.7</v>
      </c>
      <c r="X21" s="4">
        <v>27.2</v>
      </c>
      <c r="Y21" s="4">
        <v>22.2</v>
      </c>
      <c r="Z21" s="4">
        <v>27.6</v>
      </c>
      <c r="AA21" s="4">
        <v>24.7</v>
      </c>
      <c r="AB21" s="4">
        <v>28.1</v>
      </c>
      <c r="AC21" s="4">
        <v>23.4</v>
      </c>
      <c r="AD21" s="4">
        <v>22.4</v>
      </c>
      <c r="AE21" s="4">
        <v>20.7</v>
      </c>
      <c r="AF21" s="4">
        <v>20.3</v>
      </c>
      <c r="AG21" s="4">
        <v>21.7</v>
      </c>
      <c r="AH21" s="4">
        <v>24.6</v>
      </c>
      <c r="AI21" s="4">
        <v>24.9</v>
      </c>
      <c r="AJ21" s="4">
        <v>21.5</v>
      </c>
      <c r="AK21" s="4">
        <v>25</v>
      </c>
      <c r="AL21" s="4">
        <v>24</v>
      </c>
      <c r="AM21" s="4">
        <v>28.1</v>
      </c>
      <c r="AN21" s="4">
        <v>24.2</v>
      </c>
      <c r="AO21" s="4">
        <v>23.5</v>
      </c>
      <c r="AP21" s="4">
        <v>24.3</v>
      </c>
      <c r="AQ21" s="4">
        <v>27.9</v>
      </c>
      <c r="AR21" s="4">
        <v>23.1</v>
      </c>
      <c r="AS21" s="4">
        <v>26.5</v>
      </c>
      <c r="AT21" s="4">
        <v>27.7</v>
      </c>
      <c r="AU21" s="4">
        <v>31.9</v>
      </c>
      <c r="AV21" s="4">
        <v>27.8</v>
      </c>
      <c r="AW21" s="4">
        <v>28</v>
      </c>
      <c r="AX21" s="4">
        <v>27.1</v>
      </c>
      <c r="AY21" s="4">
        <v>24.4</v>
      </c>
      <c r="AZ21" s="4">
        <v>30.1</v>
      </c>
      <c r="BA21" s="4">
        <v>30.9</v>
      </c>
      <c r="BB21" s="4">
        <v>31</v>
      </c>
      <c r="BC21" s="4">
        <v>31.6</v>
      </c>
      <c r="BD21" s="4">
        <v>26.3</v>
      </c>
      <c r="BE21" s="4">
        <v>26.3</v>
      </c>
      <c r="BF21" s="4">
        <v>22.5</v>
      </c>
      <c r="BG21" s="4">
        <v>29.3</v>
      </c>
      <c r="BH21" s="4">
        <v>26.4</v>
      </c>
      <c r="BI21" s="4">
        <v>27.3</v>
      </c>
      <c r="BJ21" s="4">
        <v>24.1</v>
      </c>
      <c r="BK21" s="4">
        <v>24.5</v>
      </c>
      <c r="BL21" s="4">
        <v>26.1</v>
      </c>
      <c r="BM21" s="4">
        <v>21.8</v>
      </c>
      <c r="BN21" s="4">
        <v>26.4</v>
      </c>
      <c r="BO21" s="4">
        <v>24.7</v>
      </c>
      <c r="BP21" s="4">
        <v>24.5</v>
      </c>
      <c r="BQ21" s="4">
        <v>23.6</v>
      </c>
      <c r="BR21" s="4">
        <v>25.3</v>
      </c>
      <c r="BS21" s="4">
        <v>29.4</v>
      </c>
      <c r="BT21" s="4">
        <v>32.6</v>
      </c>
      <c r="BU21" s="4"/>
      <c r="BV21" s="4"/>
      <c r="BW21" s="4"/>
      <c r="BY21" s="10">
        <f t="shared" si="0"/>
        <v>24.386842105263163</v>
      </c>
      <c r="BZ21" s="10">
        <f t="shared" si="1"/>
        <v>24.809999999999995</v>
      </c>
      <c r="CA21" s="10">
        <f t="shared" si="2"/>
        <v>25.919999999999995</v>
      </c>
      <c r="CB21" s="10">
        <f t="shared" si="3"/>
        <v>26.459999999999997</v>
      </c>
    </row>
    <row r="22" spans="1:80" ht="11.25">
      <c r="A22" s="5">
        <v>20</v>
      </c>
      <c r="B22" s="24">
        <v>21.7</v>
      </c>
      <c r="C22" s="15">
        <v>26.3</v>
      </c>
      <c r="D22" s="15">
        <v>22.3</v>
      </c>
      <c r="E22" s="15">
        <v>20.1</v>
      </c>
      <c r="F22" s="15">
        <v>26.1</v>
      </c>
      <c r="G22" s="15">
        <v>23.4</v>
      </c>
      <c r="H22" s="15">
        <v>24.2</v>
      </c>
      <c r="I22" s="15">
        <v>25.8</v>
      </c>
      <c r="J22" s="15">
        <v>23.1</v>
      </c>
      <c r="K22" s="4">
        <v>26.9</v>
      </c>
      <c r="L22" s="4">
        <v>22.2</v>
      </c>
      <c r="M22" s="4">
        <v>22.8</v>
      </c>
      <c r="N22" s="4">
        <v>25.2</v>
      </c>
      <c r="O22" s="4">
        <v>23.3</v>
      </c>
      <c r="P22" s="4">
        <v>19.9</v>
      </c>
      <c r="Q22" s="4">
        <v>25.5</v>
      </c>
      <c r="R22" s="4">
        <v>23.5</v>
      </c>
      <c r="S22" s="4">
        <v>24.5</v>
      </c>
      <c r="T22" s="4">
        <v>26.1</v>
      </c>
      <c r="U22" s="4">
        <v>23.2</v>
      </c>
      <c r="V22" s="4">
        <v>24.2</v>
      </c>
      <c r="W22" s="4">
        <v>20.7</v>
      </c>
      <c r="X22" s="4">
        <v>26.7</v>
      </c>
      <c r="Y22" s="4">
        <v>24.5</v>
      </c>
      <c r="Z22" s="4">
        <v>29.3</v>
      </c>
      <c r="AA22" s="4">
        <v>26.2</v>
      </c>
      <c r="AB22" s="4">
        <v>24.6</v>
      </c>
      <c r="AC22" s="4">
        <v>23.7</v>
      </c>
      <c r="AD22" s="4">
        <v>21.8</v>
      </c>
      <c r="AE22" s="4">
        <v>20.2</v>
      </c>
      <c r="AF22" s="4">
        <v>22.9</v>
      </c>
      <c r="AG22" s="4">
        <v>23.9</v>
      </c>
      <c r="AH22" s="4">
        <v>23.2</v>
      </c>
      <c r="AI22" s="4">
        <v>21.8</v>
      </c>
      <c r="AJ22" s="4">
        <v>22.4</v>
      </c>
      <c r="AK22" s="4">
        <v>26.5</v>
      </c>
      <c r="AL22" s="4">
        <v>27.2</v>
      </c>
      <c r="AM22" s="4">
        <v>31.5</v>
      </c>
      <c r="AN22" s="4">
        <v>20.8</v>
      </c>
      <c r="AO22" s="4">
        <v>24.6</v>
      </c>
      <c r="AP22" s="4">
        <v>26.8</v>
      </c>
      <c r="AQ22" s="4">
        <v>31.4</v>
      </c>
      <c r="AR22" s="4">
        <v>23</v>
      </c>
      <c r="AS22" s="4">
        <v>25.8</v>
      </c>
      <c r="AT22" s="4">
        <v>23.9</v>
      </c>
      <c r="AU22" s="4">
        <v>31</v>
      </c>
      <c r="AV22" s="4">
        <v>32.6</v>
      </c>
      <c r="AW22" s="4">
        <v>27.4</v>
      </c>
      <c r="AX22" s="4">
        <v>22.3</v>
      </c>
      <c r="AY22" s="4">
        <v>24</v>
      </c>
      <c r="AZ22" s="4">
        <v>24.2</v>
      </c>
      <c r="BA22" s="4">
        <v>27.2</v>
      </c>
      <c r="BB22" s="4">
        <v>24.7</v>
      </c>
      <c r="BC22" s="4">
        <v>28.6</v>
      </c>
      <c r="BD22" s="4">
        <v>30.3</v>
      </c>
      <c r="BE22" s="4">
        <v>26.4</v>
      </c>
      <c r="BF22" s="4">
        <v>25</v>
      </c>
      <c r="BG22" s="4">
        <v>24.7</v>
      </c>
      <c r="BH22" s="4">
        <v>19.5</v>
      </c>
      <c r="BI22" s="4">
        <v>27.2</v>
      </c>
      <c r="BJ22" s="4">
        <v>27.4</v>
      </c>
      <c r="BK22" s="4">
        <v>20.7</v>
      </c>
      <c r="BL22" s="4">
        <v>25.7</v>
      </c>
      <c r="BM22" s="4">
        <v>20</v>
      </c>
      <c r="BN22" s="4">
        <v>25.9</v>
      </c>
      <c r="BO22" s="4">
        <v>23.5</v>
      </c>
      <c r="BP22" s="4">
        <v>26.2</v>
      </c>
      <c r="BQ22" s="4">
        <v>24.3</v>
      </c>
      <c r="BR22" s="4">
        <v>24.5</v>
      </c>
      <c r="BS22" s="4">
        <v>28.4</v>
      </c>
      <c r="BT22" s="4">
        <v>31.7</v>
      </c>
      <c r="BU22" s="4"/>
      <c r="BV22" s="4"/>
      <c r="BW22" s="4"/>
      <c r="BY22" s="10">
        <f t="shared" si="0"/>
        <v>24.142105263157898</v>
      </c>
      <c r="BZ22" s="10">
        <f t="shared" si="1"/>
        <v>25.263333333333325</v>
      </c>
      <c r="CA22" s="10">
        <f t="shared" si="2"/>
        <v>25.536666666666672</v>
      </c>
      <c r="CB22" s="10">
        <f t="shared" si="3"/>
        <v>25.503333333333337</v>
      </c>
    </row>
    <row r="23" spans="1:80" ht="11.25">
      <c r="A23" s="6">
        <v>21</v>
      </c>
      <c r="B23" s="25">
        <v>21.6</v>
      </c>
      <c r="C23" s="7">
        <v>27.6</v>
      </c>
      <c r="D23" s="7">
        <v>20.5</v>
      </c>
      <c r="E23" s="7">
        <v>23.1</v>
      </c>
      <c r="F23" s="7">
        <v>23.8</v>
      </c>
      <c r="G23" s="7">
        <v>22.2</v>
      </c>
      <c r="H23" s="7">
        <v>25.3</v>
      </c>
      <c r="I23" s="7">
        <v>25.1</v>
      </c>
      <c r="J23" s="7">
        <v>24.6</v>
      </c>
      <c r="K23" s="7">
        <v>28.8</v>
      </c>
      <c r="L23" s="7">
        <v>23.8</v>
      </c>
      <c r="M23" s="7">
        <v>23.2</v>
      </c>
      <c r="N23" s="7">
        <v>25.2</v>
      </c>
      <c r="O23" s="7">
        <v>25.3</v>
      </c>
      <c r="P23" s="7">
        <v>20.9</v>
      </c>
      <c r="Q23" s="7">
        <v>24</v>
      </c>
      <c r="R23" s="7">
        <v>25.4</v>
      </c>
      <c r="S23" s="7">
        <v>25.3</v>
      </c>
      <c r="T23" s="7">
        <v>18.8</v>
      </c>
      <c r="U23" s="7">
        <v>22.3</v>
      </c>
      <c r="V23" s="7">
        <v>23</v>
      </c>
      <c r="W23" s="7">
        <v>20.4</v>
      </c>
      <c r="X23" s="7">
        <v>31.4</v>
      </c>
      <c r="Y23" s="7">
        <v>22.2</v>
      </c>
      <c r="Z23" s="7">
        <v>27.9</v>
      </c>
      <c r="AA23" s="7">
        <v>22.3</v>
      </c>
      <c r="AB23" s="7">
        <v>27.1</v>
      </c>
      <c r="AC23" s="7">
        <v>23.2</v>
      </c>
      <c r="AD23" s="7">
        <v>22.1</v>
      </c>
      <c r="AE23" s="7">
        <v>25.9</v>
      </c>
      <c r="AF23" s="7">
        <v>22.5</v>
      </c>
      <c r="AG23" s="7">
        <v>24.1</v>
      </c>
      <c r="AH23" s="7">
        <v>23.5</v>
      </c>
      <c r="AI23" s="7">
        <v>23.5</v>
      </c>
      <c r="AJ23" s="7">
        <v>24.1</v>
      </c>
      <c r="AK23" s="7">
        <v>25.1</v>
      </c>
      <c r="AL23" s="7">
        <v>22.3</v>
      </c>
      <c r="AM23" s="7">
        <v>24.1</v>
      </c>
      <c r="AN23" s="4">
        <v>19.2</v>
      </c>
      <c r="AO23" s="4">
        <v>21.5</v>
      </c>
      <c r="AP23" s="4">
        <v>21.7</v>
      </c>
      <c r="AQ23" s="4">
        <v>26.2</v>
      </c>
      <c r="AR23" s="4">
        <v>23.2</v>
      </c>
      <c r="AS23" s="4">
        <v>24</v>
      </c>
      <c r="AT23" s="4">
        <v>21.9</v>
      </c>
      <c r="AU23" s="4">
        <v>29.8</v>
      </c>
      <c r="AV23" s="4">
        <v>26.8</v>
      </c>
      <c r="AW23" s="4">
        <v>26.3</v>
      </c>
      <c r="AX23" s="4">
        <v>20.6</v>
      </c>
      <c r="AY23" s="4">
        <v>24.4</v>
      </c>
      <c r="AZ23" s="4">
        <v>16.1</v>
      </c>
      <c r="BA23" s="4">
        <v>33.2</v>
      </c>
      <c r="BB23" s="4">
        <v>25</v>
      </c>
      <c r="BC23" s="4">
        <v>25.5</v>
      </c>
      <c r="BD23" s="4">
        <v>29.2</v>
      </c>
      <c r="BE23" s="4">
        <v>27.1</v>
      </c>
      <c r="BF23" s="4">
        <v>21.8</v>
      </c>
      <c r="BG23" s="4">
        <v>31.7</v>
      </c>
      <c r="BH23" s="4">
        <v>24</v>
      </c>
      <c r="BI23" s="4">
        <v>24.5</v>
      </c>
      <c r="BJ23" s="4">
        <v>28.5</v>
      </c>
      <c r="BK23" s="4">
        <v>22.4</v>
      </c>
      <c r="BL23" s="4">
        <v>23.8</v>
      </c>
      <c r="BM23" s="4">
        <v>22.8</v>
      </c>
      <c r="BN23" s="4">
        <v>28.6</v>
      </c>
      <c r="BO23" s="4">
        <v>20.5</v>
      </c>
      <c r="BP23" s="4">
        <v>23</v>
      </c>
      <c r="BQ23" s="4">
        <v>24</v>
      </c>
      <c r="BR23" s="4">
        <v>24.9</v>
      </c>
      <c r="BS23" s="4">
        <v>21.5</v>
      </c>
      <c r="BT23" s="4">
        <v>28.6</v>
      </c>
      <c r="BU23" s="4"/>
      <c r="BV23" s="4"/>
      <c r="BW23" s="4"/>
      <c r="BY23" s="11">
        <f t="shared" si="0"/>
        <v>23.98684210526316</v>
      </c>
      <c r="BZ23" s="11">
        <f t="shared" si="1"/>
        <v>23.88</v>
      </c>
      <c r="CA23" s="11">
        <f t="shared" si="2"/>
        <v>24.413333333333338</v>
      </c>
      <c r="CB23" s="10">
        <f t="shared" si="3"/>
        <v>24.576666666666664</v>
      </c>
    </row>
    <row r="24" spans="1:80" ht="11.25">
      <c r="A24" s="5">
        <v>22</v>
      </c>
      <c r="B24" s="24">
        <v>21.9</v>
      </c>
      <c r="C24" s="15">
        <v>25.6</v>
      </c>
      <c r="D24" s="15">
        <v>23.3</v>
      </c>
      <c r="E24" s="15">
        <v>20.7</v>
      </c>
      <c r="F24" s="15">
        <v>23.4</v>
      </c>
      <c r="G24" s="15">
        <v>21.4</v>
      </c>
      <c r="H24" s="15">
        <v>24.4</v>
      </c>
      <c r="I24" s="15">
        <v>24.8</v>
      </c>
      <c r="J24" s="15">
        <v>25.3</v>
      </c>
      <c r="K24" s="4">
        <v>25.9</v>
      </c>
      <c r="L24" s="4">
        <v>26.3</v>
      </c>
      <c r="M24" s="4">
        <v>20.6</v>
      </c>
      <c r="N24" s="4">
        <v>24.4</v>
      </c>
      <c r="O24" s="4">
        <v>24.9</v>
      </c>
      <c r="P24" s="4">
        <v>24.1</v>
      </c>
      <c r="Q24" s="4">
        <v>22</v>
      </c>
      <c r="R24" s="4">
        <v>24.1</v>
      </c>
      <c r="S24" s="4">
        <v>30.4</v>
      </c>
      <c r="T24" s="4">
        <v>21.4</v>
      </c>
      <c r="U24" s="4">
        <v>22.7</v>
      </c>
      <c r="V24" s="4">
        <v>21.8</v>
      </c>
      <c r="W24" s="4">
        <v>21</v>
      </c>
      <c r="X24" s="4">
        <v>25</v>
      </c>
      <c r="Y24" s="4">
        <v>19.9</v>
      </c>
      <c r="Z24" s="4">
        <v>20.4</v>
      </c>
      <c r="AA24" s="4">
        <v>23.2</v>
      </c>
      <c r="AB24" s="4">
        <v>29.5</v>
      </c>
      <c r="AC24" s="4">
        <v>25</v>
      </c>
      <c r="AD24" s="4">
        <v>21.7</v>
      </c>
      <c r="AE24" s="4">
        <v>22.5</v>
      </c>
      <c r="AF24" s="4">
        <v>23.7</v>
      </c>
      <c r="AG24" s="4">
        <v>23.7</v>
      </c>
      <c r="AH24" s="4">
        <v>21</v>
      </c>
      <c r="AI24" s="4">
        <v>28.1</v>
      </c>
      <c r="AJ24" s="4">
        <v>23.2</v>
      </c>
      <c r="AK24" s="4">
        <v>21.7</v>
      </c>
      <c r="AL24" s="4">
        <v>20.6</v>
      </c>
      <c r="AM24" s="4">
        <v>23.5</v>
      </c>
      <c r="AN24" s="4">
        <v>23.6</v>
      </c>
      <c r="AO24" s="4">
        <v>21.9</v>
      </c>
      <c r="AP24" s="4">
        <v>18.6</v>
      </c>
      <c r="AQ24" s="4">
        <v>25.7</v>
      </c>
      <c r="AR24" s="4">
        <v>22.5</v>
      </c>
      <c r="AS24" s="4">
        <v>22.2</v>
      </c>
      <c r="AT24" s="4">
        <v>24.3</v>
      </c>
      <c r="AU24" s="4">
        <v>31.3</v>
      </c>
      <c r="AV24" s="4">
        <v>20.9</v>
      </c>
      <c r="AW24" s="4">
        <v>27.1</v>
      </c>
      <c r="AX24" s="4">
        <v>19.3</v>
      </c>
      <c r="AY24" s="4">
        <v>21.9</v>
      </c>
      <c r="AZ24" s="4">
        <v>18</v>
      </c>
      <c r="BA24" s="4">
        <v>24.9</v>
      </c>
      <c r="BB24" s="4">
        <v>26</v>
      </c>
      <c r="BC24" s="4">
        <v>23.8</v>
      </c>
      <c r="BD24" s="4">
        <v>30.4</v>
      </c>
      <c r="BE24" s="4">
        <v>22.7</v>
      </c>
      <c r="BF24" s="4">
        <v>23.5</v>
      </c>
      <c r="BG24" s="4">
        <v>29.3</v>
      </c>
      <c r="BH24" s="4">
        <v>23.8</v>
      </c>
      <c r="BI24" s="4">
        <v>24.1</v>
      </c>
      <c r="BJ24" s="4">
        <v>27.4</v>
      </c>
      <c r="BK24" s="4">
        <v>22.6</v>
      </c>
      <c r="BL24" s="4">
        <v>24.5</v>
      </c>
      <c r="BM24" s="4">
        <v>21.7</v>
      </c>
      <c r="BN24" s="4">
        <v>24.7</v>
      </c>
      <c r="BO24" s="4">
        <v>28</v>
      </c>
      <c r="BP24" s="4">
        <v>24.5</v>
      </c>
      <c r="BQ24" s="4">
        <v>25.1</v>
      </c>
      <c r="BR24" s="4">
        <v>27.1</v>
      </c>
      <c r="BS24" s="4">
        <v>24.7</v>
      </c>
      <c r="BT24" s="4">
        <v>27.6</v>
      </c>
      <c r="BU24" s="4"/>
      <c r="BV24" s="4"/>
      <c r="BW24" s="4"/>
      <c r="BY24" s="10">
        <f t="shared" si="0"/>
        <v>23.502631578947376</v>
      </c>
      <c r="BZ24" s="10">
        <f t="shared" si="1"/>
        <v>23.256666666666664</v>
      </c>
      <c r="CA24" s="10">
        <f t="shared" si="2"/>
        <v>23.586666666666662</v>
      </c>
      <c r="CB24" s="10">
        <f t="shared" si="3"/>
        <v>24.143333333333334</v>
      </c>
    </row>
    <row r="25" spans="1:80" ht="11.25">
      <c r="A25" s="5">
        <v>23</v>
      </c>
      <c r="B25" s="24">
        <v>21.7</v>
      </c>
      <c r="C25" s="15">
        <v>26.7</v>
      </c>
      <c r="D25" s="15">
        <v>26.3</v>
      </c>
      <c r="E25" s="15">
        <v>23.7</v>
      </c>
      <c r="F25" s="15">
        <v>19.5</v>
      </c>
      <c r="G25" s="15">
        <v>22.2</v>
      </c>
      <c r="H25" s="15">
        <v>23.9</v>
      </c>
      <c r="I25" s="15">
        <v>27.8</v>
      </c>
      <c r="J25" s="15">
        <v>26.1</v>
      </c>
      <c r="K25" s="4">
        <v>25.7</v>
      </c>
      <c r="L25" s="4">
        <v>22.6</v>
      </c>
      <c r="M25" s="4">
        <v>18.4</v>
      </c>
      <c r="N25" s="4">
        <v>24.9</v>
      </c>
      <c r="O25" s="4">
        <v>23.1</v>
      </c>
      <c r="P25" s="4">
        <v>22.6</v>
      </c>
      <c r="Q25" s="4">
        <v>23.2</v>
      </c>
      <c r="R25" s="4">
        <v>22.3</v>
      </c>
      <c r="S25" s="4">
        <v>20.1</v>
      </c>
      <c r="T25" s="4">
        <v>25.8</v>
      </c>
      <c r="U25" s="4">
        <v>23.9</v>
      </c>
      <c r="V25" s="4">
        <v>23.4</v>
      </c>
      <c r="W25" s="4">
        <v>21.9</v>
      </c>
      <c r="X25" s="4">
        <v>20.8</v>
      </c>
      <c r="Y25" s="4">
        <v>22</v>
      </c>
      <c r="Z25" s="4">
        <v>22</v>
      </c>
      <c r="AA25" s="4">
        <v>22.3</v>
      </c>
      <c r="AB25" s="4">
        <v>26.7</v>
      </c>
      <c r="AC25" s="4">
        <v>19</v>
      </c>
      <c r="AD25" s="4">
        <v>22.7</v>
      </c>
      <c r="AE25" s="4">
        <v>19.3</v>
      </c>
      <c r="AF25" s="4">
        <v>22</v>
      </c>
      <c r="AG25" s="4">
        <v>23.9</v>
      </c>
      <c r="AH25" s="4">
        <v>18</v>
      </c>
      <c r="AI25" s="4">
        <v>25</v>
      </c>
      <c r="AJ25" s="4">
        <v>22</v>
      </c>
      <c r="AK25" s="4">
        <v>24.7</v>
      </c>
      <c r="AL25" s="4">
        <v>21.3</v>
      </c>
      <c r="AM25" s="4">
        <v>25.5</v>
      </c>
      <c r="AN25" s="4">
        <v>25.1</v>
      </c>
      <c r="AO25" s="4">
        <v>25</v>
      </c>
      <c r="AP25" s="4">
        <v>19.2</v>
      </c>
      <c r="AQ25" s="4">
        <v>24.8</v>
      </c>
      <c r="AR25" s="4">
        <v>22</v>
      </c>
      <c r="AS25" s="4">
        <v>27</v>
      </c>
      <c r="AT25" s="4">
        <v>19.4</v>
      </c>
      <c r="AU25" s="4">
        <v>28.4</v>
      </c>
      <c r="AV25" s="4">
        <v>28.2</v>
      </c>
      <c r="AW25" s="4">
        <v>26.2</v>
      </c>
      <c r="AX25" s="4">
        <v>21.4</v>
      </c>
      <c r="AY25" s="4">
        <v>22.4</v>
      </c>
      <c r="AZ25" s="4">
        <v>21.9</v>
      </c>
      <c r="BA25" s="4">
        <v>26</v>
      </c>
      <c r="BB25" s="4">
        <v>28.6</v>
      </c>
      <c r="BC25" s="4">
        <v>24.1</v>
      </c>
      <c r="BD25" s="4">
        <v>23.3</v>
      </c>
      <c r="BE25" s="4">
        <v>27</v>
      </c>
      <c r="BF25" s="4">
        <v>25</v>
      </c>
      <c r="BG25" s="4">
        <v>20.4</v>
      </c>
      <c r="BH25" s="4">
        <v>21</v>
      </c>
      <c r="BI25" s="4">
        <v>22</v>
      </c>
      <c r="BJ25" s="4">
        <v>23</v>
      </c>
      <c r="BK25" s="4">
        <v>23</v>
      </c>
      <c r="BL25" s="4">
        <v>24.6</v>
      </c>
      <c r="BM25" s="4">
        <v>22.6</v>
      </c>
      <c r="BN25" s="4">
        <v>23.5</v>
      </c>
      <c r="BO25" s="4">
        <v>26.4</v>
      </c>
      <c r="BP25" s="4">
        <v>31.1</v>
      </c>
      <c r="BQ25" s="4">
        <v>23.4</v>
      </c>
      <c r="BR25" s="4">
        <v>26.3</v>
      </c>
      <c r="BS25" s="4">
        <v>26.8</v>
      </c>
      <c r="BT25" s="4">
        <v>23.6</v>
      </c>
      <c r="BU25" s="4"/>
      <c r="BV25" s="4"/>
      <c r="BW25" s="4"/>
      <c r="BY25" s="10">
        <f t="shared" si="0"/>
        <v>22.97368421052631</v>
      </c>
      <c r="BZ25" s="10">
        <f t="shared" si="1"/>
        <v>23.25</v>
      </c>
      <c r="CA25" s="10">
        <f t="shared" si="2"/>
        <v>23.659999999999993</v>
      </c>
      <c r="CB25" s="10">
        <f t="shared" si="3"/>
        <v>24.2</v>
      </c>
    </row>
    <row r="26" spans="1:80" ht="11.25">
      <c r="A26" s="5">
        <v>24</v>
      </c>
      <c r="B26" s="24">
        <v>22</v>
      </c>
      <c r="C26" s="15">
        <v>27.6</v>
      </c>
      <c r="D26" s="15">
        <v>22.5</v>
      </c>
      <c r="E26" s="15">
        <v>22.1</v>
      </c>
      <c r="F26" s="15">
        <v>20.2</v>
      </c>
      <c r="G26" s="15">
        <v>21.1</v>
      </c>
      <c r="H26" s="15">
        <v>24</v>
      </c>
      <c r="I26" s="15">
        <v>27.9</v>
      </c>
      <c r="J26" s="15">
        <v>28.5</v>
      </c>
      <c r="K26" s="4">
        <v>26.1</v>
      </c>
      <c r="L26" s="4">
        <v>20.6</v>
      </c>
      <c r="M26" s="4">
        <v>20.3</v>
      </c>
      <c r="N26" s="4">
        <v>23.8</v>
      </c>
      <c r="O26" s="4">
        <v>25.6</v>
      </c>
      <c r="P26" s="4">
        <v>24.1</v>
      </c>
      <c r="Q26" s="4">
        <v>22.3</v>
      </c>
      <c r="R26" s="4">
        <v>18.7</v>
      </c>
      <c r="S26" s="4">
        <v>21.2</v>
      </c>
      <c r="T26" s="4">
        <v>27.9</v>
      </c>
      <c r="U26" s="4">
        <v>24.6</v>
      </c>
      <c r="V26" s="4">
        <v>25.4</v>
      </c>
      <c r="W26" s="4">
        <v>22.7</v>
      </c>
      <c r="X26" s="4">
        <v>21.3</v>
      </c>
      <c r="Y26" s="4">
        <v>21.4</v>
      </c>
      <c r="Z26" s="4">
        <v>25.2</v>
      </c>
      <c r="AA26" s="4">
        <v>23.7</v>
      </c>
      <c r="AB26" s="4">
        <v>18.7</v>
      </c>
      <c r="AC26" s="4">
        <v>20.5</v>
      </c>
      <c r="AD26" s="4">
        <v>24.1</v>
      </c>
      <c r="AE26" s="4">
        <v>21.7</v>
      </c>
      <c r="AF26" s="4">
        <v>18.8</v>
      </c>
      <c r="AG26" s="4">
        <v>23.3</v>
      </c>
      <c r="AH26" s="4">
        <v>17</v>
      </c>
      <c r="AI26" s="4">
        <v>25.7</v>
      </c>
      <c r="AJ26" s="4">
        <v>22.1</v>
      </c>
      <c r="AK26" s="4">
        <v>19.8</v>
      </c>
      <c r="AL26" s="4">
        <v>22.5</v>
      </c>
      <c r="AM26" s="4">
        <v>26.8</v>
      </c>
      <c r="AN26" s="4">
        <v>22.4</v>
      </c>
      <c r="AO26" s="4">
        <v>25.8</v>
      </c>
      <c r="AP26" s="4">
        <v>23.5</v>
      </c>
      <c r="AQ26" s="4">
        <v>22.2</v>
      </c>
      <c r="AR26" s="4">
        <v>23.7</v>
      </c>
      <c r="AS26" s="4">
        <v>23.2</v>
      </c>
      <c r="AT26" s="4">
        <v>22.8</v>
      </c>
      <c r="AU26" s="4">
        <v>23.2</v>
      </c>
      <c r="AV26" s="4">
        <v>28.4</v>
      </c>
      <c r="AW26" s="4">
        <v>24.8</v>
      </c>
      <c r="AX26" s="4">
        <v>22.8</v>
      </c>
      <c r="AY26" s="4">
        <v>23</v>
      </c>
      <c r="AZ26" s="4">
        <v>22.1</v>
      </c>
      <c r="BA26" s="4">
        <v>23.5</v>
      </c>
      <c r="BB26" s="4">
        <v>23.2</v>
      </c>
      <c r="BC26" s="4">
        <v>24.8</v>
      </c>
      <c r="BD26" s="4">
        <v>23.9</v>
      </c>
      <c r="BE26" s="4">
        <v>25.3</v>
      </c>
      <c r="BF26" s="4">
        <v>24.4</v>
      </c>
      <c r="BG26" s="4">
        <v>18.7</v>
      </c>
      <c r="BH26" s="4">
        <v>22</v>
      </c>
      <c r="BI26" s="4">
        <v>25.2</v>
      </c>
      <c r="BJ26" s="4">
        <v>24.6</v>
      </c>
      <c r="BK26" s="4">
        <v>24.2</v>
      </c>
      <c r="BL26" s="4">
        <v>22.6</v>
      </c>
      <c r="BM26" s="4">
        <v>22.5</v>
      </c>
      <c r="BN26" s="4">
        <v>25.5</v>
      </c>
      <c r="BO26" s="4">
        <v>26.2</v>
      </c>
      <c r="BP26" s="4">
        <v>29</v>
      </c>
      <c r="BQ26" s="4">
        <v>22.3</v>
      </c>
      <c r="BR26" s="4">
        <v>26.7</v>
      </c>
      <c r="BS26" s="4">
        <v>26.3</v>
      </c>
      <c r="BT26" s="4">
        <v>24.9</v>
      </c>
      <c r="BU26" s="4"/>
      <c r="BV26" s="4"/>
      <c r="BW26" s="4"/>
      <c r="BY26" s="10">
        <f t="shared" si="0"/>
        <v>22.942105263157895</v>
      </c>
      <c r="BZ26" s="10">
        <f t="shared" si="1"/>
        <v>23.106666666666673</v>
      </c>
      <c r="CA26" s="10">
        <f t="shared" si="2"/>
        <v>23.116666666666664</v>
      </c>
      <c r="CB26" s="10">
        <f t="shared" si="3"/>
        <v>23.860000000000003</v>
      </c>
    </row>
    <row r="27" spans="1:80" ht="11.25">
      <c r="A27" s="5">
        <v>25</v>
      </c>
      <c r="B27" s="24">
        <v>28.9</v>
      </c>
      <c r="C27" s="15">
        <v>26.3</v>
      </c>
      <c r="D27" s="15">
        <v>22.4</v>
      </c>
      <c r="E27" s="15">
        <v>24.3</v>
      </c>
      <c r="F27" s="15">
        <v>22.1</v>
      </c>
      <c r="G27" s="15">
        <v>19.2</v>
      </c>
      <c r="H27" s="15">
        <v>21.7</v>
      </c>
      <c r="I27" s="15">
        <v>24.7</v>
      </c>
      <c r="J27" s="15">
        <v>25.3</v>
      </c>
      <c r="K27" s="4">
        <v>22.9</v>
      </c>
      <c r="L27" s="4">
        <v>21.6</v>
      </c>
      <c r="M27" s="4">
        <v>27.4</v>
      </c>
      <c r="N27" s="4">
        <v>20</v>
      </c>
      <c r="O27" s="4">
        <v>29.6</v>
      </c>
      <c r="P27" s="4">
        <v>21.5</v>
      </c>
      <c r="Q27" s="4">
        <v>20.4</v>
      </c>
      <c r="R27" s="4">
        <v>21</v>
      </c>
      <c r="S27" s="4">
        <v>22.5</v>
      </c>
      <c r="T27" s="4">
        <v>23.9</v>
      </c>
      <c r="U27" s="4">
        <v>22.3</v>
      </c>
      <c r="V27" s="4">
        <v>27.2</v>
      </c>
      <c r="W27" s="4">
        <v>24.2</v>
      </c>
      <c r="X27" s="4">
        <v>22.3</v>
      </c>
      <c r="Y27" s="4">
        <v>19.8</v>
      </c>
      <c r="Z27" s="4">
        <v>22.5</v>
      </c>
      <c r="AA27" s="4">
        <v>24.8</v>
      </c>
      <c r="AB27" s="4">
        <v>19.2</v>
      </c>
      <c r="AC27" s="4">
        <v>19.2</v>
      </c>
      <c r="AD27" s="4">
        <v>20.5</v>
      </c>
      <c r="AE27" s="4">
        <v>22.9</v>
      </c>
      <c r="AF27" s="4">
        <v>23.8</v>
      </c>
      <c r="AG27" s="4">
        <v>27.7</v>
      </c>
      <c r="AH27" s="4">
        <v>20.8</v>
      </c>
      <c r="AI27" s="4">
        <v>22.1</v>
      </c>
      <c r="AJ27" s="4">
        <v>23.7</v>
      </c>
      <c r="AK27" s="4">
        <v>19.2</v>
      </c>
      <c r="AL27" s="4">
        <v>26</v>
      </c>
      <c r="AM27" s="4">
        <v>25.4</v>
      </c>
      <c r="AN27" s="4">
        <v>23.7</v>
      </c>
      <c r="AO27" s="4">
        <v>28.9</v>
      </c>
      <c r="AP27" s="4">
        <v>24</v>
      </c>
      <c r="AQ27" s="4">
        <v>24.4</v>
      </c>
      <c r="AR27" s="4">
        <v>28.7</v>
      </c>
      <c r="AS27" s="4">
        <v>24.3</v>
      </c>
      <c r="AT27" s="4">
        <v>21.4</v>
      </c>
      <c r="AU27" s="4">
        <v>31.3</v>
      </c>
      <c r="AV27" s="4">
        <v>32.5</v>
      </c>
      <c r="AW27" s="4">
        <v>28.5</v>
      </c>
      <c r="AX27" s="4">
        <v>23.6</v>
      </c>
      <c r="AY27" s="4">
        <v>23.4</v>
      </c>
      <c r="AZ27" s="4">
        <v>22.5</v>
      </c>
      <c r="BA27" s="4">
        <v>23.7</v>
      </c>
      <c r="BB27" s="4">
        <v>21.5</v>
      </c>
      <c r="BC27" s="4">
        <v>24.1</v>
      </c>
      <c r="BD27" s="4">
        <v>30.5</v>
      </c>
      <c r="BE27" s="4">
        <v>24</v>
      </c>
      <c r="BF27" s="4">
        <v>25</v>
      </c>
      <c r="BG27" s="4">
        <v>17.5</v>
      </c>
      <c r="BH27" s="4">
        <v>21.4</v>
      </c>
      <c r="BI27" s="4">
        <v>21.2</v>
      </c>
      <c r="BJ27" s="4">
        <v>27.8</v>
      </c>
      <c r="BK27" s="4">
        <v>23</v>
      </c>
      <c r="BL27" s="4">
        <v>18.8</v>
      </c>
      <c r="BM27" s="4">
        <v>26.8</v>
      </c>
      <c r="BN27" s="4">
        <v>25.7</v>
      </c>
      <c r="BO27" s="4">
        <v>23.4</v>
      </c>
      <c r="BP27" s="4">
        <v>25.9</v>
      </c>
      <c r="BQ27" s="4">
        <v>22.5</v>
      </c>
      <c r="BR27" s="4">
        <v>22.5</v>
      </c>
      <c r="BS27" s="4">
        <v>24.3</v>
      </c>
      <c r="BT27" s="4">
        <v>26.5</v>
      </c>
      <c r="BU27" s="4"/>
      <c r="BV27" s="4"/>
      <c r="BW27" s="4"/>
      <c r="BY27" s="10">
        <f t="shared" si="0"/>
        <v>23.139473684210525</v>
      </c>
      <c r="BZ27" s="10">
        <f t="shared" si="1"/>
        <v>24.17333333333333</v>
      </c>
      <c r="CA27" s="10">
        <f t="shared" si="2"/>
        <v>24.52</v>
      </c>
      <c r="CB27" s="10">
        <f t="shared" si="3"/>
        <v>24.666666666666668</v>
      </c>
    </row>
    <row r="28" spans="1:80" ht="11.25">
      <c r="A28" s="5">
        <v>26</v>
      </c>
      <c r="B28" s="24">
        <v>30.4</v>
      </c>
      <c r="C28" s="15">
        <v>27.7</v>
      </c>
      <c r="D28" s="15">
        <v>22.5</v>
      </c>
      <c r="E28" s="15">
        <v>25.6</v>
      </c>
      <c r="F28" s="15">
        <v>24.4</v>
      </c>
      <c r="G28" s="15">
        <v>18.3</v>
      </c>
      <c r="H28" s="15">
        <v>23</v>
      </c>
      <c r="I28" s="15">
        <v>21.8</v>
      </c>
      <c r="J28" s="15">
        <v>28.1</v>
      </c>
      <c r="K28" s="4">
        <v>19.5</v>
      </c>
      <c r="L28" s="4">
        <v>22.9</v>
      </c>
      <c r="M28" s="4">
        <v>23.7</v>
      </c>
      <c r="N28" s="4">
        <v>22</v>
      </c>
      <c r="O28" s="4">
        <v>28.9</v>
      </c>
      <c r="P28" s="4">
        <v>20.6</v>
      </c>
      <c r="Q28" s="4">
        <v>21.2</v>
      </c>
      <c r="R28" s="4">
        <v>24</v>
      </c>
      <c r="S28" s="4">
        <v>18.7</v>
      </c>
      <c r="T28" s="4">
        <v>24.5</v>
      </c>
      <c r="U28" s="4">
        <v>23.4</v>
      </c>
      <c r="V28" s="4">
        <v>24.4</v>
      </c>
      <c r="W28" s="4">
        <v>24.5</v>
      </c>
      <c r="X28" s="4">
        <v>24.2</v>
      </c>
      <c r="Y28" s="4">
        <v>19.4</v>
      </c>
      <c r="Z28" s="4">
        <v>23.9</v>
      </c>
      <c r="AA28" s="4">
        <v>26.8</v>
      </c>
      <c r="AB28" s="4">
        <v>23.2</v>
      </c>
      <c r="AC28" s="4">
        <v>19.5</v>
      </c>
      <c r="AD28" s="4">
        <v>21.9</v>
      </c>
      <c r="AE28" s="4">
        <v>29.4</v>
      </c>
      <c r="AF28" s="4">
        <v>22</v>
      </c>
      <c r="AG28" s="4">
        <v>21</v>
      </c>
      <c r="AH28" s="4">
        <v>24.4</v>
      </c>
      <c r="AI28" s="4">
        <v>23.4</v>
      </c>
      <c r="AJ28" s="4">
        <v>24.2</v>
      </c>
      <c r="AK28" s="4">
        <v>20.8</v>
      </c>
      <c r="AL28" s="4">
        <v>25.7</v>
      </c>
      <c r="AM28" s="4">
        <v>20.6</v>
      </c>
      <c r="AN28" s="4">
        <v>20.6</v>
      </c>
      <c r="AO28" s="4">
        <v>22.6</v>
      </c>
      <c r="AP28" s="4">
        <v>24.5</v>
      </c>
      <c r="AQ28" s="4">
        <v>25.5</v>
      </c>
      <c r="AR28" s="4">
        <v>22.1</v>
      </c>
      <c r="AS28" s="4">
        <v>24.4</v>
      </c>
      <c r="AT28" s="4">
        <v>18.3</v>
      </c>
      <c r="AU28" s="4">
        <v>23.7</v>
      </c>
      <c r="AV28" s="4">
        <v>29.2</v>
      </c>
      <c r="AW28" s="4">
        <v>25.9</v>
      </c>
      <c r="AX28" s="4">
        <v>25.3</v>
      </c>
      <c r="AY28" s="4">
        <v>22.1</v>
      </c>
      <c r="AZ28" s="4">
        <v>24.9</v>
      </c>
      <c r="BA28" s="4">
        <v>20.7</v>
      </c>
      <c r="BB28" s="4">
        <v>23.8</v>
      </c>
      <c r="BC28" s="4">
        <v>24.3</v>
      </c>
      <c r="BD28" s="4">
        <v>23.6</v>
      </c>
      <c r="BE28" s="4">
        <v>24.6</v>
      </c>
      <c r="BF28" s="4">
        <v>23.7</v>
      </c>
      <c r="BG28" s="4">
        <v>22.8</v>
      </c>
      <c r="BH28" s="4">
        <v>20.6</v>
      </c>
      <c r="BI28" s="4">
        <v>23.6</v>
      </c>
      <c r="BJ28" s="4">
        <v>22.6</v>
      </c>
      <c r="BK28" s="4">
        <v>24.5</v>
      </c>
      <c r="BL28" s="4">
        <v>23.9</v>
      </c>
      <c r="BM28" s="4">
        <v>25.9</v>
      </c>
      <c r="BN28" s="4">
        <v>25.2</v>
      </c>
      <c r="BO28" s="4">
        <v>20.7</v>
      </c>
      <c r="BP28" s="4">
        <v>22.7</v>
      </c>
      <c r="BQ28" s="4">
        <v>20.6</v>
      </c>
      <c r="BR28" s="4">
        <v>21.2</v>
      </c>
      <c r="BS28" s="4">
        <v>25</v>
      </c>
      <c r="BT28" s="4">
        <v>27.5</v>
      </c>
      <c r="BU28" s="4"/>
      <c r="BV28" s="4"/>
      <c r="BW28" s="4"/>
      <c r="BY28" s="10">
        <f t="shared" si="0"/>
        <v>23.434210526315788</v>
      </c>
      <c r="BZ28" s="10">
        <f t="shared" si="1"/>
        <v>23.466666666666672</v>
      </c>
      <c r="CA28" s="10">
        <f t="shared" si="2"/>
        <v>23.533333333333328</v>
      </c>
      <c r="CB28" s="10">
        <f t="shared" si="3"/>
        <v>23.430000000000007</v>
      </c>
    </row>
    <row r="29" spans="1:80" ht="11.25">
      <c r="A29" s="5">
        <v>27</v>
      </c>
      <c r="B29" s="24">
        <v>25.4</v>
      </c>
      <c r="C29" s="15">
        <v>24.3</v>
      </c>
      <c r="D29" s="15">
        <v>19.9</v>
      </c>
      <c r="E29" s="15">
        <v>20.3</v>
      </c>
      <c r="F29" s="15">
        <v>20.1</v>
      </c>
      <c r="G29" s="15">
        <v>23.8</v>
      </c>
      <c r="H29" s="15">
        <v>31.4</v>
      </c>
      <c r="I29" s="15">
        <v>23.9</v>
      </c>
      <c r="J29" s="15">
        <v>22.6</v>
      </c>
      <c r="K29" s="4">
        <v>20.5</v>
      </c>
      <c r="L29" s="4">
        <v>25.5</v>
      </c>
      <c r="M29" s="4">
        <v>15.6</v>
      </c>
      <c r="N29" s="4">
        <v>25.1</v>
      </c>
      <c r="O29" s="4">
        <v>22.1</v>
      </c>
      <c r="P29" s="4">
        <v>21.1</v>
      </c>
      <c r="Q29" s="4">
        <v>21.7</v>
      </c>
      <c r="R29" s="4">
        <v>20.7</v>
      </c>
      <c r="S29" s="4">
        <v>20.1</v>
      </c>
      <c r="T29" s="4">
        <v>25</v>
      </c>
      <c r="U29" s="4">
        <v>23.2</v>
      </c>
      <c r="V29" s="4">
        <v>24.6</v>
      </c>
      <c r="W29" s="4">
        <v>23</v>
      </c>
      <c r="X29" s="4">
        <v>22.6</v>
      </c>
      <c r="Y29" s="4">
        <v>19.9</v>
      </c>
      <c r="Z29" s="4">
        <v>24.4</v>
      </c>
      <c r="AA29" s="4">
        <v>22.9</v>
      </c>
      <c r="AB29" s="4">
        <v>24.1</v>
      </c>
      <c r="AC29" s="4">
        <v>16.7</v>
      </c>
      <c r="AD29" s="4">
        <v>28.1</v>
      </c>
      <c r="AE29" s="4">
        <v>26.3</v>
      </c>
      <c r="AF29" s="4">
        <v>20.8</v>
      </c>
      <c r="AG29" s="4">
        <v>21.5</v>
      </c>
      <c r="AH29" s="4">
        <v>19.9</v>
      </c>
      <c r="AI29" s="4">
        <v>22.1</v>
      </c>
      <c r="AJ29" s="4">
        <v>20.5</v>
      </c>
      <c r="AK29" s="4">
        <v>20.2</v>
      </c>
      <c r="AL29" s="4">
        <v>22.1</v>
      </c>
      <c r="AM29" s="4">
        <v>23</v>
      </c>
      <c r="AN29" s="4">
        <v>24.9</v>
      </c>
      <c r="AO29" s="4">
        <v>22.4</v>
      </c>
      <c r="AP29" s="4">
        <v>25.6</v>
      </c>
      <c r="AQ29" s="4">
        <v>23.4</v>
      </c>
      <c r="AR29" s="4">
        <v>24.5</v>
      </c>
      <c r="AS29" s="4">
        <v>21.8</v>
      </c>
      <c r="AT29" s="4">
        <v>23.5</v>
      </c>
      <c r="AU29" s="4">
        <v>20.7</v>
      </c>
      <c r="AV29" s="4">
        <v>26.7</v>
      </c>
      <c r="AW29" s="4">
        <v>26.3</v>
      </c>
      <c r="AX29" s="4">
        <v>26</v>
      </c>
      <c r="AY29" s="4">
        <v>20.4</v>
      </c>
      <c r="AZ29" s="4">
        <v>24.5</v>
      </c>
      <c r="BA29" s="4">
        <v>20.1</v>
      </c>
      <c r="BB29" s="4">
        <v>22</v>
      </c>
      <c r="BC29" s="4">
        <v>23.3</v>
      </c>
      <c r="BD29" s="4">
        <v>23.5</v>
      </c>
      <c r="BE29" s="4">
        <v>23.1</v>
      </c>
      <c r="BF29" s="4">
        <v>20.2</v>
      </c>
      <c r="BG29" s="4">
        <v>18.4</v>
      </c>
      <c r="BH29" s="4">
        <v>22.2</v>
      </c>
      <c r="BI29" s="4">
        <v>22.7</v>
      </c>
      <c r="BJ29" s="4">
        <v>20.9</v>
      </c>
      <c r="BK29" s="4">
        <v>21.4</v>
      </c>
      <c r="BL29" s="4">
        <v>22.2</v>
      </c>
      <c r="BM29" s="4">
        <v>26.7</v>
      </c>
      <c r="BN29" s="4">
        <v>25.1</v>
      </c>
      <c r="BO29" s="4">
        <v>18.2</v>
      </c>
      <c r="BP29" s="4">
        <v>24.1</v>
      </c>
      <c r="BQ29" s="4">
        <v>21.7</v>
      </c>
      <c r="BR29" s="4">
        <v>23.7</v>
      </c>
      <c r="BS29" s="4">
        <v>24.3</v>
      </c>
      <c r="BT29" s="4">
        <v>25.7</v>
      </c>
      <c r="BU29" s="4"/>
      <c r="BV29" s="4"/>
      <c r="BW29" s="4"/>
      <c r="BY29" s="10">
        <f t="shared" si="0"/>
        <v>22.500000000000004</v>
      </c>
      <c r="BZ29" s="10">
        <f t="shared" si="1"/>
        <v>23.02333333333333</v>
      </c>
      <c r="CA29" s="10">
        <f t="shared" si="2"/>
        <v>22.86</v>
      </c>
      <c r="CB29" s="10">
        <f t="shared" si="3"/>
        <v>22.88333333333334</v>
      </c>
    </row>
    <row r="30" spans="1:80" ht="11.25">
      <c r="A30" s="5">
        <v>28</v>
      </c>
      <c r="B30" s="24">
        <v>24.7</v>
      </c>
      <c r="C30" s="15">
        <v>18.4</v>
      </c>
      <c r="D30" s="15">
        <v>18</v>
      </c>
      <c r="E30" s="15">
        <v>19.9</v>
      </c>
      <c r="F30" s="15">
        <v>21</v>
      </c>
      <c r="G30" s="15">
        <v>26.6</v>
      </c>
      <c r="H30" s="15">
        <v>20.3</v>
      </c>
      <c r="I30" s="15">
        <v>22.4</v>
      </c>
      <c r="J30" s="15">
        <v>23</v>
      </c>
      <c r="K30" s="4">
        <v>23.7</v>
      </c>
      <c r="L30" s="4">
        <v>19.6</v>
      </c>
      <c r="M30" s="4">
        <v>20.3</v>
      </c>
      <c r="N30" s="4">
        <v>23.4</v>
      </c>
      <c r="O30" s="4">
        <v>22.8</v>
      </c>
      <c r="P30" s="4">
        <v>21.8</v>
      </c>
      <c r="Q30" s="4">
        <v>24.1</v>
      </c>
      <c r="R30" s="4">
        <v>21.6</v>
      </c>
      <c r="S30" s="4">
        <v>21</v>
      </c>
      <c r="T30" s="4">
        <v>21.6</v>
      </c>
      <c r="U30" s="4">
        <v>21.9</v>
      </c>
      <c r="V30" s="4">
        <v>23.2</v>
      </c>
      <c r="W30" s="4">
        <v>25.5</v>
      </c>
      <c r="X30" s="4">
        <v>23.7</v>
      </c>
      <c r="Y30" s="4">
        <v>21.7</v>
      </c>
      <c r="Z30" s="4">
        <v>21.9</v>
      </c>
      <c r="AA30" s="4">
        <v>22</v>
      </c>
      <c r="AB30" s="4">
        <v>19.2</v>
      </c>
      <c r="AC30" s="4">
        <v>20.4</v>
      </c>
      <c r="AD30" s="4">
        <v>24.9</v>
      </c>
      <c r="AE30" s="4">
        <v>20.5</v>
      </c>
      <c r="AF30" s="4">
        <v>16.2</v>
      </c>
      <c r="AG30" s="4">
        <v>22.4</v>
      </c>
      <c r="AH30" s="4">
        <v>19.7</v>
      </c>
      <c r="AI30" s="4">
        <v>24.4</v>
      </c>
      <c r="AJ30" s="4">
        <v>18</v>
      </c>
      <c r="AK30" s="4">
        <v>20</v>
      </c>
      <c r="AL30" s="4">
        <v>30.6</v>
      </c>
      <c r="AM30" s="4">
        <v>24</v>
      </c>
      <c r="AN30" s="4">
        <v>31.3</v>
      </c>
      <c r="AO30" s="4">
        <v>22.2</v>
      </c>
      <c r="AP30" s="4">
        <v>23.1</v>
      </c>
      <c r="AQ30" s="4">
        <v>22.8</v>
      </c>
      <c r="AR30" s="4">
        <v>28.2</v>
      </c>
      <c r="AS30" s="4">
        <v>22.2</v>
      </c>
      <c r="AT30" s="4">
        <v>24.6</v>
      </c>
      <c r="AU30" s="4">
        <v>24.5</v>
      </c>
      <c r="AV30" s="4">
        <v>27.3</v>
      </c>
      <c r="AW30" s="4">
        <v>26.4</v>
      </c>
      <c r="AX30" s="4">
        <v>22.3</v>
      </c>
      <c r="AY30" s="4">
        <v>21.9</v>
      </c>
      <c r="AZ30" s="4">
        <v>23.3</v>
      </c>
      <c r="BA30" s="4">
        <v>25</v>
      </c>
      <c r="BB30" s="4">
        <v>22.5</v>
      </c>
      <c r="BC30" s="4">
        <v>26.5</v>
      </c>
      <c r="BD30" s="4">
        <v>29.7</v>
      </c>
      <c r="BE30" s="4">
        <v>20.2</v>
      </c>
      <c r="BF30" s="4">
        <v>24.1</v>
      </c>
      <c r="BG30" s="4">
        <v>22.4</v>
      </c>
      <c r="BH30" s="4">
        <v>22.5</v>
      </c>
      <c r="BI30" s="4">
        <v>22.7</v>
      </c>
      <c r="BJ30" s="4">
        <v>21.6</v>
      </c>
      <c r="BK30" s="4">
        <v>22.8</v>
      </c>
      <c r="BL30" s="4">
        <v>25</v>
      </c>
      <c r="BM30" s="4">
        <v>28.8</v>
      </c>
      <c r="BN30" s="4">
        <v>23.6</v>
      </c>
      <c r="BO30" s="4">
        <v>22.9</v>
      </c>
      <c r="BP30" s="4">
        <v>25.9</v>
      </c>
      <c r="BQ30" s="4">
        <v>26.3</v>
      </c>
      <c r="BR30" s="4">
        <v>23.6</v>
      </c>
      <c r="BS30" s="4">
        <v>24.7</v>
      </c>
      <c r="BT30" s="4">
        <v>28.6</v>
      </c>
      <c r="BU30" s="4"/>
      <c r="BV30" s="4"/>
      <c r="BW30" s="4"/>
      <c r="BY30" s="10">
        <f t="shared" si="0"/>
        <v>21.957894736842107</v>
      </c>
      <c r="BZ30" s="10">
        <f t="shared" si="1"/>
        <v>23.146666666666665</v>
      </c>
      <c r="CA30" s="10">
        <f t="shared" si="2"/>
        <v>23.706666666666667</v>
      </c>
      <c r="CB30" s="10">
        <f t="shared" si="3"/>
        <v>24.419999999999998</v>
      </c>
    </row>
    <row r="31" spans="1:80" ht="11.25">
      <c r="A31" s="5">
        <v>29</v>
      </c>
      <c r="B31" s="24">
        <v>22.7</v>
      </c>
      <c r="C31" s="15">
        <v>21.5</v>
      </c>
      <c r="D31" s="15">
        <v>21.2</v>
      </c>
      <c r="E31" s="15">
        <v>19</v>
      </c>
      <c r="F31" s="15">
        <v>20.8</v>
      </c>
      <c r="G31" s="15">
        <v>24.9</v>
      </c>
      <c r="H31" s="15">
        <v>22.9</v>
      </c>
      <c r="I31" s="15">
        <v>20.1</v>
      </c>
      <c r="J31" s="15">
        <v>24.4</v>
      </c>
      <c r="K31" s="4">
        <v>24.3</v>
      </c>
      <c r="L31" s="4">
        <v>20.9</v>
      </c>
      <c r="M31" s="4">
        <v>21.5</v>
      </c>
      <c r="N31" s="4">
        <v>20.5</v>
      </c>
      <c r="O31" s="4">
        <v>24.1</v>
      </c>
      <c r="P31" s="4">
        <v>23.2</v>
      </c>
      <c r="Q31" s="4">
        <v>25.6</v>
      </c>
      <c r="R31" s="4">
        <v>19.4</v>
      </c>
      <c r="S31" s="4">
        <v>22.5</v>
      </c>
      <c r="T31" s="4">
        <v>22.4</v>
      </c>
      <c r="U31" s="4">
        <v>21.4</v>
      </c>
      <c r="V31" s="4">
        <v>23.1</v>
      </c>
      <c r="W31" s="4">
        <v>24.4</v>
      </c>
      <c r="X31" s="4">
        <v>18.8</v>
      </c>
      <c r="Y31" s="4">
        <v>24.2</v>
      </c>
      <c r="Z31" s="4">
        <v>24.1</v>
      </c>
      <c r="AA31" s="4">
        <v>18.4</v>
      </c>
      <c r="AB31" s="4">
        <v>20.6</v>
      </c>
      <c r="AC31" s="4">
        <v>20</v>
      </c>
      <c r="AD31" s="4">
        <v>18.9</v>
      </c>
      <c r="AE31" s="4">
        <v>21.8</v>
      </c>
      <c r="AF31" s="4">
        <v>19.6</v>
      </c>
      <c r="AG31" s="4">
        <v>23.2</v>
      </c>
      <c r="AH31" s="4">
        <v>17.8</v>
      </c>
      <c r="AI31" s="4">
        <v>21.2</v>
      </c>
      <c r="AJ31" s="4">
        <v>21.1</v>
      </c>
      <c r="AK31" s="4">
        <v>22.7</v>
      </c>
      <c r="AL31" s="4">
        <v>23.5</v>
      </c>
      <c r="AM31" s="4">
        <v>24.5</v>
      </c>
      <c r="AN31" s="4">
        <v>23.1</v>
      </c>
      <c r="AO31" s="4">
        <v>20.2</v>
      </c>
      <c r="AP31" s="4">
        <v>24.2</v>
      </c>
      <c r="AQ31" s="4">
        <v>23.6</v>
      </c>
      <c r="AR31" s="4">
        <v>24.3</v>
      </c>
      <c r="AS31" s="4">
        <v>22.3</v>
      </c>
      <c r="AT31" s="4">
        <v>23.4</v>
      </c>
      <c r="AU31" s="4">
        <v>24.7</v>
      </c>
      <c r="AV31" s="4">
        <v>25.3</v>
      </c>
      <c r="AW31" s="4">
        <v>24</v>
      </c>
      <c r="AX31" s="4">
        <v>20.3</v>
      </c>
      <c r="AY31" s="4">
        <v>26.5</v>
      </c>
      <c r="AZ31" s="4">
        <v>23.4</v>
      </c>
      <c r="BA31" s="4">
        <v>24.2</v>
      </c>
      <c r="BB31" s="4">
        <v>22.9</v>
      </c>
      <c r="BC31" s="4">
        <v>24.5</v>
      </c>
      <c r="BD31" s="4">
        <v>19.4</v>
      </c>
      <c r="BE31" s="4">
        <v>19.1</v>
      </c>
      <c r="BF31" s="4">
        <v>23.2</v>
      </c>
      <c r="BG31" s="4">
        <v>23.6</v>
      </c>
      <c r="BH31" s="4">
        <v>23.1</v>
      </c>
      <c r="BI31" s="4">
        <v>26</v>
      </c>
      <c r="BJ31" s="4">
        <v>23.7</v>
      </c>
      <c r="BK31" s="4">
        <v>25</v>
      </c>
      <c r="BL31" s="4">
        <v>25.7</v>
      </c>
      <c r="BM31" s="4">
        <v>23.2</v>
      </c>
      <c r="BN31" s="4">
        <v>22.5</v>
      </c>
      <c r="BO31" s="4">
        <v>22.2</v>
      </c>
      <c r="BP31" s="4">
        <v>27.3</v>
      </c>
      <c r="BQ31" s="4">
        <v>21.4</v>
      </c>
      <c r="BR31" s="4">
        <v>24.9</v>
      </c>
      <c r="BS31" s="4">
        <v>25.8</v>
      </c>
      <c r="BT31" s="4">
        <v>27.7</v>
      </c>
      <c r="BU31" s="4"/>
      <c r="BV31" s="4"/>
      <c r="BW31" s="4"/>
      <c r="BY31" s="10">
        <f t="shared" si="0"/>
        <v>21.87368421052632</v>
      </c>
      <c r="BZ31" s="10">
        <f t="shared" si="1"/>
        <v>22.226666666666667</v>
      </c>
      <c r="CA31" s="10">
        <f t="shared" si="2"/>
        <v>22.550000000000004</v>
      </c>
      <c r="CB31" s="10">
        <f t="shared" si="3"/>
        <v>23.410000000000004</v>
      </c>
    </row>
    <row r="32" spans="1:80" ht="11.25">
      <c r="A32" s="5">
        <v>30</v>
      </c>
      <c r="B32" s="24">
        <v>20.9</v>
      </c>
      <c r="C32" s="15">
        <v>21</v>
      </c>
      <c r="D32" s="15">
        <v>27.3</v>
      </c>
      <c r="E32" s="15">
        <v>20.7</v>
      </c>
      <c r="F32" s="15">
        <v>20</v>
      </c>
      <c r="G32" s="15">
        <v>21.9</v>
      </c>
      <c r="H32" s="15">
        <v>24.1</v>
      </c>
      <c r="I32" s="15">
        <v>21.2</v>
      </c>
      <c r="J32" s="15">
        <v>25.1</v>
      </c>
      <c r="K32" s="4">
        <v>20.8</v>
      </c>
      <c r="L32" s="4">
        <v>19.3</v>
      </c>
      <c r="M32" s="4">
        <v>20.7</v>
      </c>
      <c r="N32" s="4">
        <v>23.4</v>
      </c>
      <c r="O32" s="4">
        <v>22.6</v>
      </c>
      <c r="P32" s="4">
        <v>23.4</v>
      </c>
      <c r="Q32" s="4">
        <v>26.1</v>
      </c>
      <c r="R32" s="4">
        <v>18</v>
      </c>
      <c r="S32" s="4">
        <v>18.4</v>
      </c>
      <c r="T32" s="4">
        <v>23.7</v>
      </c>
      <c r="U32" s="4">
        <v>22.7</v>
      </c>
      <c r="V32" s="4">
        <v>22.5</v>
      </c>
      <c r="W32" s="4">
        <v>25.8</v>
      </c>
      <c r="X32" s="4">
        <v>19.9</v>
      </c>
      <c r="Y32" s="4">
        <v>21.9</v>
      </c>
      <c r="Z32" s="4">
        <v>23</v>
      </c>
      <c r="AA32" s="4">
        <v>21</v>
      </c>
      <c r="AB32" s="4">
        <v>24.2</v>
      </c>
      <c r="AC32" s="4">
        <v>21.9</v>
      </c>
      <c r="AD32" s="4">
        <v>20.8</v>
      </c>
      <c r="AE32" s="4">
        <v>20.7</v>
      </c>
      <c r="AF32" s="4">
        <v>20.2</v>
      </c>
      <c r="AG32" s="4">
        <v>26.6</v>
      </c>
      <c r="AH32" s="4">
        <v>22.7</v>
      </c>
      <c r="AI32" s="4">
        <v>23.6</v>
      </c>
      <c r="AJ32" s="4">
        <v>20.7</v>
      </c>
      <c r="AK32" s="4">
        <v>19.2</v>
      </c>
      <c r="AL32" s="4">
        <v>21.1</v>
      </c>
      <c r="AM32" s="4">
        <v>20.4</v>
      </c>
      <c r="AN32" s="4">
        <v>22.1</v>
      </c>
      <c r="AO32" s="4">
        <v>20.9</v>
      </c>
      <c r="AP32" s="4">
        <v>28.6</v>
      </c>
      <c r="AQ32" s="4">
        <v>30.5</v>
      </c>
      <c r="AR32" s="4">
        <v>25.3</v>
      </c>
      <c r="AS32" s="4">
        <v>19.4</v>
      </c>
      <c r="AT32" s="4">
        <v>24.4</v>
      </c>
      <c r="AU32" s="4">
        <v>22.4</v>
      </c>
      <c r="AV32" s="4">
        <v>26.8</v>
      </c>
      <c r="AW32" s="4">
        <v>24.7</v>
      </c>
      <c r="AX32" s="4">
        <v>21.7</v>
      </c>
      <c r="AY32" s="4">
        <v>21.8</v>
      </c>
      <c r="AZ32" s="4">
        <v>23.9</v>
      </c>
      <c r="BA32" s="4">
        <v>30.3</v>
      </c>
      <c r="BB32" s="4">
        <v>23.4</v>
      </c>
      <c r="BC32" s="4">
        <v>25.2</v>
      </c>
      <c r="BD32" s="4">
        <v>17.8</v>
      </c>
      <c r="BE32" s="4">
        <v>19.7</v>
      </c>
      <c r="BF32" s="4">
        <v>20.1</v>
      </c>
      <c r="BG32" s="4">
        <v>18.9</v>
      </c>
      <c r="BH32" s="4">
        <v>27.4</v>
      </c>
      <c r="BI32" s="4">
        <v>27.1</v>
      </c>
      <c r="BJ32" s="4">
        <v>23.1</v>
      </c>
      <c r="BK32" s="4">
        <v>27.1</v>
      </c>
      <c r="BL32" s="4">
        <v>23.1</v>
      </c>
      <c r="BM32" s="4">
        <v>21.8</v>
      </c>
      <c r="BN32" s="4">
        <v>22.8</v>
      </c>
      <c r="BO32" s="4">
        <v>24.4</v>
      </c>
      <c r="BP32" s="4">
        <v>26.1</v>
      </c>
      <c r="BQ32" s="4">
        <v>22.4</v>
      </c>
      <c r="BR32" s="4">
        <v>26.9</v>
      </c>
      <c r="BS32" s="4">
        <v>26.7</v>
      </c>
      <c r="BT32" s="4">
        <v>27.1</v>
      </c>
      <c r="BU32" s="4"/>
      <c r="BV32" s="4"/>
      <c r="BW32" s="4"/>
      <c r="BY32" s="10">
        <f t="shared" si="0"/>
        <v>22.03947368421053</v>
      </c>
      <c r="BZ32" s="10">
        <f t="shared" si="1"/>
        <v>22.923333333333332</v>
      </c>
      <c r="CA32" s="10">
        <f t="shared" si="2"/>
        <v>22.796666666666667</v>
      </c>
      <c r="CB32" s="10">
        <f t="shared" si="3"/>
        <v>23.77333333333333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23.780000000000005</v>
      </c>
      <c r="C34" s="13">
        <f t="shared" si="4"/>
        <v>26.790000000000003</v>
      </c>
      <c r="D34" s="13">
        <f t="shared" si="4"/>
        <v>24.196666666666662</v>
      </c>
      <c r="E34" s="13">
        <f t="shared" si="4"/>
        <v>24.716666666666672</v>
      </c>
      <c r="F34" s="13">
        <f t="shared" si="4"/>
        <v>23.196666666666673</v>
      </c>
      <c r="G34" s="13">
        <f t="shared" si="4"/>
        <v>24.486666666666668</v>
      </c>
      <c r="H34" s="13">
        <f t="shared" si="4"/>
        <v>25.379999999999992</v>
      </c>
      <c r="I34" s="13">
        <f t="shared" si="4"/>
        <v>25.25333333333333</v>
      </c>
      <c r="J34" s="13">
        <f t="shared" si="4"/>
        <v>26.970000000000002</v>
      </c>
      <c r="K34" s="13">
        <f aca="true" t="shared" si="5" ref="K34:S34">AVERAGE(K3:K33)</f>
        <v>26.009999999999998</v>
      </c>
      <c r="L34" s="13">
        <f t="shared" si="5"/>
        <v>24.00333333333333</v>
      </c>
      <c r="M34" s="13">
        <f t="shared" si="5"/>
        <v>23.94666666666667</v>
      </c>
      <c r="N34" s="13">
        <f t="shared" si="5"/>
        <v>24.603333333333328</v>
      </c>
      <c r="O34" s="13">
        <f t="shared" si="5"/>
        <v>25.2</v>
      </c>
      <c r="P34" s="13">
        <f t="shared" si="5"/>
        <v>24.146666666666665</v>
      </c>
      <c r="Q34" s="13">
        <f t="shared" si="5"/>
        <v>23.67666666666667</v>
      </c>
      <c r="R34" s="13">
        <f t="shared" si="5"/>
        <v>24.419999999999998</v>
      </c>
      <c r="S34" s="13">
        <f t="shared" si="5"/>
        <v>25.14333333333333</v>
      </c>
      <c r="T34" s="13">
        <f aca="true" t="shared" si="6" ref="T34:AC34">AVERAGE(T3:T33)</f>
        <v>23.426666666666666</v>
      </c>
      <c r="U34" s="13">
        <f t="shared" si="6"/>
        <v>24.65333333333333</v>
      </c>
      <c r="V34" s="13">
        <f t="shared" si="6"/>
        <v>25.330000000000002</v>
      </c>
      <c r="W34" s="13">
        <f t="shared" si="6"/>
        <v>24.33</v>
      </c>
      <c r="X34" s="13">
        <f t="shared" si="6"/>
        <v>26.1</v>
      </c>
      <c r="Y34" s="13">
        <f t="shared" si="6"/>
        <v>23.50333333333333</v>
      </c>
      <c r="Z34" s="13">
        <f t="shared" si="6"/>
        <v>25.933333333333334</v>
      </c>
      <c r="AA34" s="13">
        <f t="shared" si="6"/>
        <v>23.803333333333327</v>
      </c>
      <c r="AB34" s="13">
        <f t="shared" si="6"/>
        <v>25.32000000000001</v>
      </c>
      <c r="AC34" s="13">
        <f t="shared" si="6"/>
        <v>24.186666666666667</v>
      </c>
      <c r="AD34" s="13">
        <f aca="true" t="shared" si="7" ref="AD34:AM34">AVERAGE(AD3:AD33)</f>
        <v>22.816666666666666</v>
      </c>
      <c r="AE34" s="13">
        <f t="shared" si="7"/>
        <v>23.336666666666662</v>
      </c>
      <c r="AF34" s="13">
        <f t="shared" si="7"/>
        <v>23.690000000000005</v>
      </c>
      <c r="AG34" s="13">
        <f t="shared" si="7"/>
        <v>24.743333333333336</v>
      </c>
      <c r="AH34" s="13">
        <f t="shared" si="7"/>
        <v>24.253333333333334</v>
      </c>
      <c r="AI34" s="13">
        <f t="shared" si="7"/>
        <v>24.990000000000006</v>
      </c>
      <c r="AJ34" s="13">
        <f t="shared" si="7"/>
        <v>23.760000000000005</v>
      </c>
      <c r="AK34" s="13">
        <f t="shared" si="7"/>
        <v>23.870000000000005</v>
      </c>
      <c r="AL34" s="13">
        <f t="shared" si="7"/>
        <v>25.926666666666673</v>
      </c>
      <c r="AM34" s="13">
        <f t="shared" si="7"/>
        <v>26.569999999999997</v>
      </c>
      <c r="AN34" s="13">
        <f aca="true" t="shared" si="8" ref="AN34:AZ34">AVERAGE(AN3:AN33)</f>
        <v>25.15666666666667</v>
      </c>
      <c r="AO34" s="13">
        <f t="shared" si="8"/>
        <v>25.189999999999998</v>
      </c>
      <c r="AP34" s="13">
        <f t="shared" si="8"/>
        <v>24.66000000000001</v>
      </c>
      <c r="AQ34" s="13">
        <f t="shared" si="8"/>
        <v>27.273333333333333</v>
      </c>
      <c r="AR34" s="13">
        <f t="shared" si="8"/>
        <v>25.18666666666667</v>
      </c>
      <c r="AS34" s="13">
        <f t="shared" si="8"/>
        <v>24.876666666666665</v>
      </c>
      <c r="AT34" s="13">
        <f t="shared" si="8"/>
        <v>24.973333333333322</v>
      </c>
      <c r="AU34" s="13">
        <f t="shared" si="8"/>
        <v>26.853333333333335</v>
      </c>
      <c r="AV34" s="13">
        <f t="shared" si="8"/>
        <v>28.916666666666664</v>
      </c>
      <c r="AW34" s="13">
        <f t="shared" si="8"/>
        <v>27.586666666666662</v>
      </c>
      <c r="AX34" s="13">
        <f t="shared" si="8"/>
        <v>25.219999999999995</v>
      </c>
      <c r="AY34" s="13">
        <f t="shared" si="8"/>
        <v>25.02999999999999</v>
      </c>
      <c r="AZ34" s="13">
        <f t="shared" si="8"/>
        <v>26.220000000000002</v>
      </c>
      <c r="BA34" s="13">
        <f aca="true" t="shared" si="9" ref="BA34:BL34">AVERAGE(BA3:BA33)</f>
        <v>26.840000000000007</v>
      </c>
      <c r="BB34" s="13">
        <f t="shared" si="9"/>
        <v>27.189999999999998</v>
      </c>
      <c r="BC34" s="13">
        <f t="shared" si="9"/>
        <v>25.839999999999996</v>
      </c>
      <c r="BD34" s="13">
        <f t="shared" si="9"/>
        <v>26.776666666666664</v>
      </c>
      <c r="BE34" s="13">
        <f t="shared" si="9"/>
        <v>25.81333333333334</v>
      </c>
      <c r="BF34" s="13">
        <f t="shared" si="9"/>
        <v>24.08666666666667</v>
      </c>
      <c r="BG34" s="13">
        <f t="shared" si="9"/>
        <v>26.5</v>
      </c>
      <c r="BH34" s="13">
        <f t="shared" si="9"/>
        <v>26.33333333333333</v>
      </c>
      <c r="BI34" s="13">
        <f t="shared" si="9"/>
        <v>27.26000000000001</v>
      </c>
      <c r="BJ34" s="13">
        <f t="shared" si="9"/>
        <v>26.030000000000005</v>
      </c>
      <c r="BK34" s="13">
        <f t="shared" si="9"/>
        <v>23.936666666666664</v>
      </c>
      <c r="BL34" s="13">
        <f t="shared" si="9"/>
        <v>24.24666666666667</v>
      </c>
      <c r="BM34" s="13">
        <f aca="true" t="shared" si="10" ref="BM34:BS34">AVERAGE(BM3:BM33)</f>
        <v>25.819999999999997</v>
      </c>
      <c r="BN34" s="13">
        <f t="shared" si="10"/>
        <v>25.266666666666666</v>
      </c>
      <c r="BO34" s="13">
        <f t="shared" si="10"/>
        <v>25.373333333333335</v>
      </c>
      <c r="BP34" s="13">
        <f t="shared" si="10"/>
        <v>27.06666666666667</v>
      </c>
      <c r="BQ34" s="13">
        <f t="shared" si="10"/>
        <v>26.86</v>
      </c>
      <c r="BR34" s="13">
        <f t="shared" si="10"/>
        <v>24.383333333333333</v>
      </c>
      <c r="BS34" s="13">
        <f t="shared" si="10"/>
        <v>26.766666666666662</v>
      </c>
      <c r="BT34" s="13">
        <f>AVERAGE(BT3:BT33)</f>
        <v>29.10000000000001</v>
      </c>
      <c r="BU34" s="13"/>
      <c r="BV34" s="13"/>
      <c r="BW34" s="13"/>
      <c r="BY34" s="12">
        <f>AVERAGE(BY3:BY33)</f>
        <v>24.643771929824563</v>
      </c>
      <c r="BZ34" s="12">
        <f>AVERAGE(BZ3:BZ33)</f>
        <v>25.040555555555553</v>
      </c>
      <c r="CA34" s="12">
        <f>AVERAGE(CA3:CA33)</f>
        <v>25.471555555555554</v>
      </c>
      <c r="CB34" s="12">
        <f>AVERAGE(CB3:CB33)</f>
        <v>25.94611111111111</v>
      </c>
    </row>
    <row r="36" spans="1:77" ht="11.25">
      <c r="A36" s="17" t="s">
        <v>4</v>
      </c>
      <c r="B36" s="21">
        <f aca="true" t="shared" si="11" ref="B36:J36">MAX(B3:B33)</f>
        <v>30.4</v>
      </c>
      <c r="C36" s="18">
        <f t="shared" si="11"/>
        <v>31.8</v>
      </c>
      <c r="D36" s="18">
        <f t="shared" si="11"/>
        <v>28.7</v>
      </c>
      <c r="E36" s="18">
        <f t="shared" si="11"/>
        <v>32.4</v>
      </c>
      <c r="F36" s="18">
        <f t="shared" si="11"/>
        <v>30</v>
      </c>
      <c r="G36" s="18">
        <f t="shared" si="11"/>
        <v>34.2</v>
      </c>
      <c r="H36" s="18">
        <f t="shared" si="11"/>
        <v>31.7</v>
      </c>
      <c r="I36" s="18">
        <f t="shared" si="11"/>
        <v>30.5</v>
      </c>
      <c r="J36" s="18">
        <f t="shared" si="11"/>
        <v>33.4</v>
      </c>
      <c r="K36" s="18">
        <f aca="true" t="shared" si="12" ref="K36:Z36">MAX(K3:K33)</f>
        <v>30.5</v>
      </c>
      <c r="L36" s="18">
        <f t="shared" si="12"/>
        <v>28.3</v>
      </c>
      <c r="M36" s="18">
        <f t="shared" si="12"/>
        <v>28.8</v>
      </c>
      <c r="N36" s="18">
        <f t="shared" si="12"/>
        <v>27.2</v>
      </c>
      <c r="O36" s="18">
        <f t="shared" si="12"/>
        <v>30.3</v>
      </c>
      <c r="P36" s="18">
        <f t="shared" si="12"/>
        <v>29.6</v>
      </c>
      <c r="Q36" s="18">
        <f t="shared" si="12"/>
        <v>26.1</v>
      </c>
      <c r="R36" s="18">
        <f t="shared" si="12"/>
        <v>30.8</v>
      </c>
      <c r="S36" s="18">
        <f t="shared" si="12"/>
        <v>31.6</v>
      </c>
      <c r="T36" s="18">
        <f t="shared" si="12"/>
        <v>30.6</v>
      </c>
      <c r="U36" s="18">
        <f t="shared" si="12"/>
        <v>31.5</v>
      </c>
      <c r="V36" s="18">
        <f t="shared" si="12"/>
        <v>34.1</v>
      </c>
      <c r="W36" s="18">
        <f t="shared" si="12"/>
        <v>32</v>
      </c>
      <c r="X36" s="18">
        <f t="shared" si="12"/>
        <v>32.3</v>
      </c>
      <c r="Y36" s="18">
        <f t="shared" si="12"/>
        <v>28.3</v>
      </c>
      <c r="Z36" s="18">
        <f t="shared" si="12"/>
        <v>30.5</v>
      </c>
      <c r="AA36" s="18">
        <f aca="true" t="shared" si="13" ref="AA36:AP36">MAX(AA3:AA33)</f>
        <v>32.5</v>
      </c>
      <c r="AB36" s="18">
        <f t="shared" si="13"/>
        <v>31.8</v>
      </c>
      <c r="AC36" s="18">
        <f t="shared" si="13"/>
        <v>30</v>
      </c>
      <c r="AD36" s="18">
        <f t="shared" si="13"/>
        <v>29.3</v>
      </c>
      <c r="AE36" s="18">
        <f t="shared" si="13"/>
        <v>29.4</v>
      </c>
      <c r="AF36" s="18">
        <f t="shared" si="13"/>
        <v>31.8</v>
      </c>
      <c r="AG36" s="18">
        <f t="shared" si="13"/>
        <v>34</v>
      </c>
      <c r="AH36" s="18">
        <f t="shared" si="13"/>
        <v>33.8</v>
      </c>
      <c r="AI36" s="18">
        <f t="shared" si="13"/>
        <v>31.8</v>
      </c>
      <c r="AJ36" s="18">
        <f t="shared" si="13"/>
        <v>29.3</v>
      </c>
      <c r="AK36" s="18">
        <f t="shared" si="13"/>
        <v>27.4</v>
      </c>
      <c r="AL36" s="18">
        <f t="shared" si="13"/>
        <v>32.2</v>
      </c>
      <c r="AM36" s="18">
        <f t="shared" si="13"/>
        <v>33.9</v>
      </c>
      <c r="AN36" s="18">
        <f t="shared" si="13"/>
        <v>31.3</v>
      </c>
      <c r="AO36" s="18">
        <f t="shared" si="13"/>
        <v>32.3</v>
      </c>
      <c r="AP36" s="18">
        <f t="shared" si="13"/>
        <v>30.5</v>
      </c>
      <c r="AQ36" s="18">
        <f aca="true" t="shared" si="14" ref="AQ36:AV36">MAX(AQ3:AQ33)</f>
        <v>31.9</v>
      </c>
      <c r="AR36" s="18">
        <f t="shared" si="14"/>
        <v>32.4</v>
      </c>
      <c r="AS36" s="18">
        <f t="shared" si="14"/>
        <v>33</v>
      </c>
      <c r="AT36" s="18">
        <f t="shared" si="14"/>
        <v>33.7</v>
      </c>
      <c r="AU36" s="18">
        <f t="shared" si="14"/>
        <v>32.1</v>
      </c>
      <c r="AV36" s="18">
        <f t="shared" si="14"/>
        <v>36.1</v>
      </c>
      <c r="AW36" s="18">
        <f aca="true" t="shared" si="15" ref="AW36:BB36">MAX(AW3:AW33)</f>
        <v>36.3</v>
      </c>
      <c r="AX36" s="18">
        <f t="shared" si="15"/>
        <v>30.4</v>
      </c>
      <c r="AY36" s="18">
        <f t="shared" si="15"/>
        <v>32.3</v>
      </c>
      <c r="AZ36" s="18">
        <f t="shared" si="15"/>
        <v>33.6</v>
      </c>
      <c r="BA36" s="18">
        <f t="shared" si="15"/>
        <v>34.4</v>
      </c>
      <c r="BB36" s="18">
        <f t="shared" si="15"/>
        <v>33.4</v>
      </c>
      <c r="BC36" s="18">
        <f aca="true" t="shared" si="16" ref="BC36:BH36">MAX(BC3:BC33)</f>
        <v>31.6</v>
      </c>
      <c r="BD36" s="18">
        <f t="shared" si="16"/>
        <v>33.1</v>
      </c>
      <c r="BE36" s="18">
        <f t="shared" si="16"/>
        <v>29.8</v>
      </c>
      <c r="BF36" s="18">
        <f t="shared" si="16"/>
        <v>27.7</v>
      </c>
      <c r="BG36" s="18">
        <f t="shared" si="16"/>
        <v>35.4</v>
      </c>
      <c r="BH36" s="18">
        <f t="shared" si="16"/>
        <v>31.2</v>
      </c>
      <c r="BI36" s="18">
        <f aca="true" t="shared" si="17" ref="BI36:BN36">MAX(BI3:BI33)</f>
        <v>30.9</v>
      </c>
      <c r="BJ36" s="18">
        <f t="shared" si="17"/>
        <v>31.6</v>
      </c>
      <c r="BK36" s="18">
        <f t="shared" si="17"/>
        <v>27.1</v>
      </c>
      <c r="BL36" s="18">
        <f t="shared" si="17"/>
        <v>30.4</v>
      </c>
      <c r="BM36" s="18">
        <f t="shared" si="17"/>
        <v>30.7</v>
      </c>
      <c r="BN36" s="18">
        <f t="shared" si="17"/>
        <v>33.8</v>
      </c>
      <c r="BO36" s="18">
        <f aca="true" t="shared" si="18" ref="BO36:BT36">MAX(BO3:BO33)</f>
        <v>32.3</v>
      </c>
      <c r="BP36" s="18">
        <f t="shared" si="18"/>
        <v>32.6</v>
      </c>
      <c r="BQ36" s="18">
        <f t="shared" si="18"/>
        <v>34.5</v>
      </c>
      <c r="BR36" s="18">
        <f t="shared" si="18"/>
        <v>27.7</v>
      </c>
      <c r="BS36" s="18">
        <f t="shared" si="18"/>
        <v>30.8</v>
      </c>
      <c r="BT36" s="18">
        <f t="shared" si="18"/>
        <v>33.7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9" ref="B37:J37">MIN(B3:B33)</f>
        <v>20.9</v>
      </c>
      <c r="C37" s="20">
        <f t="shared" si="19"/>
        <v>18.4</v>
      </c>
      <c r="D37" s="20">
        <f t="shared" si="19"/>
        <v>18</v>
      </c>
      <c r="E37" s="20">
        <f t="shared" si="19"/>
        <v>19</v>
      </c>
      <c r="F37" s="20">
        <f t="shared" si="19"/>
        <v>19.1</v>
      </c>
      <c r="G37" s="20">
        <f t="shared" si="19"/>
        <v>18.3</v>
      </c>
      <c r="H37" s="20">
        <f t="shared" si="19"/>
        <v>20.3</v>
      </c>
      <c r="I37" s="20">
        <f t="shared" si="19"/>
        <v>20.1</v>
      </c>
      <c r="J37" s="20">
        <f t="shared" si="19"/>
        <v>22.6</v>
      </c>
      <c r="K37" s="20">
        <f aca="true" t="shared" si="20" ref="K37:Z37">MIN(K3:K33)</f>
        <v>19.5</v>
      </c>
      <c r="L37" s="20">
        <f t="shared" si="20"/>
        <v>19.3</v>
      </c>
      <c r="M37" s="20">
        <f t="shared" si="20"/>
        <v>15.6</v>
      </c>
      <c r="N37" s="20">
        <f t="shared" si="20"/>
        <v>20</v>
      </c>
      <c r="O37" s="20">
        <f t="shared" si="20"/>
        <v>19.9</v>
      </c>
      <c r="P37" s="20">
        <f t="shared" si="20"/>
        <v>19.9</v>
      </c>
      <c r="Q37" s="20">
        <f t="shared" si="20"/>
        <v>20.4</v>
      </c>
      <c r="R37" s="20">
        <f t="shared" si="20"/>
        <v>18</v>
      </c>
      <c r="S37" s="20">
        <f t="shared" si="20"/>
        <v>18.4</v>
      </c>
      <c r="T37" s="20">
        <f t="shared" si="20"/>
        <v>18.8</v>
      </c>
      <c r="U37" s="20">
        <f t="shared" si="20"/>
        <v>21.4</v>
      </c>
      <c r="V37" s="20">
        <f t="shared" si="20"/>
        <v>20.9</v>
      </c>
      <c r="W37" s="20">
        <f t="shared" si="20"/>
        <v>19.7</v>
      </c>
      <c r="X37" s="20">
        <f t="shared" si="20"/>
        <v>18.8</v>
      </c>
      <c r="Y37" s="20">
        <f t="shared" si="20"/>
        <v>19.4</v>
      </c>
      <c r="Z37" s="20">
        <f t="shared" si="20"/>
        <v>20.4</v>
      </c>
      <c r="AA37" s="20">
        <f aca="true" t="shared" si="21" ref="AA37:AP37">MIN(AA3:AA33)</f>
        <v>18.4</v>
      </c>
      <c r="AB37" s="20">
        <f t="shared" si="21"/>
        <v>18.7</v>
      </c>
      <c r="AC37" s="20">
        <f t="shared" si="21"/>
        <v>16.7</v>
      </c>
      <c r="AD37" s="20">
        <f t="shared" si="21"/>
        <v>18.9</v>
      </c>
      <c r="AE37" s="20">
        <f t="shared" si="21"/>
        <v>19.3</v>
      </c>
      <c r="AF37" s="20">
        <f t="shared" si="21"/>
        <v>16.2</v>
      </c>
      <c r="AG37" s="20">
        <f t="shared" si="21"/>
        <v>21</v>
      </c>
      <c r="AH37" s="20">
        <f t="shared" si="21"/>
        <v>17</v>
      </c>
      <c r="AI37" s="20">
        <f t="shared" si="21"/>
        <v>21.2</v>
      </c>
      <c r="AJ37" s="20">
        <f t="shared" si="21"/>
        <v>18</v>
      </c>
      <c r="AK37" s="20">
        <f t="shared" si="21"/>
        <v>19.2</v>
      </c>
      <c r="AL37" s="20">
        <f t="shared" si="21"/>
        <v>20.6</v>
      </c>
      <c r="AM37" s="20">
        <f t="shared" si="21"/>
        <v>20.4</v>
      </c>
      <c r="AN37" s="20">
        <f t="shared" si="21"/>
        <v>19.2</v>
      </c>
      <c r="AO37" s="20">
        <f t="shared" si="21"/>
        <v>20.2</v>
      </c>
      <c r="AP37" s="20">
        <f t="shared" si="21"/>
        <v>18.6</v>
      </c>
      <c r="AQ37" s="20">
        <f aca="true" t="shared" si="22" ref="AQ37:AV37">MIN(AQ3:AQ33)</f>
        <v>22.2</v>
      </c>
      <c r="AR37" s="20">
        <f t="shared" si="22"/>
        <v>16.9</v>
      </c>
      <c r="AS37" s="20">
        <f t="shared" si="22"/>
        <v>19.4</v>
      </c>
      <c r="AT37" s="20">
        <f t="shared" si="22"/>
        <v>18.3</v>
      </c>
      <c r="AU37" s="20">
        <f t="shared" si="22"/>
        <v>20.7</v>
      </c>
      <c r="AV37" s="20">
        <f t="shared" si="22"/>
        <v>20.9</v>
      </c>
      <c r="AW37" s="20">
        <f aca="true" t="shared" si="23" ref="AW37:BB37">MIN(AW3:AW33)</f>
        <v>21.9</v>
      </c>
      <c r="AX37" s="20">
        <f t="shared" si="23"/>
        <v>19.3</v>
      </c>
      <c r="AY37" s="20">
        <f t="shared" si="23"/>
        <v>20</v>
      </c>
      <c r="AZ37" s="20">
        <f t="shared" si="23"/>
        <v>16.1</v>
      </c>
      <c r="BA37" s="20">
        <f t="shared" si="23"/>
        <v>20.1</v>
      </c>
      <c r="BB37" s="20">
        <f t="shared" si="23"/>
        <v>21.5</v>
      </c>
      <c r="BC37" s="20">
        <f aca="true" t="shared" si="24" ref="BC37:BH37">MIN(BC3:BC33)</f>
        <v>20</v>
      </c>
      <c r="BD37" s="20">
        <f t="shared" si="24"/>
        <v>17.8</v>
      </c>
      <c r="BE37" s="20">
        <f t="shared" si="24"/>
        <v>19.1</v>
      </c>
      <c r="BF37" s="20">
        <f t="shared" si="24"/>
        <v>20.1</v>
      </c>
      <c r="BG37" s="20">
        <f t="shared" si="24"/>
        <v>17.5</v>
      </c>
      <c r="BH37" s="20">
        <f t="shared" si="24"/>
        <v>19.5</v>
      </c>
      <c r="BI37" s="20">
        <f aca="true" t="shared" si="25" ref="BI37:BN37">MIN(BI3:BI33)</f>
        <v>21.2</v>
      </c>
      <c r="BJ37" s="20">
        <f t="shared" si="25"/>
        <v>20.9</v>
      </c>
      <c r="BK37" s="20">
        <f t="shared" si="25"/>
        <v>20.7</v>
      </c>
      <c r="BL37" s="20">
        <f t="shared" si="25"/>
        <v>18.8</v>
      </c>
      <c r="BM37" s="20">
        <f t="shared" si="25"/>
        <v>20</v>
      </c>
      <c r="BN37" s="20">
        <f t="shared" si="25"/>
        <v>21.7</v>
      </c>
      <c r="BO37" s="20">
        <f aca="true" t="shared" si="26" ref="BO37:BT37">MIN(BO3:BO33)</f>
        <v>18.2</v>
      </c>
      <c r="BP37" s="20">
        <f t="shared" si="26"/>
        <v>22.7</v>
      </c>
      <c r="BQ37" s="20">
        <f t="shared" si="26"/>
        <v>20.6</v>
      </c>
      <c r="BR37" s="20">
        <f t="shared" si="26"/>
        <v>21</v>
      </c>
      <c r="BS37" s="20">
        <f t="shared" si="26"/>
        <v>21.5</v>
      </c>
      <c r="BT37" s="20">
        <f t="shared" si="26"/>
        <v>23.6</v>
      </c>
      <c r="BU37" s="20"/>
      <c r="BV37" s="20"/>
      <c r="BW37" s="20"/>
      <c r="BY37" s="52">
        <f>STDEV(J3:AM33)</f>
        <v>3.0389810783077977</v>
      </c>
      <c r="BZ37" s="52">
        <f>STDEV(T3:AW33)</f>
        <v>3.290930287991661</v>
      </c>
      <c r="CA37" s="52">
        <f>STDEV(AD3:BG33)</f>
        <v>3.4804510182687625</v>
      </c>
      <c r="CB37" s="52">
        <f>STDEV(AN3:BQ33)</f>
        <v>3.3330475869365057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41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7</v>
      </c>
      <c r="C42" s="76">
        <f aca="true" t="shared" si="27" ref="C42:BL42">COUNTIF(C3:C33,$B$40)</f>
        <v>24</v>
      </c>
      <c r="D42" s="76">
        <f t="shared" si="27"/>
        <v>12</v>
      </c>
      <c r="E42" s="76">
        <f t="shared" si="27"/>
        <v>12</v>
      </c>
      <c r="F42" s="76">
        <f t="shared" si="27"/>
        <v>8</v>
      </c>
      <c r="G42" s="76">
        <f t="shared" si="27"/>
        <v>11</v>
      </c>
      <c r="H42" s="76">
        <f t="shared" si="27"/>
        <v>13</v>
      </c>
      <c r="I42" s="76">
        <f t="shared" si="27"/>
        <v>17</v>
      </c>
      <c r="J42" s="76">
        <f t="shared" si="27"/>
        <v>23</v>
      </c>
      <c r="K42" s="76">
        <f t="shared" si="27"/>
        <v>23</v>
      </c>
      <c r="L42" s="76">
        <f t="shared" si="27"/>
        <v>13</v>
      </c>
      <c r="M42" s="76">
        <f t="shared" si="27"/>
        <v>13</v>
      </c>
      <c r="N42" s="76">
        <f t="shared" si="27"/>
        <v>16</v>
      </c>
      <c r="O42" s="76">
        <f t="shared" si="27"/>
        <v>14</v>
      </c>
      <c r="P42" s="76">
        <f t="shared" si="27"/>
        <v>10</v>
      </c>
      <c r="Q42" s="76">
        <f t="shared" si="27"/>
        <v>7</v>
      </c>
      <c r="R42" s="76">
        <f t="shared" si="27"/>
        <v>13</v>
      </c>
      <c r="S42" s="76">
        <f t="shared" si="27"/>
        <v>16</v>
      </c>
      <c r="T42" s="76">
        <f t="shared" si="27"/>
        <v>8</v>
      </c>
      <c r="U42" s="76">
        <f t="shared" si="27"/>
        <v>9</v>
      </c>
      <c r="V42" s="76">
        <f t="shared" si="27"/>
        <v>13</v>
      </c>
      <c r="W42" s="76">
        <f t="shared" si="27"/>
        <v>12</v>
      </c>
      <c r="X42" s="76">
        <f t="shared" si="27"/>
        <v>20</v>
      </c>
      <c r="Y42" s="76">
        <f t="shared" si="27"/>
        <v>8</v>
      </c>
      <c r="Z42" s="76">
        <f t="shared" si="27"/>
        <v>19</v>
      </c>
      <c r="AA42" s="76">
        <f t="shared" si="27"/>
        <v>7</v>
      </c>
      <c r="AB42" s="76">
        <f t="shared" si="27"/>
        <v>18</v>
      </c>
      <c r="AC42" s="76">
        <f t="shared" si="27"/>
        <v>14</v>
      </c>
      <c r="AD42" s="76">
        <f t="shared" si="27"/>
        <v>4</v>
      </c>
      <c r="AE42" s="76">
        <f t="shared" si="27"/>
        <v>8</v>
      </c>
      <c r="AF42" s="76">
        <f t="shared" si="27"/>
        <v>9</v>
      </c>
      <c r="AG42" s="76">
        <f t="shared" si="27"/>
        <v>11</v>
      </c>
      <c r="AH42" s="76">
        <f t="shared" si="27"/>
        <v>12</v>
      </c>
      <c r="AI42" s="76">
        <f t="shared" si="27"/>
        <v>13</v>
      </c>
      <c r="AJ42" s="76">
        <f t="shared" si="27"/>
        <v>8</v>
      </c>
      <c r="AK42" s="76">
        <f t="shared" si="27"/>
        <v>12</v>
      </c>
      <c r="AL42" s="76">
        <f t="shared" si="27"/>
        <v>18</v>
      </c>
      <c r="AM42" s="76">
        <f t="shared" si="27"/>
        <v>21</v>
      </c>
      <c r="AN42" s="76">
        <f t="shared" si="27"/>
        <v>12</v>
      </c>
      <c r="AO42" s="76">
        <f t="shared" si="27"/>
        <v>13</v>
      </c>
      <c r="AP42" s="76">
        <f t="shared" si="27"/>
        <v>13</v>
      </c>
      <c r="AQ42" s="76">
        <f t="shared" si="27"/>
        <v>21</v>
      </c>
      <c r="AR42" s="76">
        <f t="shared" si="27"/>
        <v>17</v>
      </c>
      <c r="AS42" s="76">
        <f t="shared" si="27"/>
        <v>16</v>
      </c>
      <c r="AT42" s="76">
        <f t="shared" si="27"/>
        <v>12</v>
      </c>
      <c r="AU42" s="76">
        <f t="shared" si="27"/>
        <v>21</v>
      </c>
      <c r="AV42" s="76">
        <f t="shared" si="27"/>
        <v>28</v>
      </c>
      <c r="AW42" s="76">
        <f t="shared" si="27"/>
        <v>25</v>
      </c>
      <c r="AX42" s="76">
        <f t="shared" si="27"/>
        <v>19</v>
      </c>
      <c r="AY42" s="76">
        <f t="shared" si="27"/>
        <v>11</v>
      </c>
      <c r="AZ42" s="76">
        <f t="shared" si="27"/>
        <v>17</v>
      </c>
      <c r="BA42" s="76">
        <f t="shared" si="27"/>
        <v>18</v>
      </c>
      <c r="BB42" s="76">
        <f t="shared" si="27"/>
        <v>22</v>
      </c>
      <c r="BC42" s="76">
        <f t="shared" si="27"/>
        <v>18</v>
      </c>
      <c r="BD42" s="76">
        <f t="shared" si="27"/>
        <v>19</v>
      </c>
      <c r="BE42" s="76">
        <f t="shared" si="27"/>
        <v>21</v>
      </c>
      <c r="BF42" s="76">
        <f t="shared" si="27"/>
        <v>12</v>
      </c>
      <c r="BG42" s="76">
        <f t="shared" si="27"/>
        <v>19</v>
      </c>
      <c r="BH42" s="76">
        <f t="shared" si="27"/>
        <v>20</v>
      </c>
      <c r="BI42" s="76">
        <f t="shared" si="27"/>
        <v>23</v>
      </c>
      <c r="BJ42" s="76">
        <f t="shared" si="27"/>
        <v>18</v>
      </c>
      <c r="BK42" s="76">
        <f t="shared" si="27"/>
        <v>8</v>
      </c>
      <c r="BL42" s="76">
        <f t="shared" si="27"/>
        <v>11</v>
      </c>
      <c r="BM42" s="76">
        <f aca="true" t="shared" si="28" ref="BM42:BR42">COUNTIF(BM3:BM33,$B$40)</f>
        <v>21</v>
      </c>
      <c r="BN42" s="76">
        <f t="shared" si="28"/>
        <v>16</v>
      </c>
      <c r="BO42" s="76">
        <f t="shared" si="28"/>
        <v>17</v>
      </c>
      <c r="BP42" s="76">
        <f t="shared" si="28"/>
        <v>24</v>
      </c>
      <c r="BQ42" s="76">
        <f t="shared" si="28"/>
        <v>19</v>
      </c>
      <c r="BR42" s="76">
        <f t="shared" si="28"/>
        <v>11</v>
      </c>
      <c r="BS42" s="76">
        <f>COUNTIF(BS3:BS33,$B$40)</f>
        <v>24</v>
      </c>
      <c r="BT42" s="76">
        <f>COUNTIF(BT3:BT33,$B$40)</f>
        <v>28</v>
      </c>
      <c r="BU42" s="76"/>
      <c r="BV42" s="76"/>
      <c r="BW42" s="76"/>
      <c r="BY42" s="91">
        <f>AVERAGE(J42:AM42)</f>
        <v>13.066666666666666</v>
      </c>
      <c r="BZ42" s="91">
        <f>AVERAGE(T42:AW42)</f>
        <v>14.066666666666666</v>
      </c>
      <c r="CA42" s="91">
        <f>AVERAGE(AD42:BG42)</f>
        <v>15.666666666666666</v>
      </c>
      <c r="CB42" s="95">
        <f>AVERAGE(AN42:BQ42)</f>
        <v>17.7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36.3</v>
      </c>
    </row>
    <row r="46" spans="1:2" ht="11.25">
      <c r="A46" s="82">
        <v>2</v>
      </c>
      <c r="B46" s="83">
        <f>LARGE($B$3:$BW$33,2)</f>
        <v>36.1</v>
      </c>
    </row>
    <row r="47" spans="1:2" ht="11.25">
      <c r="A47" s="82">
        <v>3</v>
      </c>
      <c r="B47" s="83">
        <f>LARGE($B$3:$BW$33,3)</f>
        <v>35.4</v>
      </c>
    </row>
    <row r="48" spans="1:2" ht="11.25">
      <c r="A48" s="82">
        <v>4</v>
      </c>
      <c r="B48" s="83">
        <f>LARGE($B$3:$BW$33,4)</f>
        <v>34.5</v>
      </c>
    </row>
    <row r="49" spans="1:2" ht="11.25">
      <c r="A49" s="82">
        <v>5</v>
      </c>
      <c r="B49" s="83">
        <f>LARGE($B$3:$BW$33,5)</f>
        <v>34.4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15.6</v>
      </c>
    </row>
    <row r="53" spans="1:2" ht="11.25">
      <c r="A53" s="82">
        <v>2</v>
      </c>
      <c r="B53" s="83">
        <f>SMALL($B$3:$BW$33,2)</f>
        <v>16.1</v>
      </c>
    </row>
    <row r="54" spans="1:2" ht="11.25">
      <c r="A54" s="82">
        <v>3</v>
      </c>
      <c r="B54" s="83">
        <f>SMALL($B$3:$BW$33,3)</f>
        <v>16.2</v>
      </c>
    </row>
    <row r="55" spans="1:2" ht="11.25">
      <c r="A55" s="82">
        <v>4</v>
      </c>
      <c r="B55" s="83">
        <f>SMALL($B$3:$BW$33,4)</f>
        <v>16.7</v>
      </c>
    </row>
    <row r="56" spans="1:2" ht="11.25">
      <c r="A56" s="82">
        <v>5</v>
      </c>
      <c r="B56" s="83">
        <f>SMALL($B$3:$BW$33,5)</f>
        <v>16.9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dcterms:created xsi:type="dcterms:W3CDTF">2008-05-08T04:32:59Z</dcterms:created>
  <dcterms:modified xsi:type="dcterms:W3CDTF">2024-01-05T09:47:08Z</dcterms:modified>
  <cp:category/>
  <cp:version/>
  <cp:contentType/>
  <cp:contentStatus/>
</cp:coreProperties>
</file>