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90" windowWidth="12800" windowHeight="10340" activeTab="0"/>
  </bookViews>
  <sheets>
    <sheet name="月合計" sheetId="1" r:id="rId1"/>
    <sheet name="月平均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<sst xmlns="http://schemas.openxmlformats.org/spreadsheetml/2006/main" count="26" uniqueCount="15">
  <si>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月</t>
  </si>
  <si>
    <t>年合計</t>
  </si>
  <si>
    <t>年</t>
  </si>
  <si>
    <t>最大値</t>
  </si>
  <si>
    <t>Match</t>
  </si>
  <si>
    <t>最小値</t>
  </si>
  <si>
    <t>月日射量</t>
  </si>
  <si>
    <t>最小値</t>
  </si>
  <si>
    <t>月平均日射量</t>
  </si>
  <si>
    <t>年平均</t>
  </si>
  <si>
    <r>
      <t>82～0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</si>
  <si>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r>
      <t>82～1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</si>
  <si>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91～20年</t>
  </si>
  <si>
    <t>30年、29年または19年平均</t>
  </si>
  <si>
    <t>30年、29年または19年平均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</si>
</sst>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0&quot;年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9"/>
      <color indexed="9"/>
      <name val="ＭＳ Ｐ明朝"/>
      <family val="1"/>
    </font>
    <font>
      <b/>
      <sz val="9"/>
      <name val="Times New Roman"/>
      <family val="1"/>
    </font>
    <font>
      <b/>
      <sz val="9"/>
      <name val="ＭＳ Ｐ明朝"/>
      <family val="1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Fill="0" applyProtection="0">
      <alignment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7" fillId="0" borderId="0" xfId="61" applyNumberFormat="1" applyFont="1" applyBorder="1">
      <alignment/>
      <protection/>
    </xf>
    <xf numFmtId="0" fontId="4" fillId="0" borderId="0" xfId="6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Border="1" applyAlignment="1">
      <alignment horizontal="center"/>
      <protection/>
    </xf>
    <xf numFmtId="0" fontId="5" fillId="33" borderId="0" xfId="61" applyFont="1" applyFill="1" applyBorder="1">
      <alignment/>
      <protection/>
    </xf>
    <xf numFmtId="0" fontId="5" fillId="33" borderId="10" xfId="61" applyFont="1" applyFill="1" applyBorder="1">
      <alignment/>
      <protection/>
    </xf>
    <xf numFmtId="176" fontId="7" fillId="0" borderId="10" xfId="61" applyNumberFormat="1" applyFont="1" applyBorder="1">
      <alignment/>
      <protection/>
    </xf>
    <xf numFmtId="176" fontId="7" fillId="34" borderId="0" xfId="61" applyNumberFormat="1" applyFont="1" applyFill="1" applyBorder="1">
      <alignment/>
      <protection/>
    </xf>
    <xf numFmtId="176" fontId="7" fillId="34" borderId="10" xfId="61" applyNumberFormat="1" applyFont="1" applyFill="1" applyBorder="1">
      <alignment/>
      <protection/>
    </xf>
    <xf numFmtId="0" fontId="6" fillId="0" borderId="10" xfId="61" applyFont="1" applyFill="1" applyBorder="1" applyAlignment="1">
      <alignment horizontal="distributed"/>
      <protection/>
    </xf>
    <xf numFmtId="0" fontId="4" fillId="0" borderId="0" xfId="61" applyFill="1" applyBorder="1">
      <alignment/>
      <protection/>
    </xf>
    <xf numFmtId="1" fontId="11" fillId="0" borderId="10" xfId="61" applyNumberFormat="1" applyFont="1" applyBorder="1">
      <alignment/>
      <protection/>
    </xf>
    <xf numFmtId="176" fontId="12" fillId="35" borderId="11" xfId="61" applyNumberFormat="1" applyFont="1" applyFill="1" applyBorder="1" applyAlignment="1">
      <alignment horizontal="center"/>
      <protection/>
    </xf>
    <xf numFmtId="176" fontId="11" fillId="35" borderId="11" xfId="61" applyNumberFormat="1" applyFont="1" applyFill="1" applyBorder="1">
      <alignment/>
      <protection/>
    </xf>
    <xf numFmtId="176" fontId="10" fillId="36" borderId="11" xfId="61" applyNumberFormat="1" applyFont="1" applyFill="1" applyBorder="1" applyAlignment="1">
      <alignment horizontal="center"/>
      <protection/>
    </xf>
    <xf numFmtId="176" fontId="8" fillId="36" borderId="11" xfId="61" applyNumberFormat="1" applyFont="1" applyFill="1" applyBorder="1">
      <alignment/>
      <protection/>
    </xf>
    <xf numFmtId="176" fontId="8" fillId="37" borderId="10" xfId="61" applyNumberFormat="1" applyFont="1" applyFill="1" applyBorder="1">
      <alignment/>
      <protection/>
    </xf>
    <xf numFmtId="176" fontId="10" fillId="37" borderId="10" xfId="61" applyNumberFormat="1" applyFont="1" applyFill="1" applyBorder="1">
      <alignment/>
      <protection/>
    </xf>
    <xf numFmtId="0" fontId="4" fillId="33" borderId="12" xfId="61" applyFill="1" applyBorder="1" applyAlignment="1">
      <alignment horizontal="right"/>
      <protection/>
    </xf>
    <xf numFmtId="0" fontId="6" fillId="0" borderId="12" xfId="61" applyFont="1" applyBorder="1">
      <alignment/>
      <protection/>
    </xf>
    <xf numFmtId="0" fontId="4" fillId="34" borderId="12" xfId="61" applyFont="1" applyFill="1" applyBorder="1" applyAlignment="1">
      <alignment horizontal="center"/>
      <protection/>
    </xf>
    <xf numFmtId="56" fontId="14" fillId="0" borderId="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月平均" xfId="61"/>
    <cellStyle name="良い" xfId="62"/>
  </cellStyles>
  <dxfs count="8"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6" sqref="B46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15" width="5.875" style="2" customWidth="1"/>
    <col min="16" max="16" width="8.625" style="2" bestFit="1" customWidth="1"/>
    <col min="17" max="52" width="5.875" style="2" customWidth="1"/>
    <col min="53" max="53" width="7.625" style="4" customWidth="1"/>
    <col min="54" max="16384" width="5.875" style="2" customWidth="1"/>
  </cols>
  <sheetData>
    <row r="1" ht="11.25" thickBot="1">
      <c r="B1" s="3" t="s">
        <v>6</v>
      </c>
    </row>
    <row r="2" spans="1:14" ht="10.5">
      <c r="A2" s="19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1" t="s">
        <v>1</v>
      </c>
    </row>
    <row r="3" spans="1:14" ht="11.25">
      <c r="A3" s="5">
        <v>1981</v>
      </c>
      <c r="B3" s="1"/>
      <c r="C3" s="1"/>
      <c r="D3" s="1"/>
      <c r="E3" s="1"/>
      <c r="F3" s="1"/>
      <c r="G3" s="1"/>
      <c r="H3" s="1">
        <v>578.59</v>
      </c>
      <c r="I3" s="1">
        <v>541.12</v>
      </c>
      <c r="J3" s="1">
        <v>406.79</v>
      </c>
      <c r="K3" s="1">
        <v>363.27</v>
      </c>
      <c r="L3" s="1">
        <v>256.66</v>
      </c>
      <c r="M3" s="1">
        <v>289.21</v>
      </c>
      <c r="N3" s="8">
        <f>SUM(B3:M3)</f>
        <v>2435.64</v>
      </c>
    </row>
    <row r="4" spans="1:14" ht="11.25">
      <c r="A4" s="5">
        <v>1982</v>
      </c>
      <c r="B4" s="1">
        <v>299.55</v>
      </c>
      <c r="C4" s="1">
        <v>336.38</v>
      </c>
      <c r="D4" s="1">
        <v>456.24</v>
      </c>
      <c r="E4" s="1">
        <v>479.47</v>
      </c>
      <c r="F4" s="1">
        <v>603.4</v>
      </c>
      <c r="G4" s="1">
        <v>515.74</v>
      </c>
      <c r="H4" s="1">
        <v>492.67</v>
      </c>
      <c r="I4" s="1">
        <v>458.55</v>
      </c>
      <c r="J4" s="1">
        <v>354.66</v>
      </c>
      <c r="K4" s="1">
        <v>367.9</v>
      </c>
      <c r="L4" s="1">
        <v>239.56</v>
      </c>
      <c r="M4" s="1">
        <v>228.68</v>
      </c>
      <c r="N4" s="8">
        <f>SUM(B4:M4)</f>
        <v>4832.8</v>
      </c>
    </row>
    <row r="5" spans="1:14" ht="11.25">
      <c r="A5" s="5">
        <v>1983</v>
      </c>
      <c r="B5" s="1">
        <v>296.13</v>
      </c>
      <c r="C5" s="1">
        <v>351.13</v>
      </c>
      <c r="D5" s="1">
        <v>424.15</v>
      </c>
      <c r="E5" s="1">
        <v>423.12</v>
      </c>
      <c r="F5" s="1">
        <v>607.05</v>
      </c>
      <c r="G5" s="1">
        <v>450.28</v>
      </c>
      <c r="H5" s="1">
        <v>388.95</v>
      </c>
      <c r="I5" s="1">
        <v>469.59</v>
      </c>
      <c r="J5" s="1">
        <v>341.81</v>
      </c>
      <c r="K5" s="1">
        <v>345.2329999999999</v>
      </c>
      <c r="L5" s="1">
        <v>288.97</v>
      </c>
      <c r="M5" s="1">
        <v>280.69</v>
      </c>
      <c r="N5" s="8">
        <f>SUM(B5:M5)</f>
        <v>4667.102999999999</v>
      </c>
    </row>
    <row r="6" spans="1:14" ht="11.25">
      <c r="A6" s="5">
        <v>1984</v>
      </c>
      <c r="B6" s="1">
        <v>288.26</v>
      </c>
      <c r="C6" s="1">
        <v>326.72</v>
      </c>
      <c r="D6" s="1">
        <v>448.44</v>
      </c>
      <c r="E6" s="1">
        <v>500.78</v>
      </c>
      <c r="F6" s="1">
        <v>573.01</v>
      </c>
      <c r="G6" s="1">
        <v>368.9</v>
      </c>
      <c r="H6" s="1">
        <v>528.433</v>
      </c>
      <c r="I6" s="1">
        <v>579.1</v>
      </c>
      <c r="J6" s="1">
        <v>396.02</v>
      </c>
      <c r="K6" s="1">
        <v>292.07300000000004</v>
      </c>
      <c r="L6" s="1">
        <v>262.58</v>
      </c>
      <c r="M6" s="1">
        <v>255.05</v>
      </c>
      <c r="N6" s="8">
        <f>SUM(B6:M6)</f>
        <v>4819.366</v>
      </c>
    </row>
    <row r="7" spans="1:14" ht="11.25">
      <c r="A7" s="5">
        <v>1985</v>
      </c>
      <c r="B7" s="1">
        <v>300.72</v>
      </c>
      <c r="C7" s="1">
        <v>281.64</v>
      </c>
      <c r="D7" s="1">
        <v>301.5</v>
      </c>
      <c r="E7" s="1">
        <v>423.26</v>
      </c>
      <c r="F7" s="1">
        <v>528.5</v>
      </c>
      <c r="G7" s="1">
        <v>388.81</v>
      </c>
      <c r="H7" s="1">
        <v>483.95</v>
      </c>
      <c r="I7" s="1">
        <v>613.37</v>
      </c>
      <c r="J7" s="1">
        <v>327.973</v>
      </c>
      <c r="K7" s="1">
        <v>331.0229999999999</v>
      </c>
      <c r="L7" s="1">
        <v>246.95</v>
      </c>
      <c r="M7" s="1">
        <v>261.32</v>
      </c>
      <c r="N7" s="8">
        <f>SUM(B7:M7)</f>
        <v>4489.015999999999</v>
      </c>
    </row>
    <row r="8" spans="1:14" ht="11.25">
      <c r="A8" s="5">
        <v>1986</v>
      </c>
      <c r="B8" s="1">
        <v>269.723</v>
      </c>
      <c r="C8" s="1">
        <v>317.61</v>
      </c>
      <c r="D8" s="1">
        <v>383.26</v>
      </c>
      <c r="E8" s="1">
        <v>467.23</v>
      </c>
      <c r="F8" s="1">
        <v>540.71</v>
      </c>
      <c r="G8" s="1">
        <v>468.32</v>
      </c>
      <c r="H8" s="1">
        <v>419.78</v>
      </c>
      <c r="I8" s="1">
        <v>496.29</v>
      </c>
      <c r="J8" s="1">
        <v>363.84</v>
      </c>
      <c r="K8" s="1">
        <v>318.22</v>
      </c>
      <c r="L8" s="1">
        <v>243.033</v>
      </c>
      <c r="M8" s="1">
        <v>220.32</v>
      </c>
      <c r="N8" s="8">
        <f aca="true" t="shared" si="0" ref="N8:N45">SUM(B8:M8)</f>
        <v>4508.336</v>
      </c>
    </row>
    <row r="9" spans="1:14" ht="11.25">
      <c r="A9" s="5">
        <v>1987</v>
      </c>
      <c r="B9" s="1">
        <v>278.59</v>
      </c>
      <c r="C9" s="1">
        <v>285.34</v>
      </c>
      <c r="D9" s="1">
        <v>368.45</v>
      </c>
      <c r="E9" s="1">
        <v>513.3729999999999</v>
      </c>
      <c r="F9" s="1">
        <v>519.65</v>
      </c>
      <c r="G9" s="1">
        <v>478.5</v>
      </c>
      <c r="H9" s="1">
        <v>463.92</v>
      </c>
      <c r="I9" s="1">
        <v>444.84</v>
      </c>
      <c r="J9" s="1">
        <v>324.36</v>
      </c>
      <c r="K9" s="1">
        <v>311.68</v>
      </c>
      <c r="L9" s="1">
        <v>253.12</v>
      </c>
      <c r="M9" s="1">
        <v>241.77</v>
      </c>
      <c r="N9" s="8">
        <f t="shared" si="0"/>
        <v>4483.593000000001</v>
      </c>
    </row>
    <row r="10" spans="1:14" ht="11.25">
      <c r="A10" s="5">
        <v>1988</v>
      </c>
      <c r="B10" s="1">
        <v>288.60299999999995</v>
      </c>
      <c r="C10" s="1">
        <v>364.53300000000013</v>
      </c>
      <c r="D10" s="1">
        <v>397.32</v>
      </c>
      <c r="E10" s="1">
        <v>539.84</v>
      </c>
      <c r="F10" s="1">
        <v>549.0730000000001</v>
      </c>
      <c r="G10" s="1">
        <v>456.87300000000005</v>
      </c>
      <c r="H10" s="1">
        <v>340.41</v>
      </c>
      <c r="I10" s="1">
        <v>430.233</v>
      </c>
      <c r="J10" s="1">
        <v>283.15</v>
      </c>
      <c r="K10" s="1">
        <v>348.303</v>
      </c>
      <c r="L10" s="1">
        <v>295.60300000000007</v>
      </c>
      <c r="M10" s="1">
        <v>282.734</v>
      </c>
      <c r="N10" s="8">
        <f t="shared" si="0"/>
        <v>4576.675000000001</v>
      </c>
    </row>
    <row r="11" spans="1:14" ht="11.25">
      <c r="A11" s="5">
        <v>1989</v>
      </c>
      <c r="B11" s="1">
        <v>245.224</v>
      </c>
      <c r="C11" s="1">
        <v>259.87</v>
      </c>
      <c r="D11" s="1">
        <v>417.5809999999999</v>
      </c>
      <c r="E11" s="1">
        <v>519.982</v>
      </c>
      <c r="F11" s="1">
        <v>473.4220000000001</v>
      </c>
      <c r="G11" s="1">
        <v>438.83</v>
      </c>
      <c r="H11" s="1">
        <v>517.2</v>
      </c>
      <c r="I11" s="1">
        <v>525.8</v>
      </c>
      <c r="J11" s="1">
        <v>356.623</v>
      </c>
      <c r="K11" s="1">
        <v>316.46600000000007</v>
      </c>
      <c r="L11" s="1">
        <v>242.32</v>
      </c>
      <c r="M11" s="1">
        <v>247.3</v>
      </c>
      <c r="N11" s="8">
        <f t="shared" si="0"/>
        <v>4560.618</v>
      </c>
    </row>
    <row r="12" spans="1:14" ht="11.25">
      <c r="A12" s="5">
        <v>1990</v>
      </c>
      <c r="B12" s="1">
        <v>254.17</v>
      </c>
      <c r="C12" s="1">
        <v>206.05</v>
      </c>
      <c r="D12" s="1">
        <v>440.12</v>
      </c>
      <c r="E12" s="1">
        <v>400.88</v>
      </c>
      <c r="F12" s="1">
        <v>522.04</v>
      </c>
      <c r="G12" s="1">
        <v>450.76</v>
      </c>
      <c r="H12" s="1">
        <v>426.72</v>
      </c>
      <c r="I12" s="1">
        <v>558.02</v>
      </c>
      <c r="J12" s="1">
        <v>358.08</v>
      </c>
      <c r="K12" s="1">
        <v>301.05</v>
      </c>
      <c r="L12" s="1">
        <v>234.82399999999998</v>
      </c>
      <c r="M12" s="1">
        <v>249.01</v>
      </c>
      <c r="N12" s="8">
        <f t="shared" si="0"/>
        <v>4401.724</v>
      </c>
    </row>
    <row r="13" spans="1:14" ht="11.25">
      <c r="A13" s="5">
        <v>1991</v>
      </c>
      <c r="B13" s="1">
        <v>276.66</v>
      </c>
      <c r="C13" s="1">
        <v>307.39</v>
      </c>
      <c r="D13" s="1">
        <v>329.8</v>
      </c>
      <c r="E13" s="1">
        <v>448.02</v>
      </c>
      <c r="F13" s="1">
        <v>512.86</v>
      </c>
      <c r="G13" s="1">
        <v>454.56</v>
      </c>
      <c r="H13" s="1">
        <v>420.61199999999997</v>
      </c>
      <c r="I13" s="1">
        <v>387.85</v>
      </c>
      <c r="J13" s="1">
        <v>286.58</v>
      </c>
      <c r="K13" s="1">
        <v>221.63</v>
      </c>
      <c r="L13" s="1">
        <v>243.62</v>
      </c>
      <c r="M13" s="1">
        <v>208.35</v>
      </c>
      <c r="N13" s="8">
        <f t="shared" si="0"/>
        <v>4097.932</v>
      </c>
    </row>
    <row r="14" spans="1:14" ht="11.25">
      <c r="A14" s="5">
        <v>1992</v>
      </c>
      <c r="B14" s="1">
        <v>251.73</v>
      </c>
      <c r="C14" s="1">
        <v>305.4</v>
      </c>
      <c r="D14" s="1">
        <v>317.44</v>
      </c>
      <c r="E14" s="1">
        <v>410.0810000000001</v>
      </c>
      <c r="F14" s="1">
        <v>451.97</v>
      </c>
      <c r="G14" s="1">
        <v>432.66</v>
      </c>
      <c r="H14" s="1">
        <v>446.91</v>
      </c>
      <c r="I14" s="1">
        <v>496.13</v>
      </c>
      <c r="J14" s="1">
        <v>400.86</v>
      </c>
      <c r="K14" s="1">
        <v>266.37</v>
      </c>
      <c r="L14" s="1">
        <v>224.46</v>
      </c>
      <c r="M14" s="1">
        <v>228.89</v>
      </c>
      <c r="N14" s="8">
        <f t="shared" si="0"/>
        <v>4232.901</v>
      </c>
    </row>
    <row r="15" spans="1:14" ht="11.25">
      <c r="A15" s="5">
        <v>1993</v>
      </c>
      <c r="B15" s="1">
        <v>207.89</v>
      </c>
      <c r="C15" s="1">
        <v>279.01</v>
      </c>
      <c r="D15" s="1">
        <v>405.07</v>
      </c>
      <c r="E15" s="1">
        <v>452.78</v>
      </c>
      <c r="F15" s="1">
        <v>540.28</v>
      </c>
      <c r="G15" s="1">
        <v>382.88</v>
      </c>
      <c r="H15" s="1">
        <v>319.06</v>
      </c>
      <c r="I15" s="1">
        <v>351.21</v>
      </c>
      <c r="J15" s="1">
        <v>294.49</v>
      </c>
      <c r="K15" s="1">
        <v>290.04</v>
      </c>
      <c r="L15" s="1">
        <v>226.42</v>
      </c>
      <c r="M15" s="1">
        <v>199.9</v>
      </c>
      <c r="N15" s="8">
        <f t="shared" si="0"/>
        <v>3949.03</v>
      </c>
    </row>
    <row r="16" spans="1:14" ht="11.25">
      <c r="A16" s="5">
        <v>1994</v>
      </c>
      <c r="B16" s="1">
        <v>227.18</v>
      </c>
      <c r="C16" s="1">
        <v>307.78</v>
      </c>
      <c r="D16" s="1">
        <v>401.09</v>
      </c>
      <c r="E16" s="1">
        <v>528.04</v>
      </c>
      <c r="F16" s="1">
        <v>489.68</v>
      </c>
      <c r="G16" s="1">
        <v>417.87</v>
      </c>
      <c r="H16" s="1">
        <v>526.0312</v>
      </c>
      <c r="I16" s="1">
        <v>557.55</v>
      </c>
      <c r="J16" s="1">
        <v>328.21</v>
      </c>
      <c r="K16" s="1">
        <v>262.39200000000005</v>
      </c>
      <c r="L16" s="1">
        <v>236.95</v>
      </c>
      <c r="M16" s="1">
        <v>218.75</v>
      </c>
      <c r="N16" s="8">
        <f t="shared" si="0"/>
        <v>4501.5232</v>
      </c>
    </row>
    <row r="17" spans="1:14" ht="11.25">
      <c r="A17" s="5">
        <v>1995</v>
      </c>
      <c r="B17" s="1">
        <v>270.03</v>
      </c>
      <c r="C17" s="1">
        <v>303.45099999999996</v>
      </c>
      <c r="D17" s="1">
        <v>301.07</v>
      </c>
      <c r="E17" s="1">
        <v>428.62</v>
      </c>
      <c r="F17" s="1">
        <v>417.87</v>
      </c>
      <c r="G17" s="1">
        <v>293.29</v>
      </c>
      <c r="H17" s="1">
        <v>383.37</v>
      </c>
      <c r="I17" s="1">
        <v>497.44</v>
      </c>
      <c r="J17" s="1">
        <v>331.31</v>
      </c>
      <c r="K17" s="1">
        <v>305.05</v>
      </c>
      <c r="L17" s="1">
        <v>269.68</v>
      </c>
      <c r="M17" s="1">
        <v>246.98</v>
      </c>
      <c r="N17" s="8">
        <f t="shared" si="0"/>
        <v>4048.1609999999996</v>
      </c>
    </row>
    <row r="18" spans="1:14" ht="11.25">
      <c r="A18" s="5">
        <v>1996</v>
      </c>
      <c r="B18" s="1">
        <v>257.26</v>
      </c>
      <c r="C18" s="1">
        <v>282.39</v>
      </c>
      <c r="D18" s="1">
        <v>371.11</v>
      </c>
      <c r="E18" s="1">
        <v>451.97</v>
      </c>
      <c r="F18" s="1">
        <v>451.96</v>
      </c>
      <c r="G18" s="1">
        <v>407.61</v>
      </c>
      <c r="H18" s="1">
        <v>483.39</v>
      </c>
      <c r="I18" s="1">
        <v>442.62</v>
      </c>
      <c r="J18" s="1">
        <v>342.21</v>
      </c>
      <c r="K18" s="1">
        <v>284.13</v>
      </c>
      <c r="L18" s="1">
        <v>194.6</v>
      </c>
      <c r="M18" s="1">
        <v>216.25</v>
      </c>
      <c r="N18" s="8">
        <f t="shared" si="0"/>
        <v>4185.5</v>
      </c>
    </row>
    <row r="19" spans="1:14" ht="11.25">
      <c r="A19" s="5">
        <v>1997</v>
      </c>
      <c r="B19" s="1">
        <v>259.87</v>
      </c>
      <c r="C19" s="1">
        <v>279.05</v>
      </c>
      <c r="D19" s="1">
        <v>345.84</v>
      </c>
      <c r="E19" s="1">
        <v>385.73</v>
      </c>
      <c r="F19" s="1">
        <v>395.81</v>
      </c>
      <c r="G19" s="1">
        <v>407.95</v>
      </c>
      <c r="H19" s="1">
        <v>456.19</v>
      </c>
      <c r="I19" s="1">
        <v>436.34</v>
      </c>
      <c r="J19" s="1">
        <v>255.84</v>
      </c>
      <c r="K19" s="1">
        <v>306.87</v>
      </c>
      <c r="L19" s="1">
        <v>203.38</v>
      </c>
      <c r="M19" s="1">
        <v>179.61</v>
      </c>
      <c r="N19" s="8">
        <f t="shared" si="0"/>
        <v>3912.4800000000005</v>
      </c>
    </row>
    <row r="20" spans="1:14" ht="11.25">
      <c r="A20" s="5">
        <v>1998</v>
      </c>
      <c r="B20" s="1">
        <v>243.65</v>
      </c>
      <c r="C20" s="1">
        <v>327.44</v>
      </c>
      <c r="D20" s="1">
        <v>475.52</v>
      </c>
      <c r="E20" s="1">
        <v>385.81</v>
      </c>
      <c r="F20" s="1">
        <v>517.08</v>
      </c>
      <c r="G20" s="1">
        <v>403.68</v>
      </c>
      <c r="H20" s="1">
        <v>414.73</v>
      </c>
      <c r="I20" s="1">
        <v>370.7</v>
      </c>
      <c r="J20" s="1">
        <v>352.76</v>
      </c>
      <c r="K20" s="1">
        <v>318.16</v>
      </c>
      <c r="L20" s="1">
        <v>304.49</v>
      </c>
      <c r="M20" s="1">
        <v>264.86</v>
      </c>
      <c r="N20" s="8">
        <f t="shared" si="0"/>
        <v>4378.879999999999</v>
      </c>
    </row>
    <row r="21" spans="1:14" ht="11.25">
      <c r="A21" s="5">
        <v>1999</v>
      </c>
      <c r="B21" s="1">
        <v>327.22</v>
      </c>
      <c r="C21" s="1">
        <v>357.65</v>
      </c>
      <c r="D21" s="1">
        <v>383.93</v>
      </c>
      <c r="E21" s="1">
        <v>450.9</v>
      </c>
      <c r="F21" s="1">
        <v>553.36</v>
      </c>
      <c r="G21" s="1">
        <v>476.07</v>
      </c>
      <c r="H21" s="1">
        <v>517.46</v>
      </c>
      <c r="I21" s="1">
        <v>591.2</v>
      </c>
      <c r="J21" s="1">
        <v>433.39</v>
      </c>
      <c r="K21" s="1">
        <v>346.18</v>
      </c>
      <c r="L21" s="1">
        <v>289.64</v>
      </c>
      <c r="M21" s="1">
        <v>278.57</v>
      </c>
      <c r="N21" s="8">
        <f t="shared" si="0"/>
        <v>5005.57</v>
      </c>
    </row>
    <row r="22" spans="1:14" ht="11.25">
      <c r="A22" s="5">
        <v>2000</v>
      </c>
      <c r="B22" s="1">
        <v>276.41</v>
      </c>
      <c r="C22" s="1">
        <v>363.3</v>
      </c>
      <c r="D22" s="1">
        <v>491.14</v>
      </c>
      <c r="E22" s="1">
        <v>502.75</v>
      </c>
      <c r="F22" s="1">
        <v>553.88</v>
      </c>
      <c r="G22" s="1">
        <v>460.85</v>
      </c>
      <c r="H22" s="1">
        <v>606.71</v>
      </c>
      <c r="I22" s="1">
        <v>562.66</v>
      </c>
      <c r="J22" s="1">
        <v>375.87</v>
      </c>
      <c r="K22" s="1">
        <v>309.79</v>
      </c>
      <c r="L22" s="1">
        <v>236.78</v>
      </c>
      <c r="M22" s="1">
        <v>289</v>
      </c>
      <c r="N22" s="8">
        <f t="shared" si="0"/>
        <v>5029.139999999999</v>
      </c>
    </row>
    <row r="23" spans="1:14" ht="11.25">
      <c r="A23" s="5">
        <v>2001</v>
      </c>
      <c r="B23" s="1">
        <v>285.85</v>
      </c>
      <c r="C23" s="1">
        <v>319.92</v>
      </c>
      <c r="D23" s="1">
        <v>422.72</v>
      </c>
      <c r="E23" s="1">
        <v>575.08</v>
      </c>
      <c r="F23" s="1">
        <v>522.6</v>
      </c>
      <c r="G23" s="1">
        <v>481.24</v>
      </c>
      <c r="H23" s="1">
        <v>719.55</v>
      </c>
      <c r="I23" s="1">
        <v>428.59</v>
      </c>
      <c r="J23" s="1">
        <v>378.87</v>
      </c>
      <c r="K23" s="1">
        <v>367.7</v>
      </c>
      <c r="L23" s="1">
        <v>297.65</v>
      </c>
      <c r="M23" s="1">
        <v>271.22</v>
      </c>
      <c r="N23" s="8">
        <f t="shared" si="0"/>
        <v>5070.99</v>
      </c>
    </row>
    <row r="24" spans="1:14" ht="11.25">
      <c r="A24" s="5">
        <v>2002</v>
      </c>
      <c r="B24" s="1">
        <v>298.71</v>
      </c>
      <c r="C24" s="1">
        <v>342.21</v>
      </c>
      <c r="D24" s="1">
        <v>455.88</v>
      </c>
      <c r="E24" s="1">
        <v>506.23</v>
      </c>
      <c r="F24" s="1">
        <v>549.75</v>
      </c>
      <c r="G24" s="1">
        <v>484.03</v>
      </c>
      <c r="H24" s="1">
        <v>558.45</v>
      </c>
      <c r="I24" s="1">
        <v>605.91</v>
      </c>
      <c r="J24" s="1">
        <v>379.9</v>
      </c>
      <c r="K24" s="1">
        <v>366.88</v>
      </c>
      <c r="L24" s="1">
        <v>278.24</v>
      </c>
      <c r="M24" s="1">
        <v>235.54</v>
      </c>
      <c r="N24" s="8">
        <f t="shared" si="0"/>
        <v>5061.729999999999</v>
      </c>
    </row>
    <row r="25" spans="1:14" ht="11.25">
      <c r="A25" s="5">
        <v>2003</v>
      </c>
      <c r="B25" s="1">
        <v>328.66</v>
      </c>
      <c r="C25" s="1">
        <v>321.41</v>
      </c>
      <c r="D25" s="1">
        <v>480.14</v>
      </c>
      <c r="E25" s="1">
        <v>474.27</v>
      </c>
      <c r="F25" s="1">
        <v>539.45</v>
      </c>
      <c r="G25" s="1">
        <v>457.95</v>
      </c>
      <c r="H25" s="1">
        <v>390.83</v>
      </c>
      <c r="I25" s="1">
        <v>454.55</v>
      </c>
      <c r="J25" s="1">
        <v>447.79</v>
      </c>
      <c r="K25" s="1">
        <v>355.78</v>
      </c>
      <c r="L25" s="1">
        <v>225.25</v>
      </c>
      <c r="M25" s="1">
        <v>264.9</v>
      </c>
      <c r="N25" s="8">
        <f t="shared" si="0"/>
        <v>4740.98</v>
      </c>
    </row>
    <row r="26" spans="1:14" ht="11.25">
      <c r="A26" s="5">
        <v>2004</v>
      </c>
      <c r="B26" s="1">
        <v>336.11</v>
      </c>
      <c r="C26" s="1">
        <v>407.17</v>
      </c>
      <c r="D26" s="1">
        <v>467.62</v>
      </c>
      <c r="E26" s="1">
        <v>571.8</v>
      </c>
      <c r="F26" s="1">
        <v>484.07</v>
      </c>
      <c r="G26" s="1">
        <v>542.74</v>
      </c>
      <c r="H26" s="1">
        <v>625.8</v>
      </c>
      <c r="I26" s="1">
        <v>554.14</v>
      </c>
      <c r="J26" s="1">
        <v>392.15</v>
      </c>
      <c r="K26" s="1">
        <v>286.31</v>
      </c>
      <c r="L26" s="1">
        <v>275.69</v>
      </c>
      <c r="M26" s="1">
        <v>279.6</v>
      </c>
      <c r="N26" s="8">
        <f t="shared" si="0"/>
        <v>5223.200000000001</v>
      </c>
    </row>
    <row r="27" spans="1:14" ht="11.25">
      <c r="A27" s="5">
        <v>2005</v>
      </c>
      <c r="B27" s="1">
        <v>330.1</v>
      </c>
      <c r="C27" s="1">
        <v>364.74</v>
      </c>
      <c r="D27" s="1">
        <v>450.96</v>
      </c>
      <c r="E27" s="1">
        <v>555.57</v>
      </c>
      <c r="F27" s="1">
        <v>607.43</v>
      </c>
      <c r="G27" s="1">
        <v>468.05</v>
      </c>
      <c r="H27" s="1">
        <v>448</v>
      </c>
      <c r="I27" s="1">
        <v>532.02</v>
      </c>
      <c r="J27" s="1">
        <v>429.56</v>
      </c>
      <c r="K27" s="1">
        <v>290.89</v>
      </c>
      <c r="L27" s="1">
        <v>344.85</v>
      </c>
      <c r="M27" s="1">
        <v>325.26</v>
      </c>
      <c r="N27" s="8">
        <f t="shared" si="0"/>
        <v>5147.430000000001</v>
      </c>
    </row>
    <row r="28" spans="1:14" ht="11.25">
      <c r="A28" s="5">
        <v>2006</v>
      </c>
      <c r="B28" s="1">
        <v>303.21</v>
      </c>
      <c r="C28" s="1">
        <v>293.93</v>
      </c>
      <c r="D28" s="1">
        <v>484.12</v>
      </c>
      <c r="E28" s="1">
        <v>448.75</v>
      </c>
      <c r="F28" s="1">
        <v>469.95</v>
      </c>
      <c r="G28" s="1">
        <v>434</v>
      </c>
      <c r="H28" s="1">
        <v>348.91</v>
      </c>
      <c r="I28" s="1">
        <v>529.63</v>
      </c>
      <c r="J28" s="1">
        <v>396.03</v>
      </c>
      <c r="K28" s="1">
        <v>335.25</v>
      </c>
      <c r="L28" s="1">
        <v>302.35</v>
      </c>
      <c r="M28" s="1">
        <v>246.13</v>
      </c>
      <c r="N28" s="8">
        <f t="shared" si="0"/>
        <v>4592.26</v>
      </c>
    </row>
    <row r="29" spans="1:14" ht="11.25">
      <c r="A29" s="5">
        <v>2007</v>
      </c>
      <c r="B29" s="1">
        <v>324.32</v>
      </c>
      <c r="C29" s="1">
        <v>391.42</v>
      </c>
      <c r="D29" s="1">
        <v>470.8</v>
      </c>
      <c r="E29" s="1">
        <v>501.59</v>
      </c>
      <c r="F29" s="1">
        <v>585.53</v>
      </c>
      <c r="G29" s="1">
        <v>578.51</v>
      </c>
      <c r="H29" s="1">
        <v>410.56</v>
      </c>
      <c r="I29" s="1">
        <v>598.46</v>
      </c>
      <c r="J29" s="1">
        <v>409.4</v>
      </c>
      <c r="K29" s="1">
        <v>365.13</v>
      </c>
      <c r="L29" s="1">
        <v>265.2</v>
      </c>
      <c r="M29" s="1">
        <v>263.24</v>
      </c>
      <c r="N29" s="8">
        <f t="shared" si="0"/>
        <v>5164.16</v>
      </c>
    </row>
    <row r="30" spans="1:14" ht="11.25">
      <c r="A30" s="5">
        <v>2008</v>
      </c>
      <c r="B30" s="1">
        <v>315.38</v>
      </c>
      <c r="C30" s="1">
        <v>393.96</v>
      </c>
      <c r="D30" s="1">
        <v>450.69</v>
      </c>
      <c r="E30" s="1">
        <v>469.24</v>
      </c>
      <c r="F30" s="1">
        <v>511.86</v>
      </c>
      <c r="G30" s="1">
        <v>543.11</v>
      </c>
      <c r="H30" s="1">
        <v>507.1</v>
      </c>
      <c r="I30" s="1">
        <v>462.77</v>
      </c>
      <c r="J30" s="1">
        <v>415.07</v>
      </c>
      <c r="K30" s="1">
        <v>362.6</v>
      </c>
      <c r="L30" s="1">
        <v>277.19</v>
      </c>
      <c r="M30" s="1">
        <v>273.91</v>
      </c>
      <c r="N30" s="8">
        <f t="shared" si="0"/>
        <v>4982.88</v>
      </c>
    </row>
    <row r="31" spans="1:14" ht="11.25">
      <c r="A31" s="5">
        <v>2009</v>
      </c>
      <c r="B31" s="1">
        <v>286.76</v>
      </c>
      <c r="C31" s="1">
        <v>328.89</v>
      </c>
      <c r="D31" s="1">
        <v>445.9</v>
      </c>
      <c r="E31" s="1">
        <v>563.52</v>
      </c>
      <c r="F31" s="1">
        <v>552.63</v>
      </c>
      <c r="G31" s="1">
        <v>441.02</v>
      </c>
      <c r="H31" s="1">
        <v>457.65</v>
      </c>
      <c r="I31" s="1">
        <v>490.15</v>
      </c>
      <c r="J31" s="1">
        <v>442.74</v>
      </c>
      <c r="K31" s="1">
        <v>345.54</v>
      </c>
      <c r="L31" s="1">
        <v>250.35</v>
      </c>
      <c r="M31" s="1">
        <v>278.9</v>
      </c>
      <c r="N31" s="8">
        <f t="shared" si="0"/>
        <v>4884.05</v>
      </c>
    </row>
    <row r="32" spans="1:14" ht="11.25">
      <c r="A32" s="5">
        <v>2010</v>
      </c>
      <c r="B32" s="1">
        <v>336.38</v>
      </c>
      <c r="C32" s="1">
        <v>278.34</v>
      </c>
      <c r="D32" s="1">
        <v>385.67</v>
      </c>
      <c r="E32" s="1">
        <v>422.67</v>
      </c>
      <c r="F32" s="1">
        <v>566.49</v>
      </c>
      <c r="G32" s="1">
        <v>535.13</v>
      </c>
      <c r="H32" s="1">
        <v>564.91</v>
      </c>
      <c r="I32" s="1">
        <v>603.29</v>
      </c>
      <c r="J32" s="1">
        <v>427.22</v>
      </c>
      <c r="K32" s="1">
        <v>314.75</v>
      </c>
      <c r="L32" s="1">
        <v>299.7</v>
      </c>
      <c r="M32" s="1">
        <v>276.39</v>
      </c>
      <c r="N32" s="8">
        <f t="shared" si="0"/>
        <v>5010.9400000000005</v>
      </c>
    </row>
    <row r="33" spans="1:14" ht="11.25">
      <c r="A33" s="5">
        <v>2011</v>
      </c>
      <c r="B33" s="1">
        <v>325.92</v>
      </c>
      <c r="C33" s="1">
        <v>321.95</v>
      </c>
      <c r="D33" s="1">
        <v>443.32</v>
      </c>
      <c r="E33" s="1">
        <v>557.69</v>
      </c>
      <c r="F33" s="1">
        <v>515.35</v>
      </c>
      <c r="G33" s="1">
        <v>476.73</v>
      </c>
      <c r="H33" s="1">
        <v>595.21</v>
      </c>
      <c r="I33" s="1">
        <v>534.32</v>
      </c>
      <c r="J33" s="1">
        <v>464.82</v>
      </c>
      <c r="K33" s="1">
        <v>343.74</v>
      </c>
      <c r="L33" s="1">
        <v>259.19</v>
      </c>
      <c r="M33" s="1">
        <v>255.84</v>
      </c>
      <c r="N33" s="8">
        <f t="shared" si="0"/>
        <v>5094.08</v>
      </c>
    </row>
    <row r="34" spans="1:14" ht="11.25">
      <c r="A34" s="5">
        <v>2012</v>
      </c>
      <c r="B34" s="1">
        <v>294.16</v>
      </c>
      <c r="C34" s="1">
        <v>325.47</v>
      </c>
      <c r="D34" s="1">
        <v>420.74</v>
      </c>
      <c r="E34" s="1">
        <v>497.27</v>
      </c>
      <c r="F34" s="1">
        <v>575.1</v>
      </c>
      <c r="G34" s="1">
        <v>574.71</v>
      </c>
      <c r="H34" s="1">
        <v>572.3</v>
      </c>
      <c r="I34" s="1">
        <v>687.81</v>
      </c>
      <c r="J34" s="1">
        <v>462.35</v>
      </c>
      <c r="K34" s="1">
        <v>386.1</v>
      </c>
      <c r="L34" s="1">
        <v>268.39</v>
      </c>
      <c r="M34" s="1">
        <v>244.25</v>
      </c>
      <c r="N34" s="8">
        <f t="shared" si="0"/>
        <v>5308.650000000001</v>
      </c>
    </row>
    <row r="35" spans="1:14" ht="11.25">
      <c r="A35" s="5">
        <v>2013</v>
      </c>
      <c r="B35" s="1">
        <v>330.23</v>
      </c>
      <c r="C35" s="1">
        <v>344.67</v>
      </c>
      <c r="D35" s="1">
        <v>451.7</v>
      </c>
      <c r="E35" s="1">
        <v>534.05</v>
      </c>
      <c r="F35" s="1">
        <v>683.26</v>
      </c>
      <c r="G35" s="1">
        <v>499.07</v>
      </c>
      <c r="H35" s="1">
        <v>520.87</v>
      </c>
      <c r="I35" s="1">
        <v>596.71</v>
      </c>
      <c r="J35" s="1">
        <v>460.45</v>
      </c>
      <c r="K35" s="1">
        <v>303.36</v>
      </c>
      <c r="L35" s="1">
        <v>299.98</v>
      </c>
      <c r="M35" s="1">
        <v>277.68</v>
      </c>
      <c r="N35" s="8">
        <f t="shared" si="0"/>
        <v>5302.030000000001</v>
      </c>
    </row>
    <row r="36" spans="1:14" ht="11.25">
      <c r="A36" s="5">
        <v>2014</v>
      </c>
      <c r="B36" s="1">
        <v>325.85</v>
      </c>
      <c r="C36" s="1">
        <v>306.29</v>
      </c>
      <c r="D36" s="1">
        <v>483.38</v>
      </c>
      <c r="E36" s="1">
        <v>591.79</v>
      </c>
      <c r="F36" s="1">
        <v>630.95</v>
      </c>
      <c r="G36" s="1">
        <v>530.66</v>
      </c>
      <c r="H36" s="1">
        <v>582.94</v>
      </c>
      <c r="I36" s="1">
        <v>528.95</v>
      </c>
      <c r="J36" s="1">
        <v>438.74</v>
      </c>
      <c r="K36" s="1">
        <v>353.51</v>
      </c>
      <c r="L36" s="1">
        <v>258.55</v>
      </c>
      <c r="M36" s="1">
        <v>269.69</v>
      </c>
      <c r="N36" s="8">
        <f t="shared" si="0"/>
        <v>5301.3</v>
      </c>
    </row>
    <row r="37" spans="1:16" ht="11.25">
      <c r="A37" s="5">
        <v>2015</v>
      </c>
      <c r="B37" s="1">
        <v>301.88</v>
      </c>
      <c r="C37" s="1">
        <v>311.86</v>
      </c>
      <c r="D37" s="1">
        <v>479.29</v>
      </c>
      <c r="E37" s="1">
        <v>478.24</v>
      </c>
      <c r="F37" s="1">
        <v>703.86</v>
      </c>
      <c r="G37" s="1">
        <v>524.58</v>
      </c>
      <c r="H37" s="1">
        <v>545.76</v>
      </c>
      <c r="I37" s="1">
        <v>491.42</v>
      </c>
      <c r="J37" s="1">
        <v>372.39</v>
      </c>
      <c r="K37" s="1">
        <v>400.58</v>
      </c>
      <c r="L37" s="1">
        <v>244.44</v>
      </c>
      <c r="M37" s="1">
        <v>264.05</v>
      </c>
      <c r="N37" s="8">
        <f t="shared" si="0"/>
        <v>5118.35</v>
      </c>
      <c r="P37" s="22"/>
    </row>
    <row r="38" spans="1:14" ht="11.25">
      <c r="A38" s="5">
        <v>2016</v>
      </c>
      <c r="B38" s="1">
        <v>289.78</v>
      </c>
      <c r="C38" s="1">
        <v>360.29</v>
      </c>
      <c r="D38" s="1">
        <v>451.61</v>
      </c>
      <c r="E38" s="1">
        <v>479.61</v>
      </c>
      <c r="F38" s="1">
        <v>602.12</v>
      </c>
      <c r="G38" s="1">
        <v>523.97</v>
      </c>
      <c r="H38" s="1">
        <v>540.79</v>
      </c>
      <c r="I38" s="1">
        <v>552.02</v>
      </c>
      <c r="J38" s="1">
        <v>361.49</v>
      </c>
      <c r="K38" s="1">
        <v>360.12</v>
      </c>
      <c r="L38" s="1">
        <v>270.76</v>
      </c>
      <c r="M38" s="1">
        <v>290.67</v>
      </c>
      <c r="N38" s="8">
        <f t="shared" si="0"/>
        <v>5083.2300000000005</v>
      </c>
    </row>
    <row r="39" spans="1:14" ht="11.25">
      <c r="A39" s="5">
        <v>2017</v>
      </c>
      <c r="B39" s="1">
        <v>327.09</v>
      </c>
      <c r="C39" s="1">
        <v>380.58</v>
      </c>
      <c r="D39" s="1">
        <v>439.84</v>
      </c>
      <c r="E39" s="1">
        <v>537.61</v>
      </c>
      <c r="F39" s="1">
        <v>595.66</v>
      </c>
      <c r="G39" s="1">
        <v>568.7</v>
      </c>
      <c r="H39" s="1">
        <v>551.095</v>
      </c>
      <c r="I39" s="1">
        <v>368.71</v>
      </c>
      <c r="J39" s="1">
        <v>420.04</v>
      </c>
      <c r="K39" s="1">
        <v>266.37</v>
      </c>
      <c r="L39" s="1">
        <v>283.83</v>
      </c>
      <c r="M39" s="1">
        <v>282.4</v>
      </c>
      <c r="N39" s="8">
        <f t="shared" si="0"/>
        <v>5021.924999999999</v>
      </c>
    </row>
    <row r="40" spans="1:14" ht="11.25">
      <c r="A40" s="5">
        <v>2018</v>
      </c>
      <c r="B40" s="1">
        <v>309.371</v>
      </c>
      <c r="C40" s="1">
        <v>362.026</v>
      </c>
      <c r="D40" s="1">
        <v>453.09600000000006</v>
      </c>
      <c r="E40" s="1">
        <v>511.24400000000014</v>
      </c>
      <c r="F40" s="1">
        <v>566.7630000000001</v>
      </c>
      <c r="G40" s="1">
        <v>544.738</v>
      </c>
      <c r="H40" s="1">
        <v>637.119</v>
      </c>
      <c r="I40" s="1">
        <v>545.665</v>
      </c>
      <c r="J40" s="1">
        <v>309.357</v>
      </c>
      <c r="K40" s="1">
        <v>360.75699999999995</v>
      </c>
      <c r="L40" s="1">
        <v>287.95599999999996</v>
      </c>
      <c r="M40" s="1">
        <v>250.984</v>
      </c>
      <c r="N40" s="8">
        <f t="shared" si="0"/>
        <v>5139.076000000001</v>
      </c>
    </row>
    <row r="41" spans="1:14" ht="11.25">
      <c r="A41" s="5">
        <v>2019</v>
      </c>
      <c r="B41" s="1">
        <v>340.79300000000006</v>
      </c>
      <c r="C41" s="1">
        <v>318.314</v>
      </c>
      <c r="D41" s="1">
        <v>437.30899999999997</v>
      </c>
      <c r="E41" s="1">
        <v>542.69</v>
      </c>
      <c r="F41" s="1">
        <v>687.1709999999998</v>
      </c>
      <c r="G41" s="1">
        <v>512.0670000000001</v>
      </c>
      <c r="H41" s="1">
        <v>427.46099999999996</v>
      </c>
      <c r="I41" s="1">
        <v>547.426</v>
      </c>
      <c r="J41" s="1">
        <v>422.52099999999996</v>
      </c>
      <c r="K41" s="1">
        <v>312.152</v>
      </c>
      <c r="L41" s="1">
        <v>301.048</v>
      </c>
      <c r="M41" s="1">
        <v>223.89</v>
      </c>
      <c r="N41" s="8">
        <f t="shared" si="0"/>
        <v>5072.842</v>
      </c>
    </row>
    <row r="42" spans="1:14" ht="11.25">
      <c r="A42" s="5">
        <v>2020</v>
      </c>
      <c r="B42" s="1">
        <v>266.36699999999996</v>
      </c>
      <c r="C42" s="1">
        <v>354.64600000000013</v>
      </c>
      <c r="D42" s="1">
        <v>466.926</v>
      </c>
      <c r="E42" s="1">
        <v>555.905</v>
      </c>
      <c r="F42" s="1">
        <v>558.1920000000001</v>
      </c>
      <c r="G42" s="1">
        <v>494.579</v>
      </c>
      <c r="H42" s="1">
        <v>287.252</v>
      </c>
      <c r="I42" s="1">
        <v>691.6139999999999</v>
      </c>
      <c r="J42" s="1">
        <v>386.9170000000001</v>
      </c>
      <c r="K42" s="1">
        <v>295.098</v>
      </c>
      <c r="L42" s="1">
        <v>305.125</v>
      </c>
      <c r="M42" s="1">
        <v>262.042</v>
      </c>
      <c r="N42" s="8">
        <f t="shared" si="0"/>
        <v>4924.6630000000005</v>
      </c>
    </row>
    <row r="43" spans="1:14" ht="11.25">
      <c r="A43" s="5">
        <v>2021</v>
      </c>
      <c r="B43" s="1">
        <v>292.436</v>
      </c>
      <c r="C43" s="1">
        <v>406.06100000000004</v>
      </c>
      <c r="D43" s="1">
        <v>456.79900000000004</v>
      </c>
      <c r="E43" s="1">
        <v>602.4309999999999</v>
      </c>
      <c r="F43" s="1">
        <v>522.9390000000001</v>
      </c>
      <c r="G43" s="1">
        <v>597.8380000000002</v>
      </c>
      <c r="H43" s="1">
        <v>552.6110000000001</v>
      </c>
      <c r="I43" s="1">
        <v>510.054</v>
      </c>
      <c r="J43" s="1">
        <v>372.10799999999995</v>
      </c>
      <c r="K43" s="1">
        <v>356.8709999999999</v>
      </c>
      <c r="L43" s="1">
        <v>330.19599999999997</v>
      </c>
      <c r="M43" s="1">
        <v>276.078</v>
      </c>
      <c r="N43" s="8">
        <f t="shared" si="0"/>
        <v>5276.4220000000005</v>
      </c>
    </row>
    <row r="44" spans="1:14" ht="11.25">
      <c r="A44" s="5">
        <v>2022</v>
      </c>
      <c r="B44" s="1">
        <v>317.543</v>
      </c>
      <c r="C44" s="1">
        <v>351.04699999999985</v>
      </c>
      <c r="D44" s="1">
        <v>463.1739999999999</v>
      </c>
      <c r="E44" s="1">
        <v>517.097</v>
      </c>
      <c r="F44" s="1">
        <v>579.3280000000001</v>
      </c>
      <c r="G44" s="1">
        <v>545.771</v>
      </c>
      <c r="H44" s="1">
        <v>544.798</v>
      </c>
      <c r="I44" s="1">
        <v>514.2800000000001</v>
      </c>
      <c r="J44" s="1">
        <v>443.72299999999996</v>
      </c>
      <c r="K44" s="1">
        <v>336.10100000000006</v>
      </c>
      <c r="L44" s="1">
        <v>296.57800000000003</v>
      </c>
      <c r="M44" s="1">
        <v>263.58899999999994</v>
      </c>
      <c r="N44" s="8">
        <f t="shared" si="0"/>
        <v>5173.029</v>
      </c>
    </row>
    <row r="45" spans="1:14" ht="11.25">
      <c r="A45" s="5">
        <v>2023</v>
      </c>
      <c r="B45" s="1">
        <v>309.385</v>
      </c>
      <c r="C45" s="1">
        <v>370.02000000000004</v>
      </c>
      <c r="D45" s="1">
        <v>449.812</v>
      </c>
      <c r="E45" s="1">
        <v>562.3639999999999</v>
      </c>
      <c r="F45" s="1">
        <v>634.815</v>
      </c>
      <c r="G45" s="1">
        <v>523.696</v>
      </c>
      <c r="H45" s="1">
        <v>688.9519999999998</v>
      </c>
      <c r="I45" s="1">
        <v>698.9060000000001</v>
      </c>
      <c r="J45" s="1">
        <v>458.63</v>
      </c>
      <c r="K45" s="1">
        <v>426.51499999999993</v>
      </c>
      <c r="L45" s="1">
        <v>293.77000000000004</v>
      </c>
      <c r="M45" s="1">
        <v>270.222</v>
      </c>
      <c r="N45" s="8">
        <f t="shared" si="0"/>
        <v>5687.087</v>
      </c>
    </row>
    <row r="46" spans="1:14" ht="11.25">
      <c r="A46" s="5">
        <v>2024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 ht="11.25">
      <c r="A47" s="5">
        <v>2025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 ht="12" thickBot="1">
      <c r="A48" s="6">
        <v>2026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</row>
    <row r="49" ht="12" customHeight="1"/>
    <row r="50" ht="12" customHeight="1" thickBot="1">
      <c r="A50" s="4"/>
    </row>
    <row r="51" spans="1:14" ht="12" customHeight="1">
      <c r="A51" s="13" t="s">
        <v>3</v>
      </c>
      <c r="B51" s="14">
        <f aca="true" t="shared" si="1" ref="B51:N51">MAX(B3:B48)</f>
        <v>340.79300000000006</v>
      </c>
      <c r="C51" s="14">
        <f t="shared" si="1"/>
        <v>407.17</v>
      </c>
      <c r="D51" s="14">
        <f t="shared" si="1"/>
        <v>491.14</v>
      </c>
      <c r="E51" s="14">
        <f t="shared" si="1"/>
        <v>602.4309999999999</v>
      </c>
      <c r="F51" s="14">
        <f t="shared" si="1"/>
        <v>703.86</v>
      </c>
      <c r="G51" s="14">
        <f t="shared" si="1"/>
        <v>597.8380000000002</v>
      </c>
      <c r="H51" s="14">
        <f t="shared" si="1"/>
        <v>719.55</v>
      </c>
      <c r="I51" s="14">
        <f t="shared" si="1"/>
        <v>698.9060000000001</v>
      </c>
      <c r="J51" s="14">
        <f t="shared" si="1"/>
        <v>464.82</v>
      </c>
      <c r="K51" s="14">
        <f t="shared" si="1"/>
        <v>426.51499999999993</v>
      </c>
      <c r="L51" s="14">
        <f t="shared" si="1"/>
        <v>344.85</v>
      </c>
      <c r="M51" s="14">
        <f t="shared" si="1"/>
        <v>325.26</v>
      </c>
      <c r="N51" s="14">
        <f t="shared" si="1"/>
        <v>5687.087</v>
      </c>
    </row>
    <row r="52" spans="1:14" ht="12" thickBot="1">
      <c r="A52" s="10" t="s">
        <v>2</v>
      </c>
      <c r="B52" s="12">
        <f aca="true" t="shared" si="2" ref="B52:N52">INDEX($A$3:$A$48,B53)</f>
        <v>2019</v>
      </c>
      <c r="C52" s="12">
        <f t="shared" si="2"/>
        <v>2004</v>
      </c>
      <c r="D52" s="12">
        <f t="shared" si="2"/>
        <v>2000</v>
      </c>
      <c r="E52" s="12">
        <f t="shared" si="2"/>
        <v>2021</v>
      </c>
      <c r="F52" s="12">
        <f t="shared" si="2"/>
        <v>2015</v>
      </c>
      <c r="G52" s="12">
        <f t="shared" si="2"/>
        <v>2021</v>
      </c>
      <c r="H52" s="12">
        <f t="shared" si="2"/>
        <v>2001</v>
      </c>
      <c r="I52" s="12">
        <f t="shared" si="2"/>
        <v>2023</v>
      </c>
      <c r="J52" s="12">
        <f t="shared" si="2"/>
        <v>2011</v>
      </c>
      <c r="K52" s="12">
        <f t="shared" si="2"/>
        <v>2023</v>
      </c>
      <c r="L52" s="12">
        <f t="shared" si="2"/>
        <v>2005</v>
      </c>
      <c r="M52" s="12">
        <f t="shared" si="2"/>
        <v>2005</v>
      </c>
      <c r="N52" s="12">
        <f t="shared" si="2"/>
        <v>2023</v>
      </c>
    </row>
    <row r="53" spans="1:14" ht="10.5">
      <c r="A53" s="11" t="s">
        <v>4</v>
      </c>
      <c r="B53" s="11">
        <f aca="true" t="shared" si="3" ref="B53:N53">MATCH(B51,B3:B48,0)</f>
        <v>39</v>
      </c>
      <c r="C53" s="11">
        <f t="shared" si="3"/>
        <v>24</v>
      </c>
      <c r="D53" s="11">
        <f t="shared" si="3"/>
        <v>20</v>
      </c>
      <c r="E53" s="11">
        <f t="shared" si="3"/>
        <v>41</v>
      </c>
      <c r="F53" s="11">
        <f t="shared" si="3"/>
        <v>35</v>
      </c>
      <c r="G53" s="11">
        <f t="shared" si="3"/>
        <v>41</v>
      </c>
      <c r="H53" s="11">
        <f t="shared" si="3"/>
        <v>21</v>
      </c>
      <c r="I53" s="11">
        <f t="shared" si="3"/>
        <v>43</v>
      </c>
      <c r="J53" s="11">
        <f t="shared" si="3"/>
        <v>31</v>
      </c>
      <c r="K53" s="11">
        <f t="shared" si="3"/>
        <v>43</v>
      </c>
      <c r="L53" s="11">
        <f t="shared" si="3"/>
        <v>25</v>
      </c>
      <c r="M53" s="11">
        <f t="shared" si="3"/>
        <v>25</v>
      </c>
      <c r="N53" s="11">
        <f t="shared" si="3"/>
        <v>43</v>
      </c>
    </row>
    <row r="54" ht="11.25" thickBot="1"/>
    <row r="55" spans="1:14" ht="11.25">
      <c r="A55" s="15" t="s">
        <v>5</v>
      </c>
      <c r="B55" s="16">
        <f aca="true" t="shared" si="4" ref="B55:M55">MIN(B3:B48)</f>
        <v>207.89</v>
      </c>
      <c r="C55" s="16">
        <f t="shared" si="4"/>
        <v>206.05</v>
      </c>
      <c r="D55" s="16">
        <f t="shared" si="4"/>
        <v>301.07</v>
      </c>
      <c r="E55" s="16">
        <f t="shared" si="4"/>
        <v>385.73</v>
      </c>
      <c r="F55" s="16">
        <f t="shared" si="4"/>
        <v>395.81</v>
      </c>
      <c r="G55" s="16">
        <f t="shared" si="4"/>
        <v>293.29</v>
      </c>
      <c r="H55" s="16">
        <f t="shared" si="4"/>
        <v>287.252</v>
      </c>
      <c r="I55" s="16">
        <f t="shared" si="4"/>
        <v>351.21</v>
      </c>
      <c r="J55" s="16">
        <f t="shared" si="4"/>
        <v>255.84</v>
      </c>
      <c r="K55" s="16">
        <f t="shared" si="4"/>
        <v>221.63</v>
      </c>
      <c r="L55" s="16">
        <f t="shared" si="4"/>
        <v>194.6</v>
      </c>
      <c r="M55" s="16">
        <f t="shared" si="4"/>
        <v>179.61</v>
      </c>
      <c r="N55" s="16">
        <f>MIN(N4:N48)</f>
        <v>3912.4800000000005</v>
      </c>
    </row>
    <row r="56" spans="1:14" ht="12" thickBot="1">
      <c r="A56" s="10" t="s">
        <v>2</v>
      </c>
      <c r="B56" s="12">
        <f aca="true" t="shared" si="5" ref="B56:N56">INDEX($A$3:$A$48,B57)</f>
        <v>1993</v>
      </c>
      <c r="C56" s="12">
        <f t="shared" si="5"/>
        <v>1990</v>
      </c>
      <c r="D56" s="12">
        <f t="shared" si="5"/>
        <v>1995</v>
      </c>
      <c r="E56" s="12">
        <f t="shared" si="5"/>
        <v>1997</v>
      </c>
      <c r="F56" s="12">
        <f t="shared" si="5"/>
        <v>1997</v>
      </c>
      <c r="G56" s="12">
        <f t="shared" si="5"/>
        <v>1995</v>
      </c>
      <c r="H56" s="12">
        <f t="shared" si="5"/>
        <v>2020</v>
      </c>
      <c r="I56" s="12">
        <f t="shared" si="5"/>
        <v>1993</v>
      </c>
      <c r="J56" s="12">
        <f t="shared" si="5"/>
        <v>1997</v>
      </c>
      <c r="K56" s="12">
        <f t="shared" si="5"/>
        <v>1991</v>
      </c>
      <c r="L56" s="12">
        <f t="shared" si="5"/>
        <v>1996</v>
      </c>
      <c r="M56" s="12">
        <f t="shared" si="5"/>
        <v>1997</v>
      </c>
      <c r="N56" s="12">
        <f t="shared" si="5"/>
        <v>1997</v>
      </c>
    </row>
    <row r="57" spans="1:14" ht="10.5">
      <c r="A57" s="11" t="s">
        <v>4</v>
      </c>
      <c r="B57" s="11">
        <f aca="true" t="shared" si="6" ref="B57:N57">MATCH(B55,B3:B48,0)</f>
        <v>13</v>
      </c>
      <c r="C57" s="11">
        <f t="shared" si="6"/>
        <v>10</v>
      </c>
      <c r="D57" s="11">
        <f t="shared" si="6"/>
        <v>15</v>
      </c>
      <c r="E57" s="11">
        <f t="shared" si="6"/>
        <v>17</v>
      </c>
      <c r="F57" s="11">
        <f t="shared" si="6"/>
        <v>17</v>
      </c>
      <c r="G57" s="11">
        <f t="shared" si="6"/>
        <v>15</v>
      </c>
      <c r="H57" s="11">
        <f t="shared" si="6"/>
        <v>40</v>
      </c>
      <c r="I57" s="11">
        <f t="shared" si="6"/>
        <v>13</v>
      </c>
      <c r="J57" s="11">
        <f t="shared" si="6"/>
        <v>17</v>
      </c>
      <c r="K57" s="11">
        <f t="shared" si="6"/>
        <v>11</v>
      </c>
      <c r="L57" s="11">
        <f t="shared" si="6"/>
        <v>16</v>
      </c>
      <c r="M57" s="11">
        <f t="shared" si="6"/>
        <v>17</v>
      </c>
      <c r="N57" s="11">
        <f t="shared" si="6"/>
        <v>17</v>
      </c>
    </row>
    <row r="59" ht="10.5">
      <c r="A59" s="3" t="s">
        <v>13</v>
      </c>
    </row>
    <row r="60" spans="1:14" ht="12" thickBot="1">
      <c r="A60" s="18" t="s">
        <v>10</v>
      </c>
      <c r="B60" s="17">
        <f>AVERAGE(B4:B22)</f>
        <v>269.4142105263158</v>
      </c>
      <c r="C60" s="17">
        <f aca="true" t="shared" si="7" ref="C60:N60">AVERAGE(C4:C22)</f>
        <v>307.4807368421053</v>
      </c>
      <c r="D60" s="17">
        <f t="shared" si="7"/>
        <v>392.5826842105263</v>
      </c>
      <c r="E60" s="17">
        <f t="shared" si="7"/>
        <v>458.55978947368425</v>
      </c>
      <c r="F60" s="17">
        <f t="shared" si="7"/>
        <v>515.8739473684211</v>
      </c>
      <c r="G60" s="17">
        <f t="shared" si="7"/>
        <v>429.1806842105263</v>
      </c>
      <c r="H60" s="17">
        <f t="shared" si="7"/>
        <v>454.55243157894745</v>
      </c>
      <c r="I60" s="17">
        <f t="shared" si="7"/>
        <v>487.86805263157896</v>
      </c>
      <c r="J60" s="17">
        <f t="shared" si="7"/>
        <v>342.52821052631583</v>
      </c>
      <c r="K60" s="17">
        <f t="shared" si="7"/>
        <v>307.5031578947369</v>
      </c>
      <c r="L60" s="17">
        <f t="shared" si="7"/>
        <v>249.31473684210525</v>
      </c>
      <c r="M60" s="17">
        <f t="shared" si="7"/>
        <v>242.0017894736842</v>
      </c>
      <c r="N60" s="17">
        <f t="shared" si="7"/>
        <v>4456.860431578947</v>
      </c>
    </row>
    <row r="61" spans="1:14" ht="12" thickBot="1">
      <c r="A61" s="18" t="s">
        <v>11</v>
      </c>
      <c r="B61" s="17">
        <f>AVERAGE(B4:B32)</f>
        <v>284.97758620689655</v>
      </c>
      <c r="C61" s="17">
        <f aca="true" t="shared" si="8" ref="C61:N61">AVERAGE(C4:C32)</f>
        <v>320.14220689655167</v>
      </c>
      <c r="D61" s="17">
        <f t="shared" si="8"/>
        <v>412.8817586206896</v>
      </c>
      <c r="E61" s="17">
        <f t="shared" si="8"/>
        <v>475.9088275862069</v>
      </c>
      <c r="F61" s="17">
        <f t="shared" si="8"/>
        <v>523.8401724137932</v>
      </c>
      <c r="G61" s="17">
        <f t="shared" si="8"/>
        <v>452.42113793103454</v>
      </c>
      <c r="H61" s="17">
        <f t="shared" si="8"/>
        <v>471.3191793103448</v>
      </c>
      <c r="I61" s="17">
        <f t="shared" si="8"/>
        <v>501.00010344827575</v>
      </c>
      <c r="J61" s="17">
        <f t="shared" si="8"/>
        <v>366.44020689655173</v>
      </c>
      <c r="K61" s="17">
        <f t="shared" si="8"/>
        <v>318.3927586206897</v>
      </c>
      <c r="L61" s="17">
        <f t="shared" si="8"/>
        <v>260.4637931034482</v>
      </c>
      <c r="M61" s="17">
        <f t="shared" si="8"/>
        <v>252.1766896551724</v>
      </c>
      <c r="N61" s="17">
        <f t="shared" si="8"/>
        <v>4639.9644206896555</v>
      </c>
    </row>
    <row r="62" spans="1:14" ht="12" thickBot="1">
      <c r="A62" s="18" t="s">
        <v>12</v>
      </c>
      <c r="B62" s="17">
        <f>AVERAGE(B13:B42)</f>
        <v>295.1607</v>
      </c>
      <c r="C62" s="17">
        <f aca="true" t="shared" si="9" ref="C62:M62">AVERAGE(C13:C42)</f>
        <v>331.3649000000001</v>
      </c>
      <c r="D62" s="17">
        <f t="shared" si="9"/>
        <v>428.7906999999999</v>
      </c>
      <c r="E62" s="17">
        <f t="shared" si="9"/>
        <v>493.98400000000015</v>
      </c>
      <c r="F62" s="17">
        <f t="shared" si="9"/>
        <v>546.4312000000002</v>
      </c>
      <c r="G62" s="17">
        <f t="shared" si="9"/>
        <v>478.4334666666666</v>
      </c>
      <c r="H62" s="17">
        <f t="shared" si="9"/>
        <v>495.56733999999994</v>
      </c>
      <c r="I62" s="17">
        <f t="shared" si="9"/>
        <v>516.5951666666666</v>
      </c>
      <c r="J62" s="17">
        <f t="shared" si="9"/>
        <v>387.3108333333333</v>
      </c>
      <c r="K62" s="17">
        <f t="shared" si="9"/>
        <v>322.77430000000004</v>
      </c>
      <c r="L62" s="17">
        <f t="shared" si="9"/>
        <v>267.5253</v>
      </c>
      <c r="M62" s="17">
        <f t="shared" si="9"/>
        <v>255.59153333333336</v>
      </c>
      <c r="N62" s="17">
        <f>AVERAGE(N13:N42)</f>
        <v>4819.52944</v>
      </c>
    </row>
  </sheetData>
  <sheetProtection/>
  <conditionalFormatting sqref="B3:M42 B44:M49">
    <cfRule type="cellIs" priority="3" dxfId="6" operator="greaterThanOrEqual" stopIfTrue="1">
      <formula>500</formula>
    </cfRule>
  </conditionalFormatting>
  <conditionalFormatting sqref="N3:N42 N46:N49">
    <cfRule type="cellIs" priority="4" dxfId="7" operator="greaterThanOrEqual" stopIfTrue="1">
      <formula>4600</formula>
    </cfRule>
  </conditionalFormatting>
  <conditionalFormatting sqref="B43:M43">
    <cfRule type="cellIs" priority="1" dxfId="6" operator="greaterThanOrEqual" stopIfTrue="1">
      <formula>500</formula>
    </cfRule>
  </conditionalFormatting>
  <conditionalFormatting sqref="N43:N45">
    <cfRule type="cellIs" priority="2" dxfId="7" operator="greaterThanOrEqual" stopIfTrue="1">
      <formula>4600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2" topLeftCell="B2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B46" sqref="B46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15" width="5.875" style="2" customWidth="1"/>
    <col min="16" max="16" width="8.625" style="2" bestFit="1" customWidth="1"/>
    <col min="17" max="52" width="5.875" style="2" customWidth="1"/>
    <col min="53" max="53" width="7.625" style="4" customWidth="1"/>
    <col min="54" max="16384" width="5.875" style="2" customWidth="1"/>
  </cols>
  <sheetData>
    <row r="1" ht="11.25" thickBot="1">
      <c r="B1" s="3" t="s">
        <v>8</v>
      </c>
    </row>
    <row r="2" spans="1:14" ht="10.5">
      <c r="A2" s="19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1" t="s">
        <v>9</v>
      </c>
    </row>
    <row r="3" spans="1:14" ht="11.25">
      <c r="A3" s="5">
        <v>1981</v>
      </c>
      <c r="B3" s="1"/>
      <c r="C3" s="1"/>
      <c r="D3" s="1"/>
      <c r="E3" s="1"/>
      <c r="F3" s="1"/>
      <c r="G3" s="1"/>
      <c r="H3" s="1">
        <v>18.66419354838709</v>
      </c>
      <c r="I3" s="1">
        <v>17.455483870967743</v>
      </c>
      <c r="J3" s="1">
        <v>13.559666666666667</v>
      </c>
      <c r="K3" s="1">
        <v>11.718387096774196</v>
      </c>
      <c r="L3" s="1">
        <v>8.555333333333333</v>
      </c>
      <c r="M3" s="1">
        <v>9.329354838709676</v>
      </c>
      <c r="N3" s="8"/>
    </row>
    <row r="4" spans="1:14" ht="11.25">
      <c r="A4" s="5">
        <v>1982</v>
      </c>
      <c r="B4" s="1">
        <v>9.662903225806451</v>
      </c>
      <c r="C4" s="1">
        <v>12.013571428571428</v>
      </c>
      <c r="D4" s="1">
        <v>14.717419354838707</v>
      </c>
      <c r="E4" s="1">
        <v>15.982333333333337</v>
      </c>
      <c r="F4" s="1">
        <v>19.464516129032262</v>
      </c>
      <c r="G4" s="1">
        <v>17.191333333333333</v>
      </c>
      <c r="H4" s="1">
        <v>15.89258064516129</v>
      </c>
      <c r="I4" s="1">
        <v>14.791935483870965</v>
      </c>
      <c r="J4" s="1">
        <v>11.821999999999997</v>
      </c>
      <c r="K4" s="1">
        <v>11.86774193548387</v>
      </c>
      <c r="L4" s="1">
        <v>7.985333333333333</v>
      </c>
      <c r="M4" s="1">
        <v>7.376774193548387</v>
      </c>
      <c r="N4" s="8">
        <f>AVERAGE(B4:M4)</f>
        <v>13.230703533026114</v>
      </c>
    </row>
    <row r="5" spans="1:14" ht="11.25">
      <c r="A5" s="5">
        <v>1983</v>
      </c>
      <c r="B5" s="1">
        <v>9.55258064516129</v>
      </c>
      <c r="C5" s="1">
        <v>12.540357142857143</v>
      </c>
      <c r="D5" s="1">
        <v>13.682258064516128</v>
      </c>
      <c r="E5" s="1">
        <v>14.103999999999997</v>
      </c>
      <c r="F5" s="1">
        <v>19.582258064516132</v>
      </c>
      <c r="G5" s="1">
        <v>15.00933333333333</v>
      </c>
      <c r="H5" s="1">
        <v>12.546774193548387</v>
      </c>
      <c r="I5" s="1">
        <v>15.148064516129029</v>
      </c>
      <c r="J5" s="1">
        <v>11.393666666666665</v>
      </c>
      <c r="K5" s="1">
        <v>11.13654838709677</v>
      </c>
      <c r="L5" s="1">
        <v>9.632333333333332</v>
      </c>
      <c r="M5" s="1">
        <v>9.05451612903226</v>
      </c>
      <c r="N5" s="8">
        <f aca="true" t="shared" si="0" ref="N5:N34">AVERAGE(B5:M5)</f>
        <v>12.78189087301587</v>
      </c>
    </row>
    <row r="6" spans="1:14" ht="11.25">
      <c r="A6" s="5">
        <v>1984</v>
      </c>
      <c r="B6" s="1">
        <v>9.298709677419353</v>
      </c>
      <c r="C6" s="1">
        <v>11.266206896551724</v>
      </c>
      <c r="D6" s="1">
        <v>14.465806451612902</v>
      </c>
      <c r="E6" s="1">
        <v>16.692666666666668</v>
      </c>
      <c r="F6" s="1">
        <v>18.484193548387097</v>
      </c>
      <c r="G6" s="1">
        <v>12.29666666666667</v>
      </c>
      <c r="H6" s="1">
        <v>17.046225806451613</v>
      </c>
      <c r="I6" s="1">
        <v>18.680645161290318</v>
      </c>
      <c r="J6" s="1">
        <v>13.200666666666667</v>
      </c>
      <c r="K6" s="1">
        <v>9.735766666666668</v>
      </c>
      <c r="L6" s="1">
        <v>8.752666666666668</v>
      </c>
      <c r="M6" s="1">
        <v>8.22741935483871</v>
      </c>
      <c r="N6" s="8">
        <f t="shared" si="0"/>
        <v>13.17897001915709</v>
      </c>
    </row>
    <row r="7" spans="1:14" ht="11.25">
      <c r="A7" s="5">
        <v>1985</v>
      </c>
      <c r="B7" s="1">
        <v>9.70064516129032</v>
      </c>
      <c r="C7" s="1">
        <v>10.05857142857143</v>
      </c>
      <c r="D7" s="1">
        <v>9.725806451612902</v>
      </c>
      <c r="E7" s="1">
        <v>14.108666666666664</v>
      </c>
      <c r="F7" s="1">
        <v>17.048387096774196</v>
      </c>
      <c r="G7" s="1">
        <v>12.960333333333333</v>
      </c>
      <c r="H7" s="1">
        <v>15.611290322580645</v>
      </c>
      <c r="I7" s="1">
        <v>19.78612903225806</v>
      </c>
      <c r="J7" s="1">
        <v>10.932433333333334</v>
      </c>
      <c r="K7" s="1">
        <v>10.678161290322578</v>
      </c>
      <c r="L7" s="1">
        <v>8.231666666666667</v>
      </c>
      <c r="M7" s="1">
        <v>8.429677419354837</v>
      </c>
      <c r="N7" s="8">
        <f t="shared" si="0"/>
        <v>12.272647350230415</v>
      </c>
    </row>
    <row r="8" spans="1:14" ht="11.25">
      <c r="A8" s="5">
        <v>1986</v>
      </c>
      <c r="B8" s="1">
        <v>8.70074193548387</v>
      </c>
      <c r="C8" s="1">
        <v>11.343214285714286</v>
      </c>
      <c r="D8" s="1">
        <v>12.363225806451613</v>
      </c>
      <c r="E8" s="1">
        <v>15.574333333333334</v>
      </c>
      <c r="F8" s="1">
        <v>17.44225806451613</v>
      </c>
      <c r="G8" s="1">
        <v>15.61066666666667</v>
      </c>
      <c r="H8" s="1">
        <v>13.541290322580643</v>
      </c>
      <c r="I8" s="1">
        <v>16.00935483870968</v>
      </c>
      <c r="J8" s="1">
        <v>12.128000000000002</v>
      </c>
      <c r="K8" s="1">
        <v>10.265161290322583</v>
      </c>
      <c r="L8" s="1">
        <v>8.101099999999999</v>
      </c>
      <c r="M8" s="1">
        <v>7.107096774193547</v>
      </c>
      <c r="N8" s="8">
        <f t="shared" si="0"/>
        <v>12.348870276497697</v>
      </c>
    </row>
    <row r="9" spans="1:14" ht="11.25">
      <c r="A9" s="5">
        <v>1987</v>
      </c>
      <c r="B9" s="1">
        <v>8.986774193548388</v>
      </c>
      <c r="C9" s="1">
        <v>10.190714285714288</v>
      </c>
      <c r="D9" s="1">
        <v>11.885483870967745</v>
      </c>
      <c r="E9" s="1">
        <v>17.112433333333332</v>
      </c>
      <c r="F9" s="1">
        <v>16.762903225806454</v>
      </c>
      <c r="G9" s="1">
        <v>15.95</v>
      </c>
      <c r="H9" s="1">
        <v>14.96516129032258</v>
      </c>
      <c r="I9" s="1">
        <v>14.349677419354842</v>
      </c>
      <c r="J9" s="1">
        <v>10.811999999999996</v>
      </c>
      <c r="K9" s="1">
        <v>10.054193548387097</v>
      </c>
      <c r="L9" s="1">
        <v>8.437333333333335</v>
      </c>
      <c r="M9" s="1">
        <v>7.799032258064518</v>
      </c>
      <c r="N9" s="8">
        <f t="shared" si="0"/>
        <v>12.27547556323605</v>
      </c>
    </row>
    <row r="10" spans="1:14" ht="11.25">
      <c r="A10" s="5">
        <v>1988</v>
      </c>
      <c r="B10" s="1">
        <v>9.309774193548385</v>
      </c>
      <c r="C10" s="1">
        <v>12.570103448275866</v>
      </c>
      <c r="D10" s="1">
        <v>12.816774193548387</v>
      </c>
      <c r="E10" s="1">
        <v>17.994666666666664</v>
      </c>
      <c r="F10" s="1">
        <v>17.712032258064518</v>
      </c>
      <c r="G10" s="1">
        <v>15.2291</v>
      </c>
      <c r="H10" s="1">
        <v>10.980967741935483</v>
      </c>
      <c r="I10" s="1">
        <v>13.878483870967742</v>
      </c>
      <c r="J10" s="1">
        <v>9.438333333333334</v>
      </c>
      <c r="K10" s="1">
        <v>11.23558064516129</v>
      </c>
      <c r="L10" s="1">
        <v>9.853433333333335</v>
      </c>
      <c r="M10" s="1">
        <v>9.120451612903226</v>
      </c>
      <c r="N10" s="8">
        <f t="shared" si="0"/>
        <v>12.511641774811517</v>
      </c>
    </row>
    <row r="11" spans="1:14" ht="11.25">
      <c r="A11" s="5">
        <v>1989</v>
      </c>
      <c r="B11" s="1">
        <v>7.910451612903225</v>
      </c>
      <c r="C11" s="1">
        <v>9.281071428571428</v>
      </c>
      <c r="D11" s="1">
        <v>13.470354838709675</v>
      </c>
      <c r="E11" s="1">
        <v>17.332733333333334</v>
      </c>
      <c r="F11" s="1">
        <v>15.271677419354841</v>
      </c>
      <c r="G11" s="1">
        <v>14.627666666666666</v>
      </c>
      <c r="H11" s="1">
        <v>16.68387096774193</v>
      </c>
      <c r="I11" s="1">
        <v>16.961290322580645</v>
      </c>
      <c r="J11" s="1">
        <v>11.887433333333332</v>
      </c>
      <c r="K11" s="1">
        <v>10.208580645161293</v>
      </c>
      <c r="L11" s="1">
        <v>8.077333333333334</v>
      </c>
      <c r="M11" s="1">
        <v>7.97741935483871</v>
      </c>
      <c r="N11" s="8">
        <f t="shared" si="0"/>
        <v>12.474156938044034</v>
      </c>
    </row>
    <row r="12" spans="1:14" ht="11.25">
      <c r="A12" s="5">
        <v>1990</v>
      </c>
      <c r="B12" s="1">
        <v>8.199032258064516</v>
      </c>
      <c r="C12" s="1">
        <v>7.35892857142857</v>
      </c>
      <c r="D12" s="1">
        <v>14.197419354838708</v>
      </c>
      <c r="E12" s="1">
        <v>13.362666666666668</v>
      </c>
      <c r="F12" s="1">
        <v>16.84</v>
      </c>
      <c r="G12" s="1">
        <v>15.02533333333333</v>
      </c>
      <c r="H12" s="1">
        <v>13.76516129032258</v>
      </c>
      <c r="I12" s="1">
        <v>18.000645161290326</v>
      </c>
      <c r="J12" s="1">
        <v>11.936000000000003</v>
      </c>
      <c r="K12" s="1">
        <v>9.711290322580643</v>
      </c>
      <c r="L12" s="1">
        <v>7.827466666666666</v>
      </c>
      <c r="M12" s="1">
        <v>8.032580645161291</v>
      </c>
      <c r="N12" s="8">
        <f t="shared" si="0"/>
        <v>12.021377022529443</v>
      </c>
    </row>
    <row r="13" spans="1:14" ht="11.25">
      <c r="A13" s="5">
        <v>1991</v>
      </c>
      <c r="B13" s="1">
        <v>8.924516129032261</v>
      </c>
      <c r="C13" s="1">
        <v>10.978214285714287</v>
      </c>
      <c r="D13" s="1">
        <v>10.638709677419355</v>
      </c>
      <c r="E13" s="1">
        <v>14.934</v>
      </c>
      <c r="F13" s="1">
        <v>16.54387096774193</v>
      </c>
      <c r="G13" s="1">
        <v>15.152000000000003</v>
      </c>
      <c r="H13" s="1">
        <v>13.568129032258064</v>
      </c>
      <c r="I13" s="1">
        <v>12.511290322580647</v>
      </c>
      <c r="J13" s="1">
        <v>9.552666666666669</v>
      </c>
      <c r="K13" s="1">
        <v>7.149354838709678</v>
      </c>
      <c r="L13" s="1">
        <v>8.120666666666667</v>
      </c>
      <c r="M13" s="1">
        <v>6.720967741935483</v>
      </c>
      <c r="N13" s="8">
        <f t="shared" si="0"/>
        <v>11.232865527393754</v>
      </c>
    </row>
    <row r="14" spans="1:14" ht="11.25">
      <c r="A14" s="5">
        <v>1992</v>
      </c>
      <c r="B14" s="1">
        <v>8.120322580645158</v>
      </c>
      <c r="C14" s="1">
        <v>10.53103448275862</v>
      </c>
      <c r="D14" s="1">
        <v>10.24</v>
      </c>
      <c r="E14" s="1">
        <v>13.669366666666669</v>
      </c>
      <c r="F14" s="1">
        <v>14.57967741935484</v>
      </c>
      <c r="G14" s="1">
        <v>14.421999999999997</v>
      </c>
      <c r="H14" s="1">
        <v>14.416451612903227</v>
      </c>
      <c r="I14" s="1">
        <v>16.0041935483871</v>
      </c>
      <c r="J14" s="1">
        <v>13.361999999999998</v>
      </c>
      <c r="K14" s="1">
        <v>8.592580645161293</v>
      </c>
      <c r="L14" s="1">
        <v>7.482000000000001</v>
      </c>
      <c r="M14" s="1">
        <v>7.383548387096775</v>
      </c>
      <c r="N14" s="8">
        <f t="shared" si="0"/>
        <v>11.566931278581139</v>
      </c>
    </row>
    <row r="15" spans="1:14" ht="11.25">
      <c r="A15" s="5">
        <v>1993</v>
      </c>
      <c r="B15" s="1">
        <v>6.706129032258065</v>
      </c>
      <c r="C15" s="1">
        <v>9.964642857142858</v>
      </c>
      <c r="D15" s="1">
        <v>13.066774193548387</v>
      </c>
      <c r="E15" s="1">
        <v>15.092666666666668</v>
      </c>
      <c r="F15" s="1">
        <v>17.42838709677419</v>
      </c>
      <c r="G15" s="1">
        <v>12.76266666666667</v>
      </c>
      <c r="H15" s="1">
        <v>10.292258064516131</v>
      </c>
      <c r="I15" s="1">
        <v>11.329354838709676</v>
      </c>
      <c r="J15" s="1">
        <v>9.816333333333336</v>
      </c>
      <c r="K15" s="1">
        <v>9.356129032258066</v>
      </c>
      <c r="L15" s="1">
        <v>7.547333333333333</v>
      </c>
      <c r="M15" s="1">
        <v>6.448387096774193</v>
      </c>
      <c r="N15" s="8">
        <f t="shared" si="0"/>
        <v>10.817588517665131</v>
      </c>
    </row>
    <row r="16" spans="1:14" ht="11.25">
      <c r="A16" s="5">
        <v>1994</v>
      </c>
      <c r="B16" s="1">
        <v>7.328387096774195</v>
      </c>
      <c r="C16" s="1">
        <v>10.992142857142857</v>
      </c>
      <c r="D16" s="1">
        <v>12.938387096774191</v>
      </c>
      <c r="E16" s="1">
        <v>17.601333333333333</v>
      </c>
      <c r="F16" s="1">
        <v>15.796129032258065</v>
      </c>
      <c r="G16" s="1">
        <v>13.929000000000002</v>
      </c>
      <c r="H16" s="1">
        <v>16.968748387096774</v>
      </c>
      <c r="I16" s="1">
        <v>17.985483870967744</v>
      </c>
      <c r="J16" s="1">
        <v>10.940333333333333</v>
      </c>
      <c r="K16" s="1">
        <v>8.46425806451613</v>
      </c>
      <c r="L16" s="1">
        <v>7.898333333333335</v>
      </c>
      <c r="M16" s="1">
        <v>7.056451612903227</v>
      </c>
      <c r="N16" s="8">
        <f t="shared" si="0"/>
        <v>12.324915668202765</v>
      </c>
    </row>
    <row r="17" spans="1:14" ht="11.25">
      <c r="A17" s="5">
        <v>1995</v>
      </c>
      <c r="B17" s="1">
        <v>8.710645161290323</v>
      </c>
      <c r="C17" s="1">
        <v>10.837535714285712</v>
      </c>
      <c r="D17" s="1">
        <v>9.711935483870967</v>
      </c>
      <c r="E17" s="1">
        <v>14.287333333333331</v>
      </c>
      <c r="F17" s="1">
        <v>13.47967741935484</v>
      </c>
      <c r="G17" s="1">
        <v>9.776333333333334</v>
      </c>
      <c r="H17" s="1">
        <v>12.366774193548387</v>
      </c>
      <c r="I17" s="1">
        <v>16.046451612903226</v>
      </c>
      <c r="J17" s="1">
        <v>11.043666666666669</v>
      </c>
      <c r="K17" s="1">
        <v>9.840322580645159</v>
      </c>
      <c r="L17" s="1">
        <v>8.989333333333331</v>
      </c>
      <c r="M17" s="1">
        <v>7.96709677419355</v>
      </c>
      <c r="N17" s="8">
        <f t="shared" si="0"/>
        <v>11.088092133896572</v>
      </c>
    </row>
    <row r="18" spans="1:14" ht="11.25">
      <c r="A18" s="5">
        <v>1996</v>
      </c>
      <c r="B18" s="1">
        <v>8.298709677419355</v>
      </c>
      <c r="C18" s="1">
        <v>9.737586206896552</v>
      </c>
      <c r="D18" s="1">
        <v>11.971290322580645</v>
      </c>
      <c r="E18" s="1">
        <v>15.065666666666667</v>
      </c>
      <c r="F18" s="1">
        <v>14.579354838709682</v>
      </c>
      <c r="G18" s="1">
        <v>13.587000000000005</v>
      </c>
      <c r="H18" s="1">
        <v>15.59322580645161</v>
      </c>
      <c r="I18" s="1">
        <v>14.278064516129028</v>
      </c>
      <c r="J18" s="1">
        <v>11.407</v>
      </c>
      <c r="K18" s="1">
        <v>9.165483870967742</v>
      </c>
      <c r="L18" s="1">
        <v>6.486666666666666</v>
      </c>
      <c r="M18" s="1">
        <v>6.975806451612904</v>
      </c>
      <c r="N18" s="8">
        <f t="shared" si="0"/>
        <v>11.428821252008404</v>
      </c>
    </row>
    <row r="19" spans="1:14" ht="11.25">
      <c r="A19" s="5">
        <v>1997</v>
      </c>
      <c r="B19" s="1">
        <v>8.38290322580645</v>
      </c>
      <c r="C19" s="1">
        <v>9.966071428571427</v>
      </c>
      <c r="D19" s="1">
        <v>11.925517241379312</v>
      </c>
      <c r="E19" s="1">
        <v>12.857666666666665</v>
      </c>
      <c r="F19" s="1">
        <v>12.768064516129032</v>
      </c>
      <c r="G19" s="1">
        <v>13.598333333333333</v>
      </c>
      <c r="H19" s="1">
        <v>14.7158064516129</v>
      </c>
      <c r="I19" s="1">
        <v>14.075483870967743</v>
      </c>
      <c r="J19" s="1">
        <v>8.527999999999999</v>
      </c>
      <c r="K19" s="1">
        <v>9.899032258064516</v>
      </c>
      <c r="L19" s="1">
        <v>6.779333333333333</v>
      </c>
      <c r="M19" s="1">
        <v>5.793870967741934</v>
      </c>
      <c r="N19" s="8">
        <f t="shared" si="0"/>
        <v>10.774173607800554</v>
      </c>
    </row>
    <row r="20" spans="1:14" ht="11.25">
      <c r="A20" s="5">
        <v>1998</v>
      </c>
      <c r="B20" s="1">
        <v>7.8596774193548375</v>
      </c>
      <c r="C20" s="1">
        <v>11.694285714285714</v>
      </c>
      <c r="D20" s="1">
        <v>15.339354838709676</v>
      </c>
      <c r="E20" s="1">
        <v>12.860333333333333</v>
      </c>
      <c r="F20" s="1">
        <v>16.68</v>
      </c>
      <c r="G20" s="1">
        <v>13.456</v>
      </c>
      <c r="H20" s="1">
        <v>13.378387096774194</v>
      </c>
      <c r="I20" s="1">
        <v>11.95806451612903</v>
      </c>
      <c r="J20" s="1">
        <v>11.758666666666663</v>
      </c>
      <c r="K20" s="1">
        <v>10.263225806451612</v>
      </c>
      <c r="L20" s="1">
        <v>10.149666666666668</v>
      </c>
      <c r="M20" s="1">
        <v>8.543870967741936</v>
      </c>
      <c r="N20" s="8">
        <f t="shared" si="0"/>
        <v>11.995127752176138</v>
      </c>
    </row>
    <row r="21" spans="1:14" ht="11.25">
      <c r="A21" s="5">
        <v>1999</v>
      </c>
      <c r="B21" s="1">
        <v>10.55548387096774</v>
      </c>
      <c r="C21" s="1">
        <v>12.773214285714284</v>
      </c>
      <c r="D21" s="1">
        <v>12.38483870967742</v>
      </c>
      <c r="E21" s="1">
        <v>15.03</v>
      </c>
      <c r="F21" s="1">
        <v>17.850322580645162</v>
      </c>
      <c r="G21" s="1">
        <v>15.869000000000002</v>
      </c>
      <c r="H21" s="1">
        <v>16.692258064516132</v>
      </c>
      <c r="I21" s="1">
        <v>19.070967741935487</v>
      </c>
      <c r="J21" s="1">
        <v>14.446333333333332</v>
      </c>
      <c r="K21" s="1">
        <v>11.167096774193546</v>
      </c>
      <c r="L21" s="1">
        <v>9.654666666666667</v>
      </c>
      <c r="M21" s="1">
        <v>8.986129032258065</v>
      </c>
      <c r="N21" s="8">
        <f t="shared" si="0"/>
        <v>13.706692588325652</v>
      </c>
    </row>
    <row r="22" spans="1:14" ht="11.25">
      <c r="A22" s="5">
        <v>2000</v>
      </c>
      <c r="B22" s="1">
        <v>8.916451612903227</v>
      </c>
      <c r="C22" s="1">
        <v>12.527586206896553</v>
      </c>
      <c r="D22" s="1">
        <v>15.843225806451608</v>
      </c>
      <c r="E22" s="1">
        <v>16.758333333333333</v>
      </c>
      <c r="F22" s="1">
        <v>17.86709677419355</v>
      </c>
      <c r="G22" s="1">
        <v>15.361666666666668</v>
      </c>
      <c r="H22" s="1">
        <v>19.57129032258065</v>
      </c>
      <c r="I22" s="1">
        <v>18.15032258064516</v>
      </c>
      <c r="J22" s="1">
        <v>12.528999999999998</v>
      </c>
      <c r="K22" s="1">
        <v>9.993225806451614</v>
      </c>
      <c r="L22" s="1">
        <v>7.892666666666668</v>
      </c>
      <c r="M22" s="1">
        <v>9.322580645161288</v>
      </c>
      <c r="N22" s="8">
        <f t="shared" si="0"/>
        <v>13.727787201829193</v>
      </c>
    </row>
    <row r="23" spans="1:14" ht="11.25">
      <c r="A23" s="5">
        <v>2001</v>
      </c>
      <c r="B23" s="1">
        <v>9.220967741935484</v>
      </c>
      <c r="C23" s="1">
        <v>11.425714285714287</v>
      </c>
      <c r="D23" s="1">
        <v>13.636129032258067</v>
      </c>
      <c r="E23" s="1">
        <v>19.169333333333334</v>
      </c>
      <c r="F23" s="1">
        <v>16.85806451612903</v>
      </c>
      <c r="G23" s="1">
        <v>16.041333333333334</v>
      </c>
      <c r="H23" s="1">
        <v>23.211290322580645</v>
      </c>
      <c r="I23" s="1">
        <v>13.82548387096774</v>
      </c>
      <c r="J23" s="1">
        <v>12.629</v>
      </c>
      <c r="K23" s="1">
        <v>11.861290322580647</v>
      </c>
      <c r="L23" s="1">
        <v>9.921666666666665</v>
      </c>
      <c r="M23" s="1">
        <v>8.749032258064517</v>
      </c>
      <c r="N23" s="8">
        <f t="shared" si="0"/>
        <v>13.879108806963648</v>
      </c>
    </row>
    <row r="24" spans="1:14" ht="11.25">
      <c r="A24" s="5">
        <v>2002</v>
      </c>
      <c r="B24" s="1">
        <v>9.635806451612902</v>
      </c>
      <c r="C24" s="1">
        <v>12.221785714285714</v>
      </c>
      <c r="D24" s="1">
        <v>14.705806451612906</v>
      </c>
      <c r="E24" s="1">
        <v>16.874333333333336</v>
      </c>
      <c r="F24" s="1">
        <v>17.733870967741936</v>
      </c>
      <c r="G24" s="1">
        <v>16.134333333333338</v>
      </c>
      <c r="H24" s="1">
        <v>18.01451612903226</v>
      </c>
      <c r="I24" s="1">
        <v>19.545483870967736</v>
      </c>
      <c r="J24" s="1">
        <v>12.663333333333336</v>
      </c>
      <c r="K24" s="1">
        <v>11.834838709677419</v>
      </c>
      <c r="L24" s="1">
        <v>9.274666666666668</v>
      </c>
      <c r="M24" s="1">
        <v>7.598064516129033</v>
      </c>
      <c r="N24" s="8">
        <f t="shared" si="0"/>
        <v>13.853069956477215</v>
      </c>
    </row>
    <row r="25" spans="1:14" ht="11.25">
      <c r="A25" s="5">
        <v>2003</v>
      </c>
      <c r="B25" s="1">
        <v>10.601935483870971</v>
      </c>
      <c r="C25" s="1">
        <v>11.47892857142857</v>
      </c>
      <c r="D25" s="1">
        <v>15.488387096774192</v>
      </c>
      <c r="E25" s="1">
        <v>15.809000000000005</v>
      </c>
      <c r="F25" s="1">
        <v>17.401612903225804</v>
      </c>
      <c r="G25" s="1">
        <v>15.265</v>
      </c>
      <c r="H25" s="1">
        <v>12.60741935483871</v>
      </c>
      <c r="I25" s="1">
        <v>14.662903225806454</v>
      </c>
      <c r="J25" s="1">
        <v>14.926333333333332</v>
      </c>
      <c r="K25" s="1">
        <v>11.476774193548389</v>
      </c>
      <c r="L25" s="1">
        <v>7.508333333333331</v>
      </c>
      <c r="M25" s="1">
        <v>8.54516129032258</v>
      </c>
      <c r="N25" s="8">
        <f t="shared" si="0"/>
        <v>12.980982398873527</v>
      </c>
    </row>
    <row r="26" spans="1:14" ht="11.25">
      <c r="A26" s="5">
        <v>2004</v>
      </c>
      <c r="B26" s="1">
        <v>10.842258064516129</v>
      </c>
      <c r="C26" s="1">
        <v>14.040344827586209</v>
      </c>
      <c r="D26" s="1">
        <v>15.084516129032258</v>
      </c>
      <c r="E26" s="1">
        <v>19.06</v>
      </c>
      <c r="F26" s="1">
        <v>15.61516129032258</v>
      </c>
      <c r="G26" s="1">
        <v>18.09133333333334</v>
      </c>
      <c r="H26" s="1">
        <v>20.18709677419354</v>
      </c>
      <c r="I26" s="1">
        <v>17.87548387096774</v>
      </c>
      <c r="J26" s="1">
        <v>13.071666666666664</v>
      </c>
      <c r="K26" s="1">
        <v>9.235806451612902</v>
      </c>
      <c r="L26" s="1">
        <v>9.189666666666666</v>
      </c>
      <c r="M26" s="1">
        <v>9.019354838709678</v>
      </c>
      <c r="N26" s="8">
        <f t="shared" si="0"/>
        <v>14.276057409467306</v>
      </c>
    </row>
    <row r="27" spans="1:14" ht="11.25">
      <c r="A27" s="5">
        <v>2005</v>
      </c>
      <c r="B27" s="1">
        <v>10.648387096774192</v>
      </c>
      <c r="C27" s="1">
        <v>13.026428571428571</v>
      </c>
      <c r="D27" s="1">
        <v>14.547096774193546</v>
      </c>
      <c r="E27" s="1">
        <v>18.519</v>
      </c>
      <c r="F27" s="1">
        <v>19.59451612903226</v>
      </c>
      <c r="G27" s="1">
        <v>15.601666666666663</v>
      </c>
      <c r="H27" s="1">
        <v>14.451612903225806</v>
      </c>
      <c r="I27" s="1">
        <v>17.161935483870966</v>
      </c>
      <c r="J27" s="1">
        <v>14.318666666666667</v>
      </c>
      <c r="K27" s="1">
        <v>9.383548387096774</v>
      </c>
      <c r="L27" s="1">
        <v>11.495</v>
      </c>
      <c r="M27" s="1">
        <v>10.492258064516129</v>
      </c>
      <c r="N27" s="8">
        <f t="shared" si="0"/>
        <v>14.103343061955963</v>
      </c>
    </row>
    <row r="28" spans="1:14" ht="11.25">
      <c r="A28" s="5">
        <v>2006</v>
      </c>
      <c r="B28" s="1">
        <v>9.780967741935486</v>
      </c>
      <c r="C28" s="1">
        <v>10.4975</v>
      </c>
      <c r="D28" s="1">
        <v>15.616774193548387</v>
      </c>
      <c r="E28" s="1">
        <v>14.958333333333334</v>
      </c>
      <c r="F28" s="1">
        <v>15.159677419354834</v>
      </c>
      <c r="G28" s="1">
        <v>14.466666666666667</v>
      </c>
      <c r="H28" s="1">
        <v>11.255161290322583</v>
      </c>
      <c r="I28" s="1">
        <v>17.08483870967742</v>
      </c>
      <c r="J28" s="1">
        <v>13.200999999999999</v>
      </c>
      <c r="K28" s="1">
        <v>10.814516129032258</v>
      </c>
      <c r="L28" s="1">
        <v>10.078333333333331</v>
      </c>
      <c r="M28" s="1">
        <v>7.939677419354839</v>
      </c>
      <c r="N28" s="8">
        <f t="shared" si="0"/>
        <v>12.571120519713261</v>
      </c>
    </row>
    <row r="29" spans="1:14" ht="11.25">
      <c r="A29" s="5">
        <v>2007</v>
      </c>
      <c r="B29" s="1">
        <v>10.461935483870967</v>
      </c>
      <c r="C29" s="1">
        <v>13.979285714285712</v>
      </c>
      <c r="D29" s="1">
        <v>15.187096774193549</v>
      </c>
      <c r="E29" s="1">
        <v>16.719666666666665</v>
      </c>
      <c r="F29" s="1">
        <v>18.88806451612903</v>
      </c>
      <c r="G29" s="1">
        <v>19.28366666666667</v>
      </c>
      <c r="H29" s="1">
        <v>13.243870967741938</v>
      </c>
      <c r="I29" s="1">
        <v>19.305161290322577</v>
      </c>
      <c r="J29" s="1">
        <v>13.646666666666668</v>
      </c>
      <c r="K29" s="1">
        <v>11.778387096774194</v>
      </c>
      <c r="L29" s="1">
        <v>8.84</v>
      </c>
      <c r="M29" s="1">
        <v>8.491612903225805</v>
      </c>
      <c r="N29" s="8">
        <f t="shared" si="0"/>
        <v>14.152117895545317</v>
      </c>
    </row>
    <row r="30" spans="1:14" ht="11.25">
      <c r="A30" s="5">
        <v>2008</v>
      </c>
      <c r="B30" s="1">
        <v>10.173548387096774</v>
      </c>
      <c r="C30" s="1">
        <v>13.584827586206897</v>
      </c>
      <c r="D30" s="1">
        <v>14.538387096774192</v>
      </c>
      <c r="E30" s="1">
        <v>15.64133333333333</v>
      </c>
      <c r="F30" s="1">
        <v>16.51161290322581</v>
      </c>
      <c r="G30" s="1">
        <v>18.103666666666665</v>
      </c>
      <c r="H30" s="1">
        <v>16.358064516129037</v>
      </c>
      <c r="I30" s="1">
        <v>14.928064516129032</v>
      </c>
      <c r="J30" s="1">
        <v>13.83566666666667</v>
      </c>
      <c r="K30" s="1">
        <v>11.696774193548384</v>
      </c>
      <c r="L30" s="1">
        <v>9.239666666666665</v>
      </c>
      <c r="M30" s="1">
        <v>8.835806451612903</v>
      </c>
      <c r="N30" s="8">
        <f t="shared" si="0"/>
        <v>13.620618248671363</v>
      </c>
    </row>
    <row r="31" spans="1:14" ht="11.25">
      <c r="A31" s="5">
        <v>2009</v>
      </c>
      <c r="B31" s="1">
        <v>9.250322580645163</v>
      </c>
      <c r="C31" s="1">
        <v>11.746071428571428</v>
      </c>
      <c r="D31" s="1">
        <v>14.383870967741935</v>
      </c>
      <c r="E31" s="1">
        <v>18.783999999999995</v>
      </c>
      <c r="F31" s="1">
        <v>17.826774193548385</v>
      </c>
      <c r="G31" s="1">
        <v>14.700666666666667</v>
      </c>
      <c r="H31" s="1">
        <v>14.762903225806452</v>
      </c>
      <c r="I31" s="1">
        <v>15.811290322580643</v>
      </c>
      <c r="J31" s="1">
        <v>14.758</v>
      </c>
      <c r="K31" s="1">
        <v>11.146451612903224</v>
      </c>
      <c r="L31" s="1">
        <v>8.345</v>
      </c>
      <c r="M31" s="1">
        <v>8.996774193548385</v>
      </c>
      <c r="N31" s="8">
        <f t="shared" si="0"/>
        <v>13.376010432667691</v>
      </c>
    </row>
    <row r="32" spans="1:14" ht="11.25">
      <c r="A32" s="5">
        <v>2010</v>
      </c>
      <c r="B32" s="1">
        <v>10.850967741935486</v>
      </c>
      <c r="C32" s="1">
        <v>9.94071428571429</v>
      </c>
      <c r="D32" s="1">
        <v>12.440967741935482</v>
      </c>
      <c r="E32" s="1">
        <v>14.088999999999999</v>
      </c>
      <c r="F32" s="1">
        <v>18.27387096774193</v>
      </c>
      <c r="G32" s="1">
        <v>17.837666666666664</v>
      </c>
      <c r="H32" s="1">
        <v>18.22290322580645</v>
      </c>
      <c r="I32" s="1">
        <v>19.46096774193548</v>
      </c>
      <c r="J32" s="1">
        <v>14.240666666666668</v>
      </c>
      <c r="K32" s="1">
        <v>10.153225806451614</v>
      </c>
      <c r="L32" s="1">
        <v>9.99</v>
      </c>
      <c r="M32" s="1">
        <v>8.915806451612903</v>
      </c>
      <c r="N32" s="8">
        <f t="shared" si="0"/>
        <v>13.701396441372246</v>
      </c>
    </row>
    <row r="33" spans="1:14" ht="11.25">
      <c r="A33" s="5">
        <v>2011</v>
      </c>
      <c r="B33" s="1">
        <v>10.513548387096773</v>
      </c>
      <c r="C33" s="1">
        <v>11.498214285714285</v>
      </c>
      <c r="D33" s="1">
        <v>15.286896551724137</v>
      </c>
      <c r="E33" s="1">
        <v>18.58966666666667</v>
      </c>
      <c r="F33" s="1">
        <v>16.624193548387094</v>
      </c>
      <c r="G33" s="1">
        <v>15.891</v>
      </c>
      <c r="H33" s="1">
        <v>19.20032258064516</v>
      </c>
      <c r="I33" s="1">
        <v>17.236129032258066</v>
      </c>
      <c r="J33" s="1">
        <v>15.494</v>
      </c>
      <c r="K33" s="1">
        <v>11.088387096774193</v>
      </c>
      <c r="L33" s="1">
        <v>8.639666666666667</v>
      </c>
      <c r="M33" s="1">
        <v>8.25290322580645</v>
      </c>
      <c r="N33" s="8">
        <f t="shared" si="0"/>
        <v>14.026244003478292</v>
      </c>
    </row>
    <row r="34" spans="1:14" ht="11.25">
      <c r="A34" s="5">
        <v>2012</v>
      </c>
      <c r="B34" s="1">
        <v>9.489032258064517</v>
      </c>
      <c r="C34" s="1">
        <v>11.223103448275857</v>
      </c>
      <c r="D34" s="1">
        <v>13.572258064516129</v>
      </c>
      <c r="E34" s="1">
        <v>16.575666666666667</v>
      </c>
      <c r="F34" s="1">
        <v>18.551612903225806</v>
      </c>
      <c r="G34" s="1">
        <v>19.157</v>
      </c>
      <c r="H34" s="1">
        <v>18.46129032258065</v>
      </c>
      <c r="I34" s="1">
        <v>22.187419354838706</v>
      </c>
      <c r="J34" s="1">
        <v>15.411666666666667</v>
      </c>
      <c r="K34" s="1">
        <v>12.454838709677418</v>
      </c>
      <c r="L34" s="1">
        <v>8.946333333333335</v>
      </c>
      <c r="M34" s="1">
        <v>7.879032258064519</v>
      </c>
      <c r="N34" s="8">
        <f t="shared" si="0"/>
        <v>14.49243783215919</v>
      </c>
    </row>
    <row r="35" spans="1:14" ht="11.25">
      <c r="A35" s="5">
        <v>2013</v>
      </c>
      <c r="B35" s="1">
        <v>10.652580645161292</v>
      </c>
      <c r="C35" s="1">
        <v>12.309642857142858</v>
      </c>
      <c r="D35" s="1">
        <v>14.570967741935483</v>
      </c>
      <c r="E35" s="1">
        <v>17.801666666666662</v>
      </c>
      <c r="F35" s="1">
        <v>22.04064516129032</v>
      </c>
      <c r="G35" s="1">
        <v>16.63566666666667</v>
      </c>
      <c r="H35" s="1">
        <v>16.802258064516124</v>
      </c>
      <c r="I35" s="1">
        <v>19.248709677419356</v>
      </c>
      <c r="J35" s="1">
        <v>15.348333333333327</v>
      </c>
      <c r="K35" s="1">
        <v>9.785806451612904</v>
      </c>
      <c r="L35" s="1">
        <v>9.999333333333334</v>
      </c>
      <c r="M35" s="1">
        <v>8.957419354838711</v>
      </c>
      <c r="N35" s="8">
        <f aca="true" t="shared" si="1" ref="N35:N45">AVERAGE(B35:M35)</f>
        <v>14.512752496159754</v>
      </c>
    </row>
    <row r="36" spans="1:14" ht="11.25">
      <c r="A36" s="5">
        <v>2014</v>
      </c>
      <c r="B36" s="1">
        <v>10.511290322580647</v>
      </c>
      <c r="C36" s="1">
        <v>10.938928571428571</v>
      </c>
      <c r="D36" s="1">
        <v>15.592903225806456</v>
      </c>
      <c r="E36" s="1">
        <v>19.726333333333336</v>
      </c>
      <c r="F36" s="1">
        <v>20.35322580645161</v>
      </c>
      <c r="G36" s="1">
        <v>17.688666666666666</v>
      </c>
      <c r="H36" s="1">
        <v>18.80451612903225</v>
      </c>
      <c r="I36" s="1">
        <v>17.062903225806448</v>
      </c>
      <c r="J36" s="1">
        <v>14.624666666666666</v>
      </c>
      <c r="K36" s="1">
        <v>11.403548387096771</v>
      </c>
      <c r="L36" s="1">
        <v>8.618333333333332</v>
      </c>
      <c r="M36" s="1">
        <v>8.69967741935484</v>
      </c>
      <c r="N36" s="8">
        <f t="shared" si="1"/>
        <v>14.502082757296465</v>
      </c>
    </row>
    <row r="37" spans="1:16" ht="11.25">
      <c r="A37" s="5">
        <v>2015</v>
      </c>
      <c r="B37" s="1">
        <v>9.738064516129032</v>
      </c>
      <c r="C37" s="1">
        <v>11.137857142857142</v>
      </c>
      <c r="D37" s="1">
        <v>15.460967741935484</v>
      </c>
      <c r="E37" s="1">
        <v>15.941333333333336</v>
      </c>
      <c r="F37" s="1">
        <v>22.705161290322586</v>
      </c>
      <c r="G37" s="1">
        <v>17.486</v>
      </c>
      <c r="H37" s="1">
        <v>17.60516129032258</v>
      </c>
      <c r="I37" s="1">
        <v>15.852258064516128</v>
      </c>
      <c r="J37" s="1">
        <v>12.413000000000004</v>
      </c>
      <c r="K37" s="1">
        <v>12.921935483870968</v>
      </c>
      <c r="L37" s="1">
        <v>8.148</v>
      </c>
      <c r="M37" s="1">
        <v>8.51774193548387</v>
      </c>
      <c r="N37" s="8">
        <f t="shared" si="1"/>
        <v>13.993956733230931</v>
      </c>
      <c r="P37" s="22"/>
    </row>
    <row r="38" spans="1:14" ht="11.25">
      <c r="A38" s="5">
        <v>2016</v>
      </c>
      <c r="B38" s="1">
        <v>9.347741935483871</v>
      </c>
      <c r="C38" s="1">
        <v>12.423793103448277</v>
      </c>
      <c r="D38" s="1">
        <v>14.568064516129033</v>
      </c>
      <c r="E38" s="1">
        <v>15.987</v>
      </c>
      <c r="F38" s="1">
        <v>19.423225806451608</v>
      </c>
      <c r="G38" s="1">
        <v>17.465666666666664</v>
      </c>
      <c r="H38" s="1">
        <v>17.444838709677423</v>
      </c>
      <c r="I38" s="1">
        <v>17.807096774193543</v>
      </c>
      <c r="J38" s="1">
        <v>12.049666666666667</v>
      </c>
      <c r="K38" s="1">
        <v>11.61677419354839</v>
      </c>
      <c r="L38" s="1">
        <v>9.02533333333333</v>
      </c>
      <c r="M38" s="1">
        <v>9.376451612903221</v>
      </c>
      <c r="N38" s="8">
        <f t="shared" si="1"/>
        <v>13.877971109875169</v>
      </c>
    </row>
    <row r="39" spans="1:14" ht="11.25">
      <c r="A39" s="5">
        <v>2017</v>
      </c>
      <c r="B39" s="1">
        <v>10.551290322580646</v>
      </c>
      <c r="C39" s="1">
        <v>13.592142857142857</v>
      </c>
      <c r="D39" s="1">
        <v>14.188387096774196</v>
      </c>
      <c r="E39" s="1">
        <v>17.92033333333334</v>
      </c>
      <c r="F39" s="1">
        <v>19.214838709677416</v>
      </c>
      <c r="G39" s="1">
        <v>18.95666666666667</v>
      </c>
      <c r="H39" s="1">
        <v>17.777258064516126</v>
      </c>
      <c r="I39" s="1">
        <v>11.893870967741936</v>
      </c>
      <c r="J39" s="1">
        <v>14.001333333333324</v>
      </c>
      <c r="K39" s="1">
        <v>8.592580645161288</v>
      </c>
      <c r="L39" s="1">
        <v>9.460999999999995</v>
      </c>
      <c r="M39" s="1">
        <v>9.109677419354838</v>
      </c>
      <c r="N39" s="8">
        <f t="shared" si="1"/>
        <v>13.771614951356886</v>
      </c>
    </row>
    <row r="40" spans="1:14" ht="11.25">
      <c r="A40" s="5">
        <v>2018</v>
      </c>
      <c r="B40" s="1">
        <v>9.979709677419354</v>
      </c>
      <c r="C40" s="1">
        <v>12.9295</v>
      </c>
      <c r="D40" s="1">
        <v>14.616000000000001</v>
      </c>
      <c r="E40" s="1">
        <v>17.041466666666672</v>
      </c>
      <c r="F40" s="1">
        <v>18.282677419354844</v>
      </c>
      <c r="G40" s="1">
        <v>18.157933333333336</v>
      </c>
      <c r="H40" s="1">
        <v>20.552225806451613</v>
      </c>
      <c r="I40" s="1">
        <v>17.602096774193548</v>
      </c>
      <c r="J40" s="1">
        <v>10.311900000000001</v>
      </c>
      <c r="K40" s="1">
        <v>11.63732258064516</v>
      </c>
      <c r="L40" s="1">
        <v>9.598533333333332</v>
      </c>
      <c r="M40" s="1">
        <v>8.09625806451613</v>
      </c>
      <c r="N40" s="8">
        <f t="shared" si="1"/>
        <v>14.0671353046595</v>
      </c>
    </row>
    <row r="41" spans="1:14" ht="11.25">
      <c r="A41" s="5">
        <v>2019</v>
      </c>
      <c r="B41" s="1">
        <v>10.993322580645163</v>
      </c>
      <c r="C41" s="1">
        <v>11.368357142857144</v>
      </c>
      <c r="D41" s="1">
        <v>14.10674193548387</v>
      </c>
      <c r="E41" s="1">
        <v>18.089666666666666</v>
      </c>
      <c r="F41" s="1">
        <v>22.166806451612896</v>
      </c>
      <c r="G41" s="1">
        <v>17.068900000000003</v>
      </c>
      <c r="H41" s="1">
        <v>13.78906451612903</v>
      </c>
      <c r="I41" s="1">
        <v>17.65890322580645</v>
      </c>
      <c r="J41" s="1">
        <v>14.084033333333332</v>
      </c>
      <c r="K41" s="1">
        <v>10.06941935483871</v>
      </c>
      <c r="L41" s="1">
        <v>10.034933333333333</v>
      </c>
      <c r="M41" s="1">
        <v>7.22225806451613</v>
      </c>
      <c r="N41" s="8">
        <f t="shared" si="1"/>
        <v>13.887700550435227</v>
      </c>
    </row>
    <row r="42" spans="1:14" ht="11.25">
      <c r="A42" s="5">
        <v>2020</v>
      </c>
      <c r="B42" s="1">
        <v>8.59248387096774</v>
      </c>
      <c r="C42" s="1">
        <v>12.665928571428577</v>
      </c>
      <c r="D42" s="1">
        <v>15.062129032258063</v>
      </c>
      <c r="E42" s="1">
        <v>18.530166666666673</v>
      </c>
      <c r="F42" s="1">
        <v>18.0061935483871</v>
      </c>
      <c r="G42" s="1">
        <v>16.485966666666666</v>
      </c>
      <c r="H42" s="1">
        <v>9.266193548387097</v>
      </c>
      <c r="I42" s="1">
        <v>22.31012903225806</v>
      </c>
      <c r="J42" s="1">
        <v>12.897233333333336</v>
      </c>
      <c r="K42" s="1">
        <v>9.519290322580646</v>
      </c>
      <c r="L42" s="1">
        <v>10.170833333333336</v>
      </c>
      <c r="M42" s="1">
        <v>8.452967741935483</v>
      </c>
      <c r="N42" s="8">
        <f t="shared" si="1"/>
        <v>13.496626305683565</v>
      </c>
    </row>
    <row r="43" spans="1:14" ht="11.25">
      <c r="A43" s="5">
        <v>2021</v>
      </c>
      <c r="B43" s="1">
        <v>9.433419354838708</v>
      </c>
      <c r="C43" s="1">
        <v>14.502178571428573</v>
      </c>
      <c r="D43" s="1">
        <v>14.735451612903226</v>
      </c>
      <c r="E43" s="1">
        <v>20.08103333333333</v>
      </c>
      <c r="F43" s="1">
        <v>16.869000000000003</v>
      </c>
      <c r="G43" s="1">
        <v>19.92793333333334</v>
      </c>
      <c r="H43" s="1">
        <v>17.826161290322585</v>
      </c>
      <c r="I43" s="1">
        <v>16.453354838709675</v>
      </c>
      <c r="J43" s="1">
        <v>12.403599999999999</v>
      </c>
      <c r="K43" s="1">
        <v>11.511967741935482</v>
      </c>
      <c r="L43" s="1">
        <v>11.006533333333332</v>
      </c>
      <c r="M43" s="1">
        <v>8.90574193548387</v>
      </c>
      <c r="N43" s="8">
        <f t="shared" si="1"/>
        <v>14.471364612135178</v>
      </c>
    </row>
    <row r="44" spans="1:14" ht="11.25">
      <c r="A44" s="5">
        <v>2022</v>
      </c>
      <c r="B44" s="1">
        <v>10.243322580645161</v>
      </c>
      <c r="C44" s="1">
        <v>12.537392857142851</v>
      </c>
      <c r="D44" s="1">
        <v>14.941096774193547</v>
      </c>
      <c r="E44" s="1">
        <v>17.236566666666665</v>
      </c>
      <c r="F44" s="1">
        <v>18.688000000000002</v>
      </c>
      <c r="G44" s="1">
        <v>18.192366666666665</v>
      </c>
      <c r="H44" s="1">
        <v>17.574129032258064</v>
      </c>
      <c r="I44" s="1">
        <v>16.589677419354842</v>
      </c>
      <c r="J44" s="1">
        <v>14.790766666666665</v>
      </c>
      <c r="K44" s="1">
        <v>10.841967741935486</v>
      </c>
      <c r="L44" s="1">
        <v>9.885933333333334</v>
      </c>
      <c r="M44" s="1">
        <v>8.502870967741934</v>
      </c>
      <c r="N44" s="8">
        <f t="shared" si="1"/>
        <v>14.168674225550433</v>
      </c>
    </row>
    <row r="45" spans="1:14" ht="11.25">
      <c r="A45" s="5">
        <v>2023</v>
      </c>
      <c r="B45" s="1">
        <v>9.980161290322581</v>
      </c>
      <c r="C45" s="1">
        <v>13.215000000000002</v>
      </c>
      <c r="D45" s="1">
        <v>14.510064516129033</v>
      </c>
      <c r="E45" s="1">
        <v>18.745466666666665</v>
      </c>
      <c r="F45" s="1">
        <v>20.477903225806454</v>
      </c>
      <c r="G45" s="1">
        <v>17.456533333333333</v>
      </c>
      <c r="H45" s="1">
        <v>22.22425806451612</v>
      </c>
      <c r="I45" s="1">
        <v>22.54535483870968</v>
      </c>
      <c r="J45" s="1">
        <v>15.287666666666667</v>
      </c>
      <c r="K45" s="1">
        <v>13.758548387096772</v>
      </c>
      <c r="L45" s="1">
        <v>9.792333333333335</v>
      </c>
      <c r="M45" s="1">
        <v>8.716838709677418</v>
      </c>
      <c r="N45" s="8">
        <f t="shared" si="1"/>
        <v>15.559177419354839</v>
      </c>
    </row>
    <row r="46" spans="1:14" ht="11.25">
      <c r="A46" s="5">
        <v>2024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 ht="11.25">
      <c r="A47" s="5">
        <v>2025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 ht="12" thickBot="1">
      <c r="A48" s="6">
        <v>2026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</row>
    <row r="49" ht="12" customHeight="1"/>
    <row r="50" ht="12" customHeight="1" thickBot="1">
      <c r="A50" s="4"/>
    </row>
    <row r="51" spans="1:14" ht="12" customHeight="1">
      <c r="A51" s="13" t="s">
        <v>3</v>
      </c>
      <c r="B51" s="14">
        <f aca="true" t="shared" si="2" ref="B51:M51">MAX(B3:B48)</f>
        <v>10.993322580645163</v>
      </c>
      <c r="C51" s="14">
        <f t="shared" si="2"/>
        <v>14.502178571428573</v>
      </c>
      <c r="D51" s="14">
        <f t="shared" si="2"/>
        <v>15.843225806451608</v>
      </c>
      <c r="E51" s="14">
        <f t="shared" si="2"/>
        <v>20.08103333333333</v>
      </c>
      <c r="F51" s="14">
        <f t="shared" si="2"/>
        <v>22.705161290322586</v>
      </c>
      <c r="G51" s="14">
        <f t="shared" si="2"/>
        <v>19.92793333333334</v>
      </c>
      <c r="H51" s="14">
        <f t="shared" si="2"/>
        <v>23.211290322580645</v>
      </c>
      <c r="I51" s="14">
        <f t="shared" si="2"/>
        <v>22.54535483870968</v>
      </c>
      <c r="J51" s="14">
        <f t="shared" si="2"/>
        <v>15.494</v>
      </c>
      <c r="K51" s="14">
        <f t="shared" si="2"/>
        <v>13.758548387096772</v>
      </c>
      <c r="L51" s="14">
        <f t="shared" si="2"/>
        <v>11.495</v>
      </c>
      <c r="M51" s="14">
        <f t="shared" si="2"/>
        <v>10.492258064516129</v>
      </c>
      <c r="N51" s="14">
        <f>MAX(N3:N48)</f>
        <v>15.559177419354839</v>
      </c>
    </row>
    <row r="52" spans="1:14" ht="12" thickBot="1">
      <c r="A52" s="10" t="s">
        <v>2</v>
      </c>
      <c r="B52" s="12">
        <f aca="true" t="shared" si="3" ref="B52:N52">INDEX($A$3:$A$48,B53)</f>
        <v>2019</v>
      </c>
      <c r="C52" s="12">
        <f t="shared" si="3"/>
        <v>2021</v>
      </c>
      <c r="D52" s="12">
        <f t="shared" si="3"/>
        <v>2000</v>
      </c>
      <c r="E52" s="12">
        <f t="shared" si="3"/>
        <v>2021</v>
      </c>
      <c r="F52" s="12">
        <f t="shared" si="3"/>
        <v>2015</v>
      </c>
      <c r="G52" s="12">
        <f t="shared" si="3"/>
        <v>2021</v>
      </c>
      <c r="H52" s="12">
        <f t="shared" si="3"/>
        <v>2001</v>
      </c>
      <c r="I52" s="12">
        <f t="shared" si="3"/>
        <v>2023</v>
      </c>
      <c r="J52" s="12">
        <f t="shared" si="3"/>
        <v>2011</v>
      </c>
      <c r="K52" s="12">
        <f t="shared" si="3"/>
        <v>2023</v>
      </c>
      <c r="L52" s="12">
        <f t="shared" si="3"/>
        <v>2005</v>
      </c>
      <c r="M52" s="12">
        <f t="shared" si="3"/>
        <v>2005</v>
      </c>
      <c r="N52" s="12">
        <f t="shared" si="3"/>
        <v>2023</v>
      </c>
    </row>
    <row r="53" spans="1:14" ht="10.5">
      <c r="A53" s="11" t="s">
        <v>4</v>
      </c>
      <c r="B53" s="11">
        <f aca="true" t="shared" si="4" ref="B53:N53">MATCH(B51,B3:B48,0)</f>
        <v>39</v>
      </c>
      <c r="C53" s="11">
        <f t="shared" si="4"/>
        <v>41</v>
      </c>
      <c r="D53" s="11">
        <f t="shared" si="4"/>
        <v>20</v>
      </c>
      <c r="E53" s="11">
        <f t="shared" si="4"/>
        <v>41</v>
      </c>
      <c r="F53" s="11">
        <f t="shared" si="4"/>
        <v>35</v>
      </c>
      <c r="G53" s="11">
        <f t="shared" si="4"/>
        <v>41</v>
      </c>
      <c r="H53" s="11">
        <f t="shared" si="4"/>
        <v>21</v>
      </c>
      <c r="I53" s="11">
        <f t="shared" si="4"/>
        <v>43</v>
      </c>
      <c r="J53" s="11">
        <f t="shared" si="4"/>
        <v>31</v>
      </c>
      <c r="K53" s="11">
        <f t="shared" si="4"/>
        <v>43</v>
      </c>
      <c r="L53" s="11">
        <f t="shared" si="4"/>
        <v>25</v>
      </c>
      <c r="M53" s="11">
        <f t="shared" si="4"/>
        <v>25</v>
      </c>
      <c r="N53" s="11">
        <f t="shared" si="4"/>
        <v>43</v>
      </c>
    </row>
    <row r="54" ht="11.25" thickBot="1"/>
    <row r="55" spans="1:14" ht="11.25">
      <c r="A55" s="15" t="s">
        <v>7</v>
      </c>
      <c r="B55" s="16">
        <f aca="true" t="shared" si="5" ref="B55:M55">MIN(B3:B48)</f>
        <v>6.706129032258065</v>
      </c>
      <c r="C55" s="16">
        <f t="shared" si="5"/>
        <v>7.35892857142857</v>
      </c>
      <c r="D55" s="16">
        <f t="shared" si="5"/>
        <v>9.711935483870967</v>
      </c>
      <c r="E55" s="16">
        <f t="shared" si="5"/>
        <v>12.857666666666665</v>
      </c>
      <c r="F55" s="16">
        <f t="shared" si="5"/>
        <v>12.768064516129032</v>
      </c>
      <c r="G55" s="16">
        <f t="shared" si="5"/>
        <v>9.776333333333334</v>
      </c>
      <c r="H55" s="16">
        <f t="shared" si="5"/>
        <v>9.266193548387097</v>
      </c>
      <c r="I55" s="16">
        <f t="shared" si="5"/>
        <v>11.329354838709676</v>
      </c>
      <c r="J55" s="16">
        <f t="shared" si="5"/>
        <v>8.527999999999999</v>
      </c>
      <c r="K55" s="16">
        <f t="shared" si="5"/>
        <v>7.149354838709678</v>
      </c>
      <c r="L55" s="16">
        <f t="shared" si="5"/>
        <v>6.486666666666666</v>
      </c>
      <c r="M55" s="16">
        <f t="shared" si="5"/>
        <v>5.793870967741934</v>
      </c>
      <c r="N55" s="16">
        <f>MIN(N4:N48)</f>
        <v>10.774173607800554</v>
      </c>
    </row>
    <row r="56" spans="1:14" ht="12" thickBot="1">
      <c r="A56" s="10" t="s">
        <v>2</v>
      </c>
      <c r="B56" s="12">
        <f aca="true" t="shared" si="6" ref="B56:N56">INDEX($A$3:$A$48,B57)</f>
        <v>1993</v>
      </c>
      <c r="C56" s="12">
        <f t="shared" si="6"/>
        <v>1990</v>
      </c>
      <c r="D56" s="12">
        <f t="shared" si="6"/>
        <v>1995</v>
      </c>
      <c r="E56" s="12">
        <f t="shared" si="6"/>
        <v>1997</v>
      </c>
      <c r="F56" s="12">
        <f t="shared" si="6"/>
        <v>1997</v>
      </c>
      <c r="G56" s="12">
        <f t="shared" si="6"/>
        <v>1995</v>
      </c>
      <c r="H56" s="12">
        <f t="shared" si="6"/>
        <v>2020</v>
      </c>
      <c r="I56" s="12">
        <f t="shared" si="6"/>
        <v>1993</v>
      </c>
      <c r="J56" s="12">
        <f t="shared" si="6"/>
        <v>1997</v>
      </c>
      <c r="K56" s="12">
        <f t="shared" si="6"/>
        <v>1991</v>
      </c>
      <c r="L56" s="12">
        <f t="shared" si="6"/>
        <v>1996</v>
      </c>
      <c r="M56" s="12">
        <f t="shared" si="6"/>
        <v>1997</v>
      </c>
      <c r="N56" s="12">
        <f t="shared" si="6"/>
        <v>1997</v>
      </c>
    </row>
    <row r="57" spans="1:14" ht="10.5">
      <c r="A57" s="11" t="s">
        <v>4</v>
      </c>
      <c r="B57" s="11">
        <f aca="true" t="shared" si="7" ref="B57:N57">MATCH(B55,B3:B48,0)</f>
        <v>13</v>
      </c>
      <c r="C57" s="11">
        <f t="shared" si="7"/>
        <v>10</v>
      </c>
      <c r="D57" s="11">
        <f t="shared" si="7"/>
        <v>15</v>
      </c>
      <c r="E57" s="11">
        <f t="shared" si="7"/>
        <v>17</v>
      </c>
      <c r="F57" s="11">
        <f t="shared" si="7"/>
        <v>17</v>
      </c>
      <c r="G57" s="11">
        <f t="shared" si="7"/>
        <v>15</v>
      </c>
      <c r="H57" s="11">
        <f t="shared" si="7"/>
        <v>40</v>
      </c>
      <c r="I57" s="11">
        <f t="shared" si="7"/>
        <v>13</v>
      </c>
      <c r="J57" s="11">
        <f t="shared" si="7"/>
        <v>17</v>
      </c>
      <c r="K57" s="11">
        <f t="shared" si="7"/>
        <v>11</v>
      </c>
      <c r="L57" s="11">
        <f t="shared" si="7"/>
        <v>16</v>
      </c>
      <c r="M57" s="11">
        <f t="shared" si="7"/>
        <v>17</v>
      </c>
      <c r="N57" s="11">
        <f t="shared" si="7"/>
        <v>17</v>
      </c>
    </row>
    <row r="59" ht="10.5">
      <c r="A59" s="3" t="s">
        <v>14</v>
      </c>
    </row>
    <row r="60" spans="1:14" ht="12" thickBot="1">
      <c r="A60" s="18" t="s">
        <v>10</v>
      </c>
      <c r="B60" s="17">
        <f aca="true" t="shared" si="8" ref="B60:N60">AVERAGE(B4:B22)</f>
        <v>8.690780984719863</v>
      </c>
      <c r="C60" s="17">
        <f t="shared" si="8"/>
        <v>10.875002787140264</v>
      </c>
      <c r="D60" s="17">
        <f t="shared" si="8"/>
        <v>12.704451671447806</v>
      </c>
      <c r="E60" s="17">
        <f t="shared" si="8"/>
        <v>15.28532631578947</v>
      </c>
      <c r="F60" s="17">
        <f t="shared" si="8"/>
        <v>16.64109507640068</v>
      </c>
      <c r="G60" s="17">
        <f t="shared" si="8"/>
        <v>14.306022807017545</v>
      </c>
      <c r="H60" s="17">
        <f t="shared" si="8"/>
        <v>14.66298166383701</v>
      </c>
      <c r="I60" s="17">
        <f t="shared" si="8"/>
        <v>15.737679117147707</v>
      </c>
      <c r="J60" s="17">
        <f t="shared" si="8"/>
        <v>11.41760701754386</v>
      </c>
      <c r="K60" s="17">
        <f t="shared" si="8"/>
        <v>9.935986021505375</v>
      </c>
      <c r="L60" s="17">
        <f t="shared" si="8"/>
        <v>8.310491228070175</v>
      </c>
      <c r="M60" s="17">
        <f t="shared" si="8"/>
        <v>7.806509337860783</v>
      </c>
      <c r="N60" s="17">
        <f t="shared" si="8"/>
        <v>12.197827835706715</v>
      </c>
    </row>
    <row r="61" spans="1:14" ht="12" thickBot="1">
      <c r="A61" s="18" t="s">
        <v>11</v>
      </c>
      <c r="B61" s="17">
        <f>AVERAGE(B4:B32)</f>
        <v>9.19282536151279</v>
      </c>
      <c r="C61" s="17">
        <f aca="true" t="shared" si="9" ref="C61:N61">AVERAGE(C4:C32)</f>
        <v>11.329884618651267</v>
      </c>
      <c r="D61" s="17">
        <f t="shared" si="9"/>
        <v>13.345297035019753</v>
      </c>
      <c r="E61" s="17">
        <f t="shared" si="9"/>
        <v>15.863627586206894</v>
      </c>
      <c r="F61" s="17">
        <f t="shared" si="9"/>
        <v>16.898070077864293</v>
      </c>
      <c r="G61" s="17">
        <f t="shared" si="9"/>
        <v>15.08070459770115</v>
      </c>
      <c r="H61" s="17">
        <f t="shared" si="9"/>
        <v>15.203844493882091</v>
      </c>
      <c r="I61" s="17">
        <f t="shared" si="9"/>
        <v>16.1612936596218</v>
      </c>
      <c r="J61" s="17">
        <f t="shared" si="9"/>
        <v>12.214673563218389</v>
      </c>
      <c r="K61" s="17">
        <f t="shared" si="9"/>
        <v>10.281563700407858</v>
      </c>
      <c r="L61" s="17">
        <f t="shared" si="9"/>
        <v>8.682126436781607</v>
      </c>
      <c r="M61" s="17">
        <f t="shared" si="9"/>
        <v>8.134731924360402</v>
      </c>
      <c r="N61" s="17">
        <f t="shared" si="9"/>
        <v>12.699053587935692</v>
      </c>
    </row>
    <row r="62" spans="1:14" ht="12" thickBot="1">
      <c r="A62" s="18" t="s">
        <v>12</v>
      </c>
      <c r="B62" s="17">
        <f>AVERAGE(B13:B42)</f>
        <v>9.521312903225805</v>
      </c>
      <c r="C62" s="17">
        <f aca="true" t="shared" si="10" ref="C62:N62">AVERAGE(C13:C42)</f>
        <v>11.734379433497537</v>
      </c>
      <c r="D62" s="17">
        <f t="shared" si="10"/>
        <v>13.890479384501296</v>
      </c>
      <c r="E62" s="17">
        <f t="shared" si="10"/>
        <v>16.466133333333335</v>
      </c>
      <c r="F62" s="17">
        <f t="shared" si="10"/>
        <v>17.626812903225805</v>
      </c>
      <c r="G62" s="17">
        <f t="shared" si="10"/>
        <v>15.947782222222225</v>
      </c>
      <c r="H62" s="17">
        <f t="shared" si="10"/>
        <v>15.98604322580645</v>
      </c>
      <c r="I62" s="17">
        <f t="shared" si="10"/>
        <v>16.66436021505376</v>
      </c>
      <c r="J62" s="17">
        <f t="shared" si="10"/>
        <v>12.91036111111111</v>
      </c>
      <c r="K62" s="17">
        <f t="shared" si="10"/>
        <v>10.412074193548387</v>
      </c>
      <c r="L62" s="17">
        <f t="shared" si="10"/>
        <v>8.91751</v>
      </c>
      <c r="M62" s="17">
        <f t="shared" si="10"/>
        <v>8.24488817204301</v>
      </c>
      <c r="N62" s="17">
        <f t="shared" si="10"/>
        <v>13.193511424797391</v>
      </c>
    </row>
  </sheetData>
  <sheetProtection/>
  <conditionalFormatting sqref="B3:M48">
    <cfRule type="cellIs" priority="1" dxfId="6" operator="greaterThanOrEqual" stopIfTrue="1">
      <formula>500</formula>
    </cfRule>
  </conditionalFormatting>
  <conditionalFormatting sqref="N3:N48">
    <cfRule type="cellIs" priority="2" dxfId="7" operator="greaterThanOrEqual" stopIfTrue="1">
      <formula>4600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dcterms:created xsi:type="dcterms:W3CDTF">2005-11-11T00:48:46Z</dcterms:created>
  <dcterms:modified xsi:type="dcterms:W3CDTF">2024-01-05T10:27:07Z</dcterms:modified>
  <cp:category/>
  <cp:version/>
  <cp:contentType/>
  <cp:contentStatus/>
</cp:coreProperties>
</file>