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2030" windowHeight="11040" activeTab="0"/>
  </bookViews>
  <sheets>
    <sheet name="月平均露点温度" sheetId="1" r:id="rId1"/>
  </sheets>
  <definedNames>
    <definedName name="_Fill" hidden="1">'月平均露点温度'!#REF!</definedName>
    <definedName name="_Key1" hidden="1">'月平均露点温度'!#REF!</definedName>
    <definedName name="_Key2" hidden="1">'月平均露点温度'!#REF!</definedName>
    <definedName name="_Order1" hidden="1">0</definedName>
    <definedName name="_Order2" hidden="1">0</definedName>
    <definedName name="_Regression_Int" localSheetId="0" hidden="1">1</definedName>
    <definedName name="_Sort" hidden="1">'月平均露点温度'!#REF!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<sst xmlns="http://schemas.openxmlformats.org/spreadsheetml/2006/main" count="39" uniqueCount="24">
  <si>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</si>
  <si>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</si>
  <si>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</si>
  <si>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</si>
  <si>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</si>
  <si>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</si>
  <si>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</si>
  <si>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</si>
  <si>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</si>
  <si>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</si>
  <si>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</si>
  <si>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</si>
  <si>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</si>
  <si>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</si>
  <si>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年最高</t>
  </si>
  <si>
    <t>年最低</t>
  </si>
  <si>
    <t>最高</t>
  </si>
  <si>
    <t>最低</t>
  </si>
  <si>
    <t>年平均</t>
  </si>
  <si>
    <t>30年平均</t>
  </si>
  <si>
    <t>83～00</t>
  </si>
  <si>
    <t>月平均露点温度</t>
  </si>
  <si>
    <t>83～10</t>
  </si>
  <si>
    <t>91～20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</si>
</sst>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5">
    <font>
      <sz val="10"/>
      <name val="ＭＳ Ｐ明朝"/>
      <family val="1"/>
    </font>
    <font>
      <sz val="7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2" fillId="33" borderId="0" xfId="0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>
      <alignment/>
    </xf>
    <xf numFmtId="176" fontId="5" fillId="0" borderId="0" xfId="0" applyFont="1" applyBorder="1" applyAlignment="1" applyProtection="1">
      <alignment horizontal="left" vertical="top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6" fontId="0" fillId="0" borderId="10" xfId="0" applyBorder="1" applyAlignment="1">
      <alignment horizontal="center"/>
    </xf>
    <xf numFmtId="1" fontId="4" fillId="0" borderId="10" xfId="0" applyNumberFormat="1" applyFont="1" applyBorder="1" applyAlignment="1">
      <alignment/>
    </xf>
    <xf numFmtId="176" fontId="8" fillId="35" borderId="0" xfId="0" applyNumberFormat="1" applyFont="1" applyFill="1" applyBorder="1" applyAlignment="1" applyProtection="1">
      <alignment/>
      <protection/>
    </xf>
    <xf numFmtId="176" fontId="8" fillId="35" borderId="10" xfId="0" applyNumberFormat="1" applyFont="1" applyFill="1" applyBorder="1" applyAlignment="1" applyProtection="1">
      <alignment/>
      <protection/>
    </xf>
    <xf numFmtId="176" fontId="0" fillId="0" borderId="0" xfId="0" applyAlignment="1" quotePrefix="1">
      <alignment/>
    </xf>
    <xf numFmtId="176" fontId="0" fillId="0" borderId="0" xfId="0" applyBorder="1" applyAlignment="1" quotePrefix="1">
      <alignment/>
    </xf>
    <xf numFmtId="176" fontId="0" fillId="0" borderId="10" xfId="0" applyBorder="1" applyAlignment="1" quotePrefix="1">
      <alignment/>
    </xf>
    <xf numFmtId="176" fontId="4" fillId="0" borderId="0" xfId="0" applyFont="1" applyBorder="1" applyAlignment="1">
      <alignment/>
    </xf>
    <xf numFmtId="176" fontId="4" fillId="0" borderId="10" xfId="0" applyFont="1" applyBorder="1" applyAlignment="1">
      <alignment/>
    </xf>
    <xf numFmtId="176" fontId="8" fillId="0" borderId="0" xfId="0" applyFont="1" applyBorder="1" applyAlignment="1">
      <alignment/>
    </xf>
    <xf numFmtId="176" fontId="8" fillId="0" borderId="10" xfId="0" applyFont="1" applyBorder="1" applyAlignment="1">
      <alignment/>
    </xf>
    <xf numFmtId="1" fontId="8" fillId="35" borderId="1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76" fontId="6" fillId="36" borderId="13" xfId="0" applyFont="1" applyFill="1" applyBorder="1" applyAlignment="1">
      <alignment horizontal="center"/>
    </xf>
    <xf numFmtId="176" fontId="7" fillId="36" borderId="13" xfId="0" applyNumberFormat="1" applyFont="1" applyFill="1" applyBorder="1" applyAlignment="1">
      <alignment/>
    </xf>
    <xf numFmtId="176" fontId="9" fillId="36" borderId="13" xfId="0" applyNumberFormat="1" applyFont="1" applyFill="1" applyBorder="1" applyAlignment="1">
      <alignment/>
    </xf>
    <xf numFmtId="1" fontId="6" fillId="37" borderId="13" xfId="0" applyNumberFormat="1" applyFont="1" applyFill="1" applyBorder="1" applyAlignment="1">
      <alignment horizontal="center"/>
    </xf>
    <xf numFmtId="176" fontId="7" fillId="37" borderId="13" xfId="0" applyNumberFormat="1" applyFont="1" applyFill="1" applyBorder="1" applyAlignment="1">
      <alignment/>
    </xf>
    <xf numFmtId="176" fontId="9" fillId="37" borderId="13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3"/>
  <sheetViews>
    <sheetView showGridLines="0" tabSelected="1" zoomScalePageLayoutView="0" workbookViewId="0" topLeftCell="A1">
      <pane xSplit="1" ySplit="2" topLeftCell="B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7" sqref="B47"/>
    </sheetView>
  </sheetViews>
  <sheetFormatPr defaultColWidth="6.7109375" defaultRowHeight="12"/>
  <cols>
    <col min="1" max="1" width="7.7109375" style="0" customWidth="1"/>
    <col min="2" max="13" width="6.28125" style="0" customWidth="1"/>
    <col min="14" max="16" width="6.7109375" style="0" customWidth="1"/>
    <col min="17" max="17" width="3.7109375" style="0" customWidth="1"/>
  </cols>
  <sheetData>
    <row r="1" spans="1:17" ht="19.5" customHeight="1">
      <c r="A1" s="9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18</v>
      </c>
      <c r="O2" s="10" t="s">
        <v>15</v>
      </c>
      <c r="P2" s="3" t="s">
        <v>14</v>
      </c>
      <c r="Q2" s="1"/>
    </row>
    <row r="3" spans="1:17" ht="12.75">
      <c r="A3" s="4">
        <v>1980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6"/>
      <c r="O3" s="11"/>
      <c r="P3" s="6"/>
      <c r="Q3" s="1"/>
    </row>
    <row r="4" spans="1:17" ht="12.75">
      <c r="A4" s="4">
        <v>1981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6"/>
      <c r="O4" s="11"/>
      <c r="P4" s="6"/>
      <c r="Q4" s="1"/>
    </row>
    <row r="5" spans="1:17" ht="12.75">
      <c r="A5" s="4">
        <v>1982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6"/>
      <c r="O5" s="11"/>
      <c r="P5" s="6"/>
      <c r="Q5" s="1"/>
    </row>
    <row r="6" spans="1:17" ht="12.75">
      <c r="A6" s="4">
        <v>1983</v>
      </c>
      <c r="B6" s="6">
        <v>-4.211693548387098</v>
      </c>
      <c r="C6" s="6">
        <v>-4.775892857142857</v>
      </c>
      <c r="D6" s="6">
        <v>-0.5104838709677415</v>
      </c>
      <c r="E6" s="6">
        <v>8.162916666666668</v>
      </c>
      <c r="F6" s="6">
        <v>11.502016129032256</v>
      </c>
      <c r="G6" s="6">
        <v>13.565</v>
      </c>
      <c r="H6" s="6">
        <v>18.184274193548386</v>
      </c>
      <c r="I6" s="6">
        <v>21.45</v>
      </c>
      <c r="J6" s="6">
        <v>17.863333333333333</v>
      </c>
      <c r="K6" s="6">
        <v>9.860483870967743</v>
      </c>
      <c r="L6" s="6">
        <v>3.8608333333333325</v>
      </c>
      <c r="M6" s="6">
        <v>-3.9612903225806453</v>
      </c>
      <c r="N6" s="16">
        <f>AVERAGE(B6:M6)</f>
        <v>7.582458077316947</v>
      </c>
      <c r="O6" s="11">
        <f>MIN(B6:M6)</f>
        <v>-4.775892857142857</v>
      </c>
      <c r="P6" s="6">
        <f>MAX(B6:M6)</f>
        <v>21.45</v>
      </c>
      <c r="Q6" s="1"/>
    </row>
    <row r="7" spans="1:17" ht="12.75">
      <c r="A7" s="4">
        <v>1984</v>
      </c>
      <c r="B7" s="6">
        <v>-6.837903225806453</v>
      </c>
      <c r="C7" s="6">
        <v>-7.7267241379310345</v>
      </c>
      <c r="D7" s="6">
        <v>-4.310887096774194</v>
      </c>
      <c r="E7" s="6">
        <v>3.22625</v>
      </c>
      <c r="F7" s="6">
        <v>9.62016129032258</v>
      </c>
      <c r="G7" s="6">
        <v>16.294583333333335</v>
      </c>
      <c r="H7" s="6">
        <v>20.744758064516123</v>
      </c>
      <c r="I7" s="6">
        <v>21.415322580645164</v>
      </c>
      <c r="J7" s="6">
        <v>16.886666666666667</v>
      </c>
      <c r="K7" s="6">
        <v>9.94153225806452</v>
      </c>
      <c r="L7" s="6">
        <v>3.724166666666666</v>
      </c>
      <c r="M7" s="6">
        <v>-2.2411290322580646</v>
      </c>
      <c r="N7" s="16">
        <f>AVERAGE(B7:M7)</f>
        <v>6.728066447287109</v>
      </c>
      <c r="O7" s="11">
        <f>MIN(B7:M7)</f>
        <v>-7.7267241379310345</v>
      </c>
      <c r="P7" s="6">
        <f>MAX(B7:M7)</f>
        <v>21.415322580645164</v>
      </c>
      <c r="Q7" s="1"/>
    </row>
    <row r="8" spans="1:17" ht="12.75">
      <c r="A8" s="4">
        <v>1985</v>
      </c>
      <c r="B8" s="6">
        <v>-7.635887096774194</v>
      </c>
      <c r="C8" s="6">
        <v>-3.059821428571428</v>
      </c>
      <c r="D8" s="6">
        <v>1.294758064516129</v>
      </c>
      <c r="E8" s="6">
        <v>6.582083333333333</v>
      </c>
      <c r="F8" s="6">
        <v>10.958870967741936</v>
      </c>
      <c r="G8" s="6">
        <v>14.40625</v>
      </c>
      <c r="H8" s="6">
        <v>20.41048387096774</v>
      </c>
      <c r="I8" s="6">
        <v>22.473790322580637</v>
      </c>
      <c r="J8" s="6">
        <v>17.284166666666668</v>
      </c>
      <c r="K8" s="6">
        <v>10.32016129032258</v>
      </c>
      <c r="L8" s="6">
        <v>4.8625</v>
      </c>
      <c r="M8" s="6">
        <v>-2.3286290322580645</v>
      </c>
      <c r="N8" s="16">
        <f aca="true" t="shared" si="0" ref="N8:N29">AVERAGE(B8:M8)</f>
        <v>7.964060579877111</v>
      </c>
      <c r="O8" s="11">
        <f aca="true" t="shared" si="1" ref="O8:O29">MIN(B8:M8)</f>
        <v>-7.635887096774194</v>
      </c>
      <c r="P8" s="6">
        <f aca="true" t="shared" si="2" ref="P8:P29">MAX(B8:M8)</f>
        <v>22.473790322580637</v>
      </c>
      <c r="Q8" s="1"/>
    </row>
    <row r="9" spans="1:17" ht="12.75">
      <c r="A9" s="4">
        <v>1986</v>
      </c>
      <c r="B9" s="6">
        <v>-7.248387096774194</v>
      </c>
      <c r="C9" s="6">
        <v>-6.411160714285713</v>
      </c>
      <c r="D9" s="6">
        <v>-0.882258064516129</v>
      </c>
      <c r="E9" s="6">
        <v>4.48625</v>
      </c>
      <c r="F9" s="6">
        <v>9.928629032258064</v>
      </c>
      <c r="G9" s="6">
        <v>14.41625</v>
      </c>
      <c r="H9" s="6">
        <v>18.614112903225806</v>
      </c>
      <c r="I9" s="6">
        <v>20.898387096774197</v>
      </c>
      <c r="J9" s="6">
        <v>17.44375</v>
      </c>
      <c r="K9" s="6">
        <v>9.656854838709679</v>
      </c>
      <c r="L9" s="6">
        <v>4.098333333333334</v>
      </c>
      <c r="M9" s="6">
        <v>-0.19314516129032278</v>
      </c>
      <c r="N9" s="16">
        <f t="shared" si="0"/>
        <v>7.067301347286228</v>
      </c>
      <c r="O9" s="11">
        <f t="shared" si="1"/>
        <v>-7.248387096774194</v>
      </c>
      <c r="P9" s="6">
        <f t="shared" si="2"/>
        <v>20.898387096774197</v>
      </c>
      <c r="Q9" s="1"/>
    </row>
    <row r="10" spans="1:17" ht="12.75">
      <c r="A10" s="4">
        <v>1987</v>
      </c>
      <c r="B10" s="6">
        <v>-4.59274193548387</v>
      </c>
      <c r="C10" s="6">
        <v>-3.174553571428571</v>
      </c>
      <c r="D10" s="6">
        <v>0.3794354838709673</v>
      </c>
      <c r="E10" s="6">
        <v>4.684583333333334</v>
      </c>
      <c r="F10" s="6">
        <v>10.933064516129033</v>
      </c>
      <c r="G10" s="6">
        <v>14.829166666666667</v>
      </c>
      <c r="H10" s="6">
        <v>20.57068548387097</v>
      </c>
      <c r="I10" s="6">
        <v>21.045967741935485</v>
      </c>
      <c r="J10" s="6">
        <v>17.32541666666667</v>
      </c>
      <c r="K10" s="6">
        <v>12.510080645161286</v>
      </c>
      <c r="L10" s="6">
        <v>4.723333333333333</v>
      </c>
      <c r="M10" s="6">
        <v>0.28104838709677404</v>
      </c>
      <c r="N10" s="16">
        <f t="shared" si="0"/>
        <v>8.292957229262672</v>
      </c>
      <c r="O10" s="11">
        <f t="shared" si="1"/>
        <v>-4.59274193548387</v>
      </c>
      <c r="P10" s="6">
        <f t="shared" si="2"/>
        <v>21.045967741935485</v>
      </c>
      <c r="Q10" s="1"/>
    </row>
    <row r="11" spans="1:17" ht="12.75">
      <c r="A11" s="4">
        <v>1988</v>
      </c>
      <c r="B11" s="6">
        <v>-2.316532258064516</v>
      </c>
      <c r="C11" s="6">
        <v>-7.91875</v>
      </c>
      <c r="D11" s="6">
        <v>-0.6608870967741934</v>
      </c>
      <c r="E11" s="6">
        <v>5.539166666666668</v>
      </c>
      <c r="F11" s="6">
        <v>10.050806451612901</v>
      </c>
      <c r="G11" s="6">
        <v>15.99291666666667</v>
      </c>
      <c r="H11" s="6">
        <v>17.501209677419357</v>
      </c>
      <c r="I11" s="6">
        <v>22.080645161290324</v>
      </c>
      <c r="J11" s="6">
        <v>18.25</v>
      </c>
      <c r="K11" s="6">
        <v>9.614516129032259</v>
      </c>
      <c r="L11" s="6">
        <v>2.282916666666667</v>
      </c>
      <c r="M11" s="6">
        <v>-2.559677419354838</v>
      </c>
      <c r="N11" s="16">
        <f t="shared" si="0"/>
        <v>7.321360887096774</v>
      </c>
      <c r="O11" s="11">
        <f t="shared" si="1"/>
        <v>-7.91875</v>
      </c>
      <c r="P11" s="6">
        <f t="shared" si="2"/>
        <v>22.080645161290324</v>
      </c>
      <c r="Q11" s="1"/>
    </row>
    <row r="12" spans="1:17" ht="12.75">
      <c r="A12" s="4">
        <v>1989</v>
      </c>
      <c r="B12" s="6">
        <v>-0.7475806451612902</v>
      </c>
      <c r="C12" s="6">
        <v>-1.141071428571429</v>
      </c>
      <c r="D12" s="6">
        <v>0.5141129032258065</v>
      </c>
      <c r="E12" s="6">
        <v>6.0716666666666645</v>
      </c>
      <c r="F12" s="6">
        <v>11.325403225806452</v>
      </c>
      <c r="G12" s="6">
        <v>14.42875</v>
      </c>
      <c r="H12" s="6">
        <v>19.525</v>
      </c>
      <c r="I12" s="6">
        <v>21.667741935483868</v>
      </c>
      <c r="J12" s="6">
        <v>18.918333333333333</v>
      </c>
      <c r="K12" s="6">
        <v>10.827822580645158</v>
      </c>
      <c r="L12" s="6">
        <v>6.372083333333333</v>
      </c>
      <c r="M12" s="6">
        <v>-1.2923387096774193</v>
      </c>
      <c r="N12" s="16">
        <f t="shared" si="0"/>
        <v>8.872493599590374</v>
      </c>
      <c r="O12" s="11">
        <f t="shared" si="1"/>
        <v>-1.2923387096774193</v>
      </c>
      <c r="P12" s="6">
        <f t="shared" si="2"/>
        <v>21.667741935483868</v>
      </c>
      <c r="Q12" s="1"/>
    </row>
    <row r="13" spans="1:17" ht="12.75">
      <c r="A13" s="4">
        <v>1990</v>
      </c>
      <c r="B13" s="6">
        <v>-5.110483870967743</v>
      </c>
      <c r="C13" s="6">
        <v>0.7401785714285715</v>
      </c>
      <c r="D13" s="6">
        <v>-0.37419354838709645</v>
      </c>
      <c r="E13" s="6">
        <v>6.0895833333333345</v>
      </c>
      <c r="F13" s="6">
        <v>11.020161290322578</v>
      </c>
      <c r="G13" s="6">
        <v>16.86125</v>
      </c>
      <c r="H13" s="6">
        <v>19.043548387096777</v>
      </c>
      <c r="I13" s="6">
        <v>21.275</v>
      </c>
      <c r="J13" s="6">
        <v>19.120416666666664</v>
      </c>
      <c r="K13" s="6">
        <v>13.037903225806454</v>
      </c>
      <c r="L13" s="6">
        <v>8.555</v>
      </c>
      <c r="M13" s="6">
        <v>0.335483870967742</v>
      </c>
      <c r="N13" s="16">
        <f t="shared" si="0"/>
        <v>9.216153993855608</v>
      </c>
      <c r="O13" s="11">
        <f t="shared" si="1"/>
        <v>-5.110483870967743</v>
      </c>
      <c r="P13" s="6">
        <f t="shared" si="2"/>
        <v>21.275</v>
      </c>
      <c r="Q13" s="1"/>
    </row>
    <row r="14" spans="1:17" ht="12.75">
      <c r="A14" s="4">
        <v>1991</v>
      </c>
      <c r="B14" s="6">
        <v>-4.620161290322582</v>
      </c>
      <c r="C14" s="6">
        <v>-5.8705357142857135</v>
      </c>
      <c r="D14" s="6">
        <v>0.7665322580645162</v>
      </c>
      <c r="E14" s="6">
        <v>7.088333333333333</v>
      </c>
      <c r="F14" s="6">
        <v>10.579838709677418</v>
      </c>
      <c r="G14" s="6">
        <v>17.786666666666665</v>
      </c>
      <c r="H14" s="6">
        <v>20.005645161290325</v>
      </c>
      <c r="I14" s="6">
        <v>19.617338709677416</v>
      </c>
      <c r="J14" s="6">
        <v>18.40804166666667</v>
      </c>
      <c r="K14" s="6">
        <v>12.791129032258063</v>
      </c>
      <c r="L14" s="6">
        <v>4.906666666666667</v>
      </c>
      <c r="M14" s="6">
        <v>0.7088709677419351</v>
      </c>
      <c r="N14" s="16">
        <f t="shared" si="0"/>
        <v>8.514030513952891</v>
      </c>
      <c r="O14" s="11">
        <f t="shared" si="1"/>
        <v>-5.8705357142857135</v>
      </c>
      <c r="P14" s="6">
        <f t="shared" si="2"/>
        <v>20.005645161290325</v>
      </c>
      <c r="Q14" s="1"/>
    </row>
    <row r="15" spans="1:17" ht="12.75">
      <c r="A15" s="4">
        <v>1992</v>
      </c>
      <c r="B15" s="6">
        <v>-2.5375</v>
      </c>
      <c r="C15" s="6">
        <v>-4.139655172413793</v>
      </c>
      <c r="D15" s="6">
        <v>1.333467741935484</v>
      </c>
      <c r="E15" s="6">
        <v>5.730416666666667</v>
      </c>
      <c r="F15" s="6">
        <v>8.812096774193549</v>
      </c>
      <c r="G15" s="6">
        <v>13.495416666666667</v>
      </c>
      <c r="H15" s="6">
        <v>18.410887096774196</v>
      </c>
      <c r="I15" s="6">
        <v>20.541935483870965</v>
      </c>
      <c r="J15" s="6">
        <v>14.71</v>
      </c>
      <c r="K15" s="6">
        <v>10.674193548387093</v>
      </c>
      <c r="L15" s="6">
        <v>5.10125</v>
      </c>
      <c r="M15" s="6">
        <v>-1.1314516129032257</v>
      </c>
      <c r="N15" s="16">
        <f t="shared" si="0"/>
        <v>7.583421432764801</v>
      </c>
      <c r="O15" s="11">
        <f t="shared" si="1"/>
        <v>-4.139655172413793</v>
      </c>
      <c r="P15" s="6">
        <f t="shared" si="2"/>
        <v>20.541935483870965</v>
      </c>
      <c r="Q15" s="1"/>
    </row>
    <row r="16" spans="1:17" ht="12.75">
      <c r="A16" s="4">
        <v>1993</v>
      </c>
      <c r="B16" s="6">
        <v>-3.2282258064516127</v>
      </c>
      <c r="C16" s="6">
        <v>-3.402232142857143</v>
      </c>
      <c r="D16" s="6">
        <v>-0.8620967741935481</v>
      </c>
      <c r="E16" s="6">
        <v>3.4025</v>
      </c>
      <c r="F16" s="6">
        <v>10.372459677419355</v>
      </c>
      <c r="G16" s="6">
        <v>16.27625</v>
      </c>
      <c r="H16" s="6">
        <v>17.787903225806453</v>
      </c>
      <c r="I16" s="6">
        <v>19.344354838709677</v>
      </c>
      <c r="J16" s="6">
        <v>17.0575</v>
      </c>
      <c r="K16" s="6">
        <v>10.68024193548387</v>
      </c>
      <c r="L16" s="6">
        <v>6.757916666666663</v>
      </c>
      <c r="M16" s="6">
        <v>-0.10967741935483884</v>
      </c>
      <c r="N16" s="16">
        <f t="shared" si="0"/>
        <v>7.8397411834357404</v>
      </c>
      <c r="O16" s="11">
        <f t="shared" si="1"/>
        <v>-3.402232142857143</v>
      </c>
      <c r="P16" s="6">
        <f t="shared" si="2"/>
        <v>19.344354838709677</v>
      </c>
      <c r="Q16" s="1"/>
    </row>
    <row r="17" spans="1:17" ht="12.75">
      <c r="A17" s="4">
        <v>1994</v>
      </c>
      <c r="B17" s="6">
        <v>-3.947580645161291</v>
      </c>
      <c r="C17" s="6">
        <v>-4.495982142857144</v>
      </c>
      <c r="D17" s="6">
        <v>-1.2439516129032258</v>
      </c>
      <c r="E17" s="6">
        <v>6.031666666666668</v>
      </c>
      <c r="F17" s="6">
        <v>12.057661290322585</v>
      </c>
      <c r="G17" s="6">
        <v>16.409583333333334</v>
      </c>
      <c r="H17" s="6">
        <v>22.119758064516127</v>
      </c>
      <c r="I17" s="6">
        <v>23.1</v>
      </c>
      <c r="J17" s="6">
        <v>20.245833333333337</v>
      </c>
      <c r="K17" s="6">
        <v>14.380645161290321</v>
      </c>
      <c r="L17" s="6">
        <v>6.016666666666665</v>
      </c>
      <c r="M17" s="6">
        <v>-0.41088709677419344</v>
      </c>
      <c r="N17" s="16">
        <f t="shared" si="0"/>
        <v>9.188617751536098</v>
      </c>
      <c r="O17" s="11">
        <f t="shared" si="1"/>
        <v>-4.495982142857144</v>
      </c>
      <c r="P17" s="6">
        <f t="shared" si="2"/>
        <v>23.1</v>
      </c>
      <c r="Q17" s="1"/>
    </row>
    <row r="18" spans="1:17" ht="12.75">
      <c r="A18" s="4">
        <v>1995</v>
      </c>
      <c r="B18" s="6">
        <v>-4.590725806451613</v>
      </c>
      <c r="C18" s="6">
        <v>-4.379464285714285</v>
      </c>
      <c r="D18" s="6">
        <v>1.3068548387096774</v>
      </c>
      <c r="E18" s="6">
        <v>6.2858333333333345</v>
      </c>
      <c r="F18" s="6">
        <v>12.858870967741936</v>
      </c>
      <c r="G18" s="6">
        <v>15.737916666666665</v>
      </c>
      <c r="H18" s="6">
        <v>21.47177419354839</v>
      </c>
      <c r="I18" s="6">
        <v>22.957661290322584</v>
      </c>
      <c r="J18" s="6">
        <v>17.2725</v>
      </c>
      <c r="K18" s="6">
        <v>13.083064516129033</v>
      </c>
      <c r="L18" s="6">
        <v>2.92125</v>
      </c>
      <c r="M18" s="6">
        <v>-3.191532258064516</v>
      </c>
      <c r="N18" s="16">
        <f t="shared" si="0"/>
        <v>8.477833621351769</v>
      </c>
      <c r="O18" s="11">
        <f t="shared" si="1"/>
        <v>-4.590725806451613</v>
      </c>
      <c r="P18" s="6">
        <f t="shared" si="2"/>
        <v>22.957661290322584</v>
      </c>
      <c r="Q18" s="1"/>
    </row>
    <row r="19" spans="1:17" ht="12.75">
      <c r="A19" s="4">
        <v>1996</v>
      </c>
      <c r="B19" s="6">
        <v>-4.111290322580645</v>
      </c>
      <c r="C19" s="6">
        <v>-4.9353448275862055</v>
      </c>
      <c r="D19" s="6">
        <v>-0.6036290322580647</v>
      </c>
      <c r="E19" s="6">
        <v>2.3833333333333333</v>
      </c>
      <c r="F19" s="6">
        <v>10.433467741935486</v>
      </c>
      <c r="G19" s="6">
        <v>15.41958333333333</v>
      </c>
      <c r="H19" s="6">
        <v>20.116935483870968</v>
      </c>
      <c r="I19" s="6">
        <v>20.02016129032258</v>
      </c>
      <c r="J19" s="6">
        <v>16.749708333333334</v>
      </c>
      <c r="K19" s="6">
        <v>12.093951612903227</v>
      </c>
      <c r="L19" s="6">
        <v>5.53625</v>
      </c>
      <c r="M19" s="6">
        <v>-0.14193548387096772</v>
      </c>
      <c r="N19" s="16">
        <f t="shared" si="0"/>
        <v>7.746765955228031</v>
      </c>
      <c r="O19" s="11">
        <f t="shared" si="1"/>
        <v>-4.9353448275862055</v>
      </c>
      <c r="P19" s="6">
        <f t="shared" si="2"/>
        <v>20.116935483870968</v>
      </c>
      <c r="Q19" s="1"/>
    </row>
    <row r="20" spans="1:17" ht="12.75">
      <c r="A20" s="4">
        <v>1997</v>
      </c>
      <c r="B20" s="6">
        <v>-4.528225806451613</v>
      </c>
      <c r="C20" s="6">
        <v>-4.732886904761905</v>
      </c>
      <c r="D20" s="6">
        <v>-0.2240939153439155</v>
      </c>
      <c r="E20" s="6">
        <v>5.62236111111111</v>
      </c>
      <c r="F20" s="6">
        <v>12.551666666666666</v>
      </c>
      <c r="G20" s="6">
        <v>16.434305555555557</v>
      </c>
      <c r="H20" s="6">
        <v>20.39784946236559</v>
      </c>
      <c r="I20" s="6">
        <v>20.711155913978494</v>
      </c>
      <c r="J20" s="6">
        <v>17.409444444444443</v>
      </c>
      <c r="K20" s="6">
        <v>10.828763440860213</v>
      </c>
      <c r="L20" s="6">
        <v>7.474166666666668</v>
      </c>
      <c r="M20" s="6">
        <v>1.2971774193548384</v>
      </c>
      <c r="N20" s="16">
        <f t="shared" si="0"/>
        <v>8.603473671203846</v>
      </c>
      <c r="O20" s="11">
        <f t="shared" si="1"/>
        <v>-4.732886904761905</v>
      </c>
      <c r="P20" s="6">
        <f t="shared" si="2"/>
        <v>20.711155913978494</v>
      </c>
      <c r="Q20" s="1"/>
    </row>
    <row r="21" spans="1:17" ht="12.75">
      <c r="A21" s="4">
        <v>1998</v>
      </c>
      <c r="B21" s="6">
        <v>-3.4795698924731173</v>
      </c>
      <c r="C21" s="6">
        <v>-1.5479885057471259</v>
      </c>
      <c r="D21" s="6">
        <v>0.35430107526881716</v>
      </c>
      <c r="E21" s="6">
        <v>9.628444444444446</v>
      </c>
      <c r="F21" s="6">
        <v>13.52701612903226</v>
      </c>
      <c r="G21" s="6">
        <v>16.334166666666672</v>
      </c>
      <c r="H21" s="6">
        <v>19.97056451612903</v>
      </c>
      <c r="I21" s="6">
        <v>21.954809490416082</v>
      </c>
      <c r="J21" s="6">
        <v>19.548611111111107</v>
      </c>
      <c r="K21" s="6">
        <v>14.164112903225808</v>
      </c>
      <c r="L21" s="6">
        <v>4.977361111111111</v>
      </c>
      <c r="M21" s="6">
        <v>-0.2606182795698924</v>
      </c>
      <c r="N21" s="16">
        <f t="shared" si="0"/>
        <v>9.597600897467933</v>
      </c>
      <c r="O21" s="11">
        <f t="shared" si="1"/>
        <v>-3.4795698924731173</v>
      </c>
      <c r="P21" s="6">
        <f t="shared" si="2"/>
        <v>21.954809490416082</v>
      </c>
      <c r="Q21" s="1"/>
    </row>
    <row r="22" spans="1:17" ht="12.75">
      <c r="A22" s="4">
        <v>1999</v>
      </c>
      <c r="B22" s="6">
        <v>-4.689919354838709</v>
      </c>
      <c r="C22" s="6">
        <v>-4.921408045977012</v>
      </c>
      <c r="D22" s="6">
        <v>1.3852150537634405</v>
      </c>
      <c r="E22" s="6">
        <v>7.9802777777777765</v>
      </c>
      <c r="F22" s="6">
        <v>12.17764336917563</v>
      </c>
      <c r="G22" s="6">
        <v>16.689861111111107</v>
      </c>
      <c r="H22" s="6">
        <v>20.978629032258063</v>
      </c>
      <c r="I22" s="6">
        <v>23.49758064516129</v>
      </c>
      <c r="J22" s="6">
        <v>20.449722222222228</v>
      </c>
      <c r="K22" s="6">
        <v>12.528629032258063</v>
      </c>
      <c r="L22" s="6">
        <v>7.115277777777778</v>
      </c>
      <c r="M22" s="6">
        <v>-1.5375</v>
      </c>
      <c r="N22" s="16">
        <f t="shared" si="0"/>
        <v>9.304500718390806</v>
      </c>
      <c r="O22" s="11">
        <f t="shared" si="1"/>
        <v>-4.921408045977012</v>
      </c>
      <c r="P22" s="6">
        <f t="shared" si="2"/>
        <v>23.49758064516129</v>
      </c>
      <c r="Q22" s="1"/>
    </row>
    <row r="23" spans="1:17" ht="12.75">
      <c r="A23" s="4">
        <v>2000</v>
      </c>
      <c r="B23" s="6">
        <v>-1.6947580645161289</v>
      </c>
      <c r="C23" s="6">
        <v>-5.587212643678161</v>
      </c>
      <c r="D23" s="6">
        <v>-2.1616935483870967</v>
      </c>
      <c r="E23" s="6">
        <v>4.883611111111112</v>
      </c>
      <c r="F23" s="6">
        <v>13.129301075268819</v>
      </c>
      <c r="G23" s="6">
        <v>16.968888888888884</v>
      </c>
      <c r="H23" s="6">
        <v>21.447849462365593</v>
      </c>
      <c r="I23" s="6">
        <v>22.459396914445996</v>
      </c>
      <c r="J23" s="6">
        <v>19.961111111111112</v>
      </c>
      <c r="K23" s="6">
        <v>12.957123655913977</v>
      </c>
      <c r="L23" s="6">
        <v>6.93875</v>
      </c>
      <c r="M23" s="6">
        <v>-1.5810483870967746</v>
      </c>
      <c r="N23" s="16">
        <f t="shared" si="0"/>
        <v>8.97677663128561</v>
      </c>
      <c r="O23" s="11">
        <f t="shared" si="1"/>
        <v>-5.587212643678161</v>
      </c>
      <c r="P23" s="6">
        <f t="shared" si="2"/>
        <v>22.459396914445996</v>
      </c>
      <c r="Q23" s="1"/>
    </row>
    <row r="24" spans="1:17" ht="12.75">
      <c r="A24" s="4">
        <v>2001</v>
      </c>
      <c r="B24" s="6">
        <v>-5.667224067046172</v>
      </c>
      <c r="C24" s="6">
        <v>-4.100446428571429</v>
      </c>
      <c r="D24" s="6">
        <v>-0.03790322580645156</v>
      </c>
      <c r="E24" s="6">
        <v>6.926666666666664</v>
      </c>
      <c r="F24" s="6">
        <v>13.13978494623656</v>
      </c>
      <c r="G24" s="6">
        <v>17.00597222222222</v>
      </c>
      <c r="H24" s="6">
        <v>21.277016129032262</v>
      </c>
      <c r="I24" s="6">
        <v>20.477688172043017</v>
      </c>
      <c r="J24" s="6">
        <v>17.238055555555555</v>
      </c>
      <c r="K24" s="6">
        <v>11.979838709677423</v>
      </c>
      <c r="L24" s="6">
        <v>4.508333333333332</v>
      </c>
      <c r="M24" s="6">
        <v>-2.486424731182796</v>
      </c>
      <c r="N24" s="16">
        <f t="shared" si="0"/>
        <v>8.355113106846682</v>
      </c>
      <c r="O24" s="11">
        <f t="shared" si="1"/>
        <v>-5.667224067046172</v>
      </c>
      <c r="P24" s="6">
        <f t="shared" si="2"/>
        <v>21.277016129032262</v>
      </c>
      <c r="Q24" s="1"/>
    </row>
    <row r="25" spans="1:17" ht="12.75">
      <c r="A25" s="4">
        <v>2002</v>
      </c>
      <c r="B25" s="6">
        <v>-2.847311827956989</v>
      </c>
      <c r="C25" s="6">
        <v>-2.7764880952380957</v>
      </c>
      <c r="D25" s="6">
        <v>1.7809139784946237</v>
      </c>
      <c r="E25" s="6">
        <v>7.599444444444447</v>
      </c>
      <c r="F25" s="6">
        <v>10.897983870967742</v>
      </c>
      <c r="G25" s="6">
        <v>14.724722222222224</v>
      </c>
      <c r="H25" s="6">
        <v>21.262365591397852</v>
      </c>
      <c r="I25" s="6">
        <v>21.234887798036468</v>
      </c>
      <c r="J25" s="6">
        <v>17.5</v>
      </c>
      <c r="K25" s="6">
        <v>11.791263440860217</v>
      </c>
      <c r="L25" s="6">
        <v>2.1476388888888893</v>
      </c>
      <c r="M25" s="6">
        <v>-1.1184139784946237</v>
      </c>
      <c r="N25" s="16">
        <f t="shared" si="0"/>
        <v>8.516417194468563</v>
      </c>
      <c r="O25" s="11">
        <f t="shared" si="1"/>
        <v>-2.847311827956989</v>
      </c>
      <c r="P25" s="6">
        <f t="shared" si="2"/>
        <v>21.262365591397852</v>
      </c>
      <c r="Q25" s="1"/>
    </row>
    <row r="26" spans="1:17" ht="12.75">
      <c r="A26" s="4">
        <v>2003</v>
      </c>
      <c r="B26" s="6">
        <v>-4.752822580645161</v>
      </c>
      <c r="C26" s="6">
        <v>-2.6866071428571425</v>
      </c>
      <c r="D26" s="6">
        <v>-1.4626344086021505</v>
      </c>
      <c r="E26" s="6">
        <v>6.837638888888889</v>
      </c>
      <c r="F26" s="6">
        <v>11.407526881720432</v>
      </c>
      <c r="G26" s="6">
        <v>16.54458333333334</v>
      </c>
      <c r="H26" s="6">
        <v>17.292069892473116</v>
      </c>
      <c r="I26" s="6">
        <v>20.236290322580643</v>
      </c>
      <c r="J26" s="6">
        <v>17.34</v>
      </c>
      <c r="K26" s="6">
        <v>10.300940860215055</v>
      </c>
      <c r="L26" s="6">
        <v>8.21583333333333</v>
      </c>
      <c r="M26" s="6">
        <v>-0.2641129032258066</v>
      </c>
      <c r="N26" s="16">
        <f t="shared" si="0"/>
        <v>8.25072553976788</v>
      </c>
      <c r="O26" s="11">
        <f t="shared" si="1"/>
        <v>-4.752822580645161</v>
      </c>
      <c r="P26" s="6">
        <f t="shared" si="2"/>
        <v>20.236290322580643</v>
      </c>
      <c r="Q26" s="1"/>
    </row>
    <row r="27" spans="1:17" ht="12.75">
      <c r="A27" s="4">
        <v>2004</v>
      </c>
      <c r="B27" s="6">
        <v>-4.757258064516129</v>
      </c>
      <c r="C27" s="6">
        <v>-2.39080459770115</v>
      </c>
      <c r="D27" s="6">
        <v>-0.41230130902290774</v>
      </c>
      <c r="E27" s="6">
        <v>6.064583333333333</v>
      </c>
      <c r="F27" s="6">
        <v>12.583064516129028</v>
      </c>
      <c r="G27" s="6">
        <v>15.892222222222223</v>
      </c>
      <c r="H27" s="6">
        <v>20.817741935483873</v>
      </c>
      <c r="I27" s="6">
        <v>20.712231182795705</v>
      </c>
      <c r="J27" s="6">
        <v>19.17944444444445</v>
      </c>
      <c r="K27" s="6">
        <v>12.522043010752688</v>
      </c>
      <c r="L27" s="6">
        <v>9.156527777777775</v>
      </c>
      <c r="M27" s="6">
        <v>0.9842741935483871</v>
      </c>
      <c r="N27" s="16">
        <f t="shared" si="0"/>
        <v>9.195980720437273</v>
      </c>
      <c r="O27" s="11">
        <f t="shared" si="1"/>
        <v>-4.757258064516129</v>
      </c>
      <c r="P27" s="6">
        <f t="shared" si="2"/>
        <v>20.817741935483873</v>
      </c>
      <c r="Q27" s="1"/>
    </row>
    <row r="28" spans="1:17" ht="12.75">
      <c r="A28" s="4">
        <v>2005</v>
      </c>
      <c r="B28" s="6">
        <v>-3.5924731182795706</v>
      </c>
      <c r="C28" s="6">
        <v>-3.900892857142857</v>
      </c>
      <c r="D28" s="6">
        <v>-0.6271505376344089</v>
      </c>
      <c r="E28" s="6">
        <v>5.639861111111111</v>
      </c>
      <c r="F28" s="6">
        <v>9.601162926601214</v>
      </c>
      <c r="G28" s="6">
        <v>17.555138888888887</v>
      </c>
      <c r="H28" s="6">
        <v>19.95389784946237</v>
      </c>
      <c r="I28" s="6">
        <v>22.554301075268818</v>
      </c>
      <c r="J28" s="6">
        <v>19.125416666666673</v>
      </c>
      <c r="K28" s="6">
        <v>14.2130376344086</v>
      </c>
      <c r="L28" s="6">
        <v>4.692596618357487</v>
      </c>
      <c r="M28" s="6">
        <v>-5.361693548387096</v>
      </c>
      <c r="N28" s="16">
        <f t="shared" si="0"/>
        <v>8.32110022577677</v>
      </c>
      <c r="O28" s="11">
        <f t="shared" si="1"/>
        <v>-5.361693548387096</v>
      </c>
      <c r="P28" s="6">
        <f t="shared" si="2"/>
        <v>22.554301075268818</v>
      </c>
      <c r="Q28" s="1"/>
    </row>
    <row r="29" spans="1:17" ht="12.75">
      <c r="A29" s="4">
        <v>2006</v>
      </c>
      <c r="B29" s="6">
        <v>-5.27782258064516</v>
      </c>
      <c r="C29" s="6">
        <v>-1.9697916666666664</v>
      </c>
      <c r="D29" s="6">
        <v>-0.5655913978494624</v>
      </c>
      <c r="E29" s="6">
        <v>5.394027777777778</v>
      </c>
      <c r="F29" s="6">
        <v>12.614475222066387</v>
      </c>
      <c r="G29" s="6">
        <v>16.942083333333333</v>
      </c>
      <c r="H29" s="6">
        <v>20.70510752688172</v>
      </c>
      <c r="I29" s="6">
        <v>22.16505376344086</v>
      </c>
      <c r="J29" s="6">
        <v>18.080277777777777</v>
      </c>
      <c r="K29" s="6">
        <v>13.553494623655913</v>
      </c>
      <c r="L29" s="6">
        <v>7.202735507246375</v>
      </c>
      <c r="M29" s="6">
        <v>0.8229838709677422</v>
      </c>
      <c r="N29" s="16">
        <f t="shared" si="0"/>
        <v>9.138919479832216</v>
      </c>
      <c r="O29" s="11">
        <f t="shared" si="1"/>
        <v>-5.27782258064516</v>
      </c>
      <c r="P29" s="6">
        <f t="shared" si="2"/>
        <v>22.16505376344086</v>
      </c>
      <c r="Q29" s="1"/>
    </row>
    <row r="30" spans="1:17" ht="12.75">
      <c r="A30" s="4">
        <v>2007</v>
      </c>
      <c r="B30" s="6">
        <v>-2.228629032258064</v>
      </c>
      <c r="C30" s="6">
        <v>-1.748065476190476</v>
      </c>
      <c r="D30" s="6">
        <v>-0.2955645161290325</v>
      </c>
      <c r="E30" s="6">
        <v>6.027638888888889</v>
      </c>
      <c r="F30" s="6">
        <v>11.703611500701262</v>
      </c>
      <c r="G30" s="6">
        <v>16.59660024154589</v>
      </c>
      <c r="H30" s="6">
        <v>19.29435483870968</v>
      </c>
      <c r="I30" s="6">
        <v>22.589919354838713</v>
      </c>
      <c r="J30" s="6">
        <v>20.169027777777774</v>
      </c>
      <c r="K30" s="6">
        <v>12.630779569892475</v>
      </c>
      <c r="L30" s="6">
        <v>5.244558080808081</v>
      </c>
      <c r="M30" s="6">
        <v>0.8001075268817204</v>
      </c>
      <c r="N30" s="16">
        <f aca="true" t="shared" si="3" ref="N30:N35">AVERAGE(B30:M30)</f>
        <v>9.232028229622241</v>
      </c>
      <c r="O30" s="11">
        <f aca="true" t="shared" si="4" ref="O30:O35">MIN(B30:M30)</f>
        <v>-2.228629032258064</v>
      </c>
      <c r="P30" s="6">
        <f aca="true" t="shared" si="5" ref="P30:P35">MAX(B30:M30)</f>
        <v>22.589919354838713</v>
      </c>
      <c r="Q30" s="1"/>
    </row>
    <row r="31" spans="1:17" ht="12.75">
      <c r="A31" s="4">
        <v>2008</v>
      </c>
      <c r="B31" s="6">
        <v>-4.322311827956988</v>
      </c>
      <c r="C31" s="6">
        <v>-5.497413793103449</v>
      </c>
      <c r="D31" s="6">
        <v>1.3655913978494623</v>
      </c>
      <c r="E31" s="6">
        <v>6.446666666666666</v>
      </c>
      <c r="F31" s="6">
        <v>11.21408368396447</v>
      </c>
      <c r="G31" s="6">
        <v>15.427083333333334</v>
      </c>
      <c r="H31" s="6">
        <v>20.891532042420348</v>
      </c>
      <c r="I31" s="6">
        <v>21.299167831823112</v>
      </c>
      <c r="J31" s="6">
        <v>18.469208658008657</v>
      </c>
      <c r="K31" s="6">
        <v>13.034832915981312</v>
      </c>
      <c r="L31" s="6">
        <v>4.645773423005567</v>
      </c>
      <c r="M31" s="6">
        <v>2.305779569892473</v>
      </c>
      <c r="N31" s="16">
        <f t="shared" si="3"/>
        <v>8.77333282515708</v>
      </c>
      <c r="O31" s="11">
        <f t="shared" si="4"/>
        <v>-5.497413793103449</v>
      </c>
      <c r="P31" s="6">
        <f t="shared" si="5"/>
        <v>21.299167831823112</v>
      </c>
      <c r="Q31" s="1"/>
    </row>
    <row r="32" spans="1:17" ht="12.75">
      <c r="A32" s="4">
        <v>2009</v>
      </c>
      <c r="B32" s="6">
        <v>-2.2178763440860214</v>
      </c>
      <c r="C32" s="6">
        <v>-1.4764880952380957</v>
      </c>
      <c r="D32" s="6">
        <v>0.23118279569892486</v>
      </c>
      <c r="E32" s="6">
        <v>7.0579166666666655</v>
      </c>
      <c r="F32" s="6">
        <v>12.973579943899018</v>
      </c>
      <c r="G32" s="6">
        <v>16.90875</v>
      </c>
      <c r="H32" s="6">
        <v>21.170430107526887</v>
      </c>
      <c r="I32" s="6">
        <v>21.34744623655914</v>
      </c>
      <c r="J32" s="6">
        <v>17.20111111111111</v>
      </c>
      <c r="K32" s="6">
        <v>13.14798387096774</v>
      </c>
      <c r="L32" s="6">
        <v>8.195803140096618</v>
      </c>
      <c r="M32" s="6">
        <v>-0.11599462365591406</v>
      </c>
      <c r="N32" s="16">
        <f t="shared" si="3"/>
        <v>9.535320400795506</v>
      </c>
      <c r="O32" s="11">
        <f t="shared" si="4"/>
        <v>-2.2178763440860214</v>
      </c>
      <c r="P32" s="6">
        <f t="shared" si="5"/>
        <v>21.34744623655914</v>
      </c>
      <c r="Q32" s="1"/>
    </row>
    <row r="33" spans="1:17" ht="12.75">
      <c r="A33" s="4">
        <v>2010</v>
      </c>
      <c r="B33" s="6">
        <v>-4.2205645161290315</v>
      </c>
      <c r="C33" s="6">
        <v>-1.020089285714286</v>
      </c>
      <c r="D33" s="6">
        <v>1.6170698924731186</v>
      </c>
      <c r="E33" s="6">
        <v>5.394166666666667</v>
      </c>
      <c r="F33" s="6">
        <v>10.663929618768327</v>
      </c>
      <c r="G33" s="6">
        <v>16.904444444444444</v>
      </c>
      <c r="H33" s="6">
        <v>21.37674731182796</v>
      </c>
      <c r="I33" s="6">
        <v>22.240322580645156</v>
      </c>
      <c r="J33" s="6">
        <v>16.977916666666665</v>
      </c>
      <c r="K33" s="6">
        <v>10.806182795698927</v>
      </c>
      <c r="L33" s="6">
        <v>4.952260101010101</v>
      </c>
      <c r="M33" s="6">
        <v>0.8680107526881722</v>
      </c>
      <c r="N33" s="16">
        <f t="shared" si="3"/>
        <v>8.880033085753851</v>
      </c>
      <c r="O33" s="11">
        <f t="shared" si="4"/>
        <v>-4.2205645161290315</v>
      </c>
      <c r="P33" s="6">
        <f t="shared" si="5"/>
        <v>22.240322580645156</v>
      </c>
      <c r="Q33" s="1"/>
    </row>
    <row r="34" spans="1:17" ht="12.75">
      <c r="A34" s="4">
        <v>2011</v>
      </c>
      <c r="B34" s="6">
        <v>-6.739650537634409</v>
      </c>
      <c r="C34" s="6">
        <v>-1.2052083333333332</v>
      </c>
      <c r="D34" s="6">
        <v>-1.9683035714285708</v>
      </c>
      <c r="E34" s="6">
        <v>4.951944444444445</v>
      </c>
      <c r="F34" s="6">
        <v>11.783198924731185</v>
      </c>
      <c r="G34" s="6">
        <v>17.690416666666668</v>
      </c>
      <c r="H34" s="6">
        <v>21.699731182795702</v>
      </c>
      <c r="I34" s="6">
        <v>22.63427419354839</v>
      </c>
      <c r="J34" s="6">
        <v>19.943888888888885</v>
      </c>
      <c r="K34" s="6">
        <v>12.83198924731183</v>
      </c>
      <c r="L34" s="6">
        <v>7.625006038647343</v>
      </c>
      <c r="M34" s="6">
        <v>-2.7139784946236567</v>
      </c>
      <c r="N34" s="16">
        <f t="shared" si="3"/>
        <v>8.877775720834538</v>
      </c>
      <c r="O34" s="11">
        <f t="shared" si="4"/>
        <v>-6.739650537634409</v>
      </c>
      <c r="P34" s="6">
        <f t="shared" si="5"/>
        <v>22.63427419354839</v>
      </c>
      <c r="Q34" s="1"/>
    </row>
    <row r="35" spans="1:17" ht="12.75">
      <c r="A35" s="4">
        <v>2012</v>
      </c>
      <c r="B35" s="6">
        <v>-6.034274193548387</v>
      </c>
      <c r="C35" s="6">
        <v>-4.897844827586206</v>
      </c>
      <c r="D35" s="6">
        <v>-0.08246927803379413</v>
      </c>
      <c r="E35" s="6">
        <v>5.578055555555555</v>
      </c>
      <c r="F35" s="6">
        <v>11.922701149425286</v>
      </c>
      <c r="G35" s="6">
        <v>15.754462560386475</v>
      </c>
      <c r="H35" s="6">
        <v>19.99811827956989</v>
      </c>
      <c r="I35" s="6">
        <v>22.61653225806452</v>
      </c>
      <c r="J35" s="6">
        <v>21.0225</v>
      </c>
      <c r="K35" s="6">
        <v>12.251747311827955</v>
      </c>
      <c r="L35" s="6">
        <v>4.723055555555556</v>
      </c>
      <c r="M35" s="6">
        <v>-2.297030791788857</v>
      </c>
      <c r="N35" s="16">
        <f t="shared" si="3"/>
        <v>8.379629464952334</v>
      </c>
      <c r="O35" s="11">
        <f t="shared" si="4"/>
        <v>-6.034274193548387</v>
      </c>
      <c r="P35" s="6">
        <f t="shared" si="5"/>
        <v>22.61653225806452</v>
      </c>
      <c r="Q35" s="1"/>
    </row>
    <row r="36" spans="1:17" ht="12.75">
      <c r="A36" s="4">
        <v>2013</v>
      </c>
      <c r="B36" s="6">
        <v>-5.759139784946236</v>
      </c>
      <c r="C36" s="6">
        <v>-5.173214285714287</v>
      </c>
      <c r="D36" s="6">
        <v>1.7498655913978491</v>
      </c>
      <c r="E36" s="6">
        <v>4.686944444444444</v>
      </c>
      <c r="F36" s="6">
        <v>10.83225806451613</v>
      </c>
      <c r="G36" s="6">
        <v>16.604494949494946</v>
      </c>
      <c r="H36" s="6">
        <v>20.2611559139785</v>
      </c>
      <c r="I36" s="6">
        <v>22.20577956989247</v>
      </c>
      <c r="J36" s="6">
        <v>19.15402777777778</v>
      </c>
      <c r="K36" s="6">
        <v>14.436424731182798</v>
      </c>
      <c r="L36" s="6">
        <v>4.547916666666665</v>
      </c>
      <c r="M36" s="6">
        <v>-1.9588343108504398</v>
      </c>
      <c r="N36" s="16">
        <f aca="true" t="shared" si="6" ref="N36:N42">AVERAGE(B36:M36)</f>
        <v>8.46563994398672</v>
      </c>
      <c r="O36" s="11">
        <f aca="true" t="shared" si="7" ref="O36:O41">MIN(B36:M36)</f>
        <v>-5.759139784946236</v>
      </c>
      <c r="P36" s="6">
        <f aca="true" t="shared" si="8" ref="P36:P41">MAX(B36:M36)</f>
        <v>22.20577956989247</v>
      </c>
      <c r="Q36" s="1"/>
    </row>
    <row r="37" spans="1:17" ht="12.75">
      <c r="A37" s="4">
        <v>2014</v>
      </c>
      <c r="B37" s="6">
        <v>-5.815456989247312</v>
      </c>
      <c r="C37" s="6">
        <v>-4.024255952380954</v>
      </c>
      <c r="D37" s="6">
        <v>-0.3840053763440856</v>
      </c>
      <c r="E37" s="6">
        <v>4.2609722222222235</v>
      </c>
      <c r="F37" s="6">
        <v>12.035422776148584</v>
      </c>
      <c r="G37" s="6">
        <v>17.488333333333333</v>
      </c>
      <c r="H37" s="6">
        <v>20.697311827956995</v>
      </c>
      <c r="I37" s="6">
        <v>21.86733870967742</v>
      </c>
      <c r="J37" s="6">
        <v>16.489305555555553</v>
      </c>
      <c r="K37" s="6">
        <v>12.623252688172043</v>
      </c>
      <c r="L37" s="6">
        <v>7.472222222222222</v>
      </c>
      <c r="M37" s="6">
        <v>-2.299754558204769</v>
      </c>
      <c r="N37" s="16">
        <f t="shared" si="6"/>
        <v>8.367557204925937</v>
      </c>
      <c r="O37" s="11">
        <f t="shared" si="7"/>
        <v>-5.815456989247312</v>
      </c>
      <c r="P37" s="6">
        <f t="shared" si="8"/>
        <v>21.86733870967742</v>
      </c>
      <c r="Q37" s="1"/>
    </row>
    <row r="38" spans="1:17" ht="12.75">
      <c r="A38" s="4">
        <v>2015</v>
      </c>
      <c r="B38" s="6">
        <v>-3.9505376344086023</v>
      </c>
      <c r="C38" s="6">
        <v>-2.827083333333333</v>
      </c>
      <c r="D38" s="6">
        <v>0.43252688172043</v>
      </c>
      <c r="E38" s="6">
        <v>7.903750000000001</v>
      </c>
      <c r="F38" s="6">
        <v>12.361962365591397</v>
      </c>
      <c r="G38" s="6">
        <v>16.44584541062802</v>
      </c>
      <c r="H38" s="6">
        <v>21.273118279569893</v>
      </c>
      <c r="I38" s="6">
        <v>22.129032258064523</v>
      </c>
      <c r="J38" s="6">
        <v>18.245833333333326</v>
      </c>
      <c r="K38" s="6">
        <v>11.366935483870968</v>
      </c>
      <c r="L38" s="6">
        <v>9.546944444444442</v>
      </c>
      <c r="M38" s="6">
        <v>0.7391012155212716</v>
      </c>
      <c r="N38" s="16">
        <f t="shared" si="6"/>
        <v>9.472285725416862</v>
      </c>
      <c r="O38" s="11">
        <f t="shared" si="7"/>
        <v>-3.9505376344086023</v>
      </c>
      <c r="P38" s="6">
        <f t="shared" si="8"/>
        <v>22.129032258064523</v>
      </c>
      <c r="Q38" s="1"/>
    </row>
    <row r="39" spans="1:17" ht="12.75">
      <c r="A39" s="4">
        <v>2016</v>
      </c>
      <c r="B39" s="6">
        <v>-2.8684139784946243</v>
      </c>
      <c r="C39" s="6">
        <v>-1.7919540229885054</v>
      </c>
      <c r="D39" s="6">
        <v>1.449596774193549</v>
      </c>
      <c r="E39" s="6">
        <v>7.687083333333332</v>
      </c>
      <c r="F39" s="6">
        <v>12.704704301075273</v>
      </c>
      <c r="G39" s="6">
        <v>16.78756038647343</v>
      </c>
      <c r="H39" s="6">
        <v>20.218010752688166</v>
      </c>
      <c r="I39" s="6">
        <v>22.494758064516137</v>
      </c>
      <c r="J39" s="6">
        <v>20.517083333333336</v>
      </c>
      <c r="K39" s="6">
        <v>12.087499999999995</v>
      </c>
      <c r="L39" s="6">
        <v>5.526805555555556</v>
      </c>
      <c r="M39" s="6">
        <v>-0.10646383186705737</v>
      </c>
      <c r="N39" s="16">
        <f t="shared" si="6"/>
        <v>9.558855888984882</v>
      </c>
      <c r="O39" s="11">
        <f t="shared" si="7"/>
        <v>-2.8684139784946243</v>
      </c>
      <c r="P39" s="6">
        <f t="shared" si="8"/>
        <v>22.494758064516137</v>
      </c>
      <c r="Q39" s="1"/>
    </row>
    <row r="40" spans="1:17" ht="12.75">
      <c r="A40" s="4">
        <v>2017</v>
      </c>
      <c r="B40" s="6">
        <v>-4.672715053763441</v>
      </c>
      <c r="C40" s="6">
        <v>-4.620684523809524</v>
      </c>
      <c r="D40" s="6">
        <v>-1.0239247311827957</v>
      </c>
      <c r="E40" s="6">
        <v>6.155694444444446</v>
      </c>
      <c r="F40" s="6">
        <v>13.161424731182796</v>
      </c>
      <c r="G40" s="6">
        <v>15.077891414141412</v>
      </c>
      <c r="H40" s="6">
        <v>21.878763440860215</v>
      </c>
      <c r="I40" s="6">
        <v>20.955376344086027</v>
      </c>
      <c r="J40" s="6">
        <v>16.283194444444444</v>
      </c>
      <c r="K40" s="6">
        <v>11.53172043010753</v>
      </c>
      <c r="L40" s="6">
        <v>3.993749999999999</v>
      </c>
      <c r="M40" s="6">
        <v>-3.2506720430107516</v>
      </c>
      <c r="N40" s="16">
        <f t="shared" si="6"/>
        <v>7.955818241458363</v>
      </c>
      <c r="O40" s="11">
        <f t="shared" si="7"/>
        <v>-4.672715053763441</v>
      </c>
      <c r="P40" s="6">
        <f t="shared" si="8"/>
        <v>21.878763440860215</v>
      </c>
      <c r="Q40" s="1"/>
    </row>
    <row r="41" spans="1:17" ht="12.75">
      <c r="A41" s="4">
        <v>2018</v>
      </c>
      <c r="B41" s="6">
        <v>-5.796505376344085</v>
      </c>
      <c r="C41" s="6">
        <v>-6.078720238095238</v>
      </c>
      <c r="D41" s="6">
        <v>2.3918010752688175</v>
      </c>
      <c r="E41" s="6">
        <v>8.117083333333333</v>
      </c>
      <c r="F41" s="6">
        <v>11.929569892473118</v>
      </c>
      <c r="G41" s="6">
        <v>16.325416666666666</v>
      </c>
      <c r="H41" s="6">
        <v>22.05403225806451</v>
      </c>
      <c r="I41" s="6">
        <v>21.67983870967742</v>
      </c>
      <c r="J41" s="6">
        <v>18.388888888888882</v>
      </c>
      <c r="K41" s="6">
        <v>12.515053763440855</v>
      </c>
      <c r="L41" s="6">
        <v>7.212083333333334</v>
      </c>
      <c r="M41" s="6">
        <v>-0.8245967741935486</v>
      </c>
      <c r="N41" s="16">
        <f t="shared" si="6"/>
        <v>8.992828794376173</v>
      </c>
      <c r="O41" s="11">
        <f t="shared" si="7"/>
        <v>-6.078720238095238</v>
      </c>
      <c r="P41" s="6">
        <f t="shared" si="8"/>
        <v>22.05403225806451</v>
      </c>
      <c r="Q41" s="1"/>
    </row>
    <row r="42" spans="1:17" ht="12.75">
      <c r="A42" s="4">
        <v>2019</v>
      </c>
      <c r="B42" s="6">
        <v>-6.508198924731183</v>
      </c>
      <c r="C42" s="6">
        <v>-2.8790178571428564</v>
      </c>
      <c r="D42" s="6">
        <v>0.0705645161290323</v>
      </c>
      <c r="E42" s="6">
        <v>3.713472222222222</v>
      </c>
      <c r="F42" s="6">
        <v>10.812634408602147</v>
      </c>
      <c r="G42" s="6">
        <v>16.462222222222223</v>
      </c>
      <c r="H42" s="6">
        <v>20.065053763440854</v>
      </c>
      <c r="I42" s="6">
        <v>22.898118279569893</v>
      </c>
      <c r="J42" s="6">
        <v>19.139305555555552</v>
      </c>
      <c r="K42" s="6">
        <v>14.256989247311827</v>
      </c>
      <c r="L42" s="6">
        <v>5.64861111111111</v>
      </c>
      <c r="M42" s="6">
        <v>1.438306451612903</v>
      </c>
      <c r="N42" s="16">
        <f t="shared" si="6"/>
        <v>8.759838416325309</v>
      </c>
      <c r="O42" s="11">
        <f>MIN(B42:M42)</f>
        <v>-6.508198924731183</v>
      </c>
      <c r="P42" s="6">
        <f>MAX(B42:M42)</f>
        <v>22.898118279569893</v>
      </c>
      <c r="Q42" s="1"/>
    </row>
    <row r="43" spans="1:17" ht="12.75">
      <c r="A43" s="4">
        <v>2020</v>
      </c>
      <c r="B43" s="6">
        <v>-0.6680107526881721</v>
      </c>
      <c r="C43" s="6">
        <v>-1.4758620689655175</v>
      </c>
      <c r="D43" s="6">
        <v>2.2889784946236564</v>
      </c>
      <c r="E43" s="6">
        <v>4.386388888888889</v>
      </c>
      <c r="F43" s="6">
        <v>12.961827956989247</v>
      </c>
      <c r="G43" s="6">
        <v>18.006111111111114</v>
      </c>
      <c r="H43" s="6">
        <v>20.41841397849463</v>
      </c>
      <c r="I43" s="6">
        <v>23.01787634408602</v>
      </c>
      <c r="J43" s="6">
        <v>20.117638888888887</v>
      </c>
      <c r="K43" s="6">
        <v>11.845698924731183</v>
      </c>
      <c r="L43" s="6">
        <v>6.611666666666667</v>
      </c>
      <c r="M43" s="6">
        <v>-1.0298387096774195</v>
      </c>
      <c r="N43" s="16">
        <f>AVERAGE(B43:M43)</f>
        <v>9.706740810262431</v>
      </c>
      <c r="O43" s="11">
        <f>MIN(B43:M43)</f>
        <v>-1.4758620689655175</v>
      </c>
      <c r="P43" s="6">
        <f>MAX(B43:M43)</f>
        <v>23.01787634408602</v>
      </c>
      <c r="Q43" s="1"/>
    </row>
    <row r="44" spans="1:17" ht="12.75">
      <c r="A44" s="4">
        <v>2021</v>
      </c>
      <c r="B44" s="6">
        <v>-3.6216397849462365</v>
      </c>
      <c r="C44" s="6">
        <v>-3.3290178571428575</v>
      </c>
      <c r="D44" s="6">
        <v>3.9938172043010756</v>
      </c>
      <c r="E44" s="6">
        <v>5.577777777777779</v>
      </c>
      <c r="F44" s="6">
        <v>12.871639784946236</v>
      </c>
      <c r="G44" s="6">
        <v>17.523333333333333</v>
      </c>
      <c r="H44" s="6">
        <v>21.77930107526881</v>
      </c>
      <c r="I44" s="6">
        <v>22.75362903225807</v>
      </c>
      <c r="J44" s="6">
        <v>17.428472222222226</v>
      </c>
      <c r="K44" s="6">
        <v>12.420698924731182</v>
      </c>
      <c r="L44" s="6">
        <v>6.133611111111109</v>
      </c>
      <c r="M44" s="6">
        <v>-0.6346774193548391</v>
      </c>
      <c r="N44" s="16">
        <f>AVERAGE(B44:M44)</f>
        <v>9.408078783708824</v>
      </c>
      <c r="O44" s="11">
        <f>MIN(B44:M44)</f>
        <v>-3.6216397849462365</v>
      </c>
      <c r="P44" s="6">
        <f>MAX(B44:M44)</f>
        <v>22.75362903225807</v>
      </c>
      <c r="Q44" s="1"/>
    </row>
    <row r="45" spans="1:17" ht="12.75">
      <c r="A45" s="4">
        <v>2022</v>
      </c>
      <c r="B45" s="6">
        <v>-6.178225806451614</v>
      </c>
      <c r="C45" s="6">
        <v>-5.711458333333332</v>
      </c>
      <c r="D45" s="6">
        <v>1.6317204301075268</v>
      </c>
      <c r="E45" s="6">
        <v>8.085277777777776</v>
      </c>
      <c r="F45" s="6">
        <v>12.232392473118278</v>
      </c>
      <c r="G45" s="6">
        <v>17.076527777777777</v>
      </c>
      <c r="H45" s="6">
        <v>22.42809139784946</v>
      </c>
      <c r="I45" s="6">
        <v>22.23319892473118</v>
      </c>
      <c r="J45" s="6">
        <v>19.904444444444444</v>
      </c>
      <c r="K45" s="6">
        <v>11.611827956989247</v>
      </c>
      <c r="L45" s="6">
        <v>8.18125</v>
      </c>
      <c r="M45" s="6">
        <v>-0.9336021505376343</v>
      </c>
      <c r="N45" s="16">
        <f>AVERAGE(B45:M45)</f>
        <v>9.213453741039427</v>
      </c>
      <c r="O45" s="11">
        <f>MIN(B45:M45)</f>
        <v>-6.178225806451614</v>
      </c>
      <c r="P45" s="6">
        <f>MAX(B45:M45)</f>
        <v>22.42809139784946</v>
      </c>
      <c r="Q45" s="1"/>
    </row>
    <row r="46" spans="1:17" ht="12.75">
      <c r="A46" s="4">
        <v>2023</v>
      </c>
      <c r="B46" s="6">
        <v>-3.6790322580645154</v>
      </c>
      <c r="C46" s="6">
        <v>-2.6163690476190475</v>
      </c>
      <c r="D46" s="6">
        <v>5.73225806451613</v>
      </c>
      <c r="E46" s="6">
        <v>7.845833333333332</v>
      </c>
      <c r="F46" s="6">
        <v>11.90322580645161</v>
      </c>
      <c r="G46" s="6">
        <v>18.331666666666663</v>
      </c>
      <c r="H46" s="6">
        <v>22.768279569892474</v>
      </c>
      <c r="I46" s="6">
        <v>25.074865591397852</v>
      </c>
      <c r="J46" s="6">
        <v>22.747083333333332</v>
      </c>
      <c r="K46" s="6">
        <v>12.29489247311828</v>
      </c>
      <c r="L46" s="6">
        <v>8.045833333333333</v>
      </c>
      <c r="M46" s="6">
        <v>1.6607526881720434</v>
      </c>
      <c r="N46" s="16">
        <f>AVERAGE(B46:M46)</f>
        <v>10.842440796210957</v>
      </c>
      <c r="O46" s="11">
        <f>MIN(B46:M46)</f>
        <v>-3.6790322580645154</v>
      </c>
      <c r="P46" s="6">
        <f>MAX(B46:M46)</f>
        <v>25.074865591397852</v>
      </c>
      <c r="Q46" s="1"/>
    </row>
    <row r="47" spans="1:17" ht="12.75">
      <c r="A47" s="4">
        <v>2024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6"/>
      <c r="O47" s="11"/>
      <c r="P47" s="6"/>
      <c r="Q47" s="1"/>
    </row>
    <row r="48" spans="1:17" ht="12.75">
      <c r="A48" s="4">
        <v>2025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6"/>
      <c r="O48" s="11"/>
      <c r="P48" s="6"/>
      <c r="Q48" s="1"/>
    </row>
    <row r="49" spans="1:17" ht="13.5" thickBot="1">
      <c r="A49" s="5">
        <v>2026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17"/>
      <c r="O49" s="12"/>
      <c r="P49" s="7"/>
      <c r="Q49" s="1"/>
    </row>
    <row r="50" spans="1:17" ht="13.5" thickBot="1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"/>
    </row>
    <row r="51" spans="1:17" ht="12.75">
      <c r="A51" s="27" t="s">
        <v>16</v>
      </c>
      <c r="B51" s="28">
        <f>MAX(B3:B49)</f>
        <v>-0.6680107526881721</v>
      </c>
      <c r="C51" s="28">
        <f>MAX(C3:C49)</f>
        <v>0.7401785714285715</v>
      </c>
      <c r="D51" s="28">
        <f aca="true" t="shared" si="9" ref="D51:P51">MAX(D3:D49)</f>
        <v>5.73225806451613</v>
      </c>
      <c r="E51" s="28">
        <f t="shared" si="9"/>
        <v>9.628444444444446</v>
      </c>
      <c r="F51" s="28">
        <f t="shared" si="9"/>
        <v>13.52701612903226</v>
      </c>
      <c r="G51" s="28">
        <f t="shared" si="9"/>
        <v>18.331666666666663</v>
      </c>
      <c r="H51" s="28">
        <f t="shared" si="9"/>
        <v>22.768279569892474</v>
      </c>
      <c r="I51" s="28">
        <f t="shared" si="9"/>
        <v>25.074865591397852</v>
      </c>
      <c r="J51" s="28">
        <f t="shared" si="9"/>
        <v>22.747083333333332</v>
      </c>
      <c r="K51" s="28">
        <f t="shared" si="9"/>
        <v>14.436424731182798</v>
      </c>
      <c r="L51" s="28">
        <f t="shared" si="9"/>
        <v>9.546944444444442</v>
      </c>
      <c r="M51" s="28">
        <f t="shared" si="9"/>
        <v>2.305779569892473</v>
      </c>
      <c r="N51" s="29">
        <f t="shared" si="9"/>
        <v>10.842440796210957</v>
      </c>
      <c r="O51" s="28">
        <f t="shared" si="9"/>
        <v>-1.2923387096774193</v>
      </c>
      <c r="P51" s="28">
        <f t="shared" si="9"/>
        <v>25.074865591397852</v>
      </c>
      <c r="Q51" s="1"/>
    </row>
    <row r="52" spans="1:17" ht="13.5" thickBot="1">
      <c r="A52" s="14" t="s">
        <v>13</v>
      </c>
      <c r="B52" s="15">
        <f aca="true" t="shared" si="10" ref="B52:P52">INDEX($A$3:$A$49,B53)</f>
        <v>2020</v>
      </c>
      <c r="C52" s="15">
        <f>INDEX($A$3:$A$49,C53)</f>
        <v>1990</v>
      </c>
      <c r="D52" s="15">
        <f t="shared" si="10"/>
        <v>2023</v>
      </c>
      <c r="E52" s="15">
        <f t="shared" si="10"/>
        <v>1998</v>
      </c>
      <c r="F52" s="15">
        <f t="shared" si="10"/>
        <v>1998</v>
      </c>
      <c r="G52" s="15">
        <f t="shared" si="10"/>
        <v>2023</v>
      </c>
      <c r="H52" s="15">
        <f t="shared" si="10"/>
        <v>2023</v>
      </c>
      <c r="I52" s="15">
        <f t="shared" si="10"/>
        <v>2023</v>
      </c>
      <c r="J52" s="15">
        <f t="shared" si="10"/>
        <v>2023</v>
      </c>
      <c r="K52" s="15">
        <f t="shared" si="10"/>
        <v>2013</v>
      </c>
      <c r="L52" s="15">
        <f t="shared" si="10"/>
        <v>2015</v>
      </c>
      <c r="M52" s="15">
        <f t="shared" si="10"/>
        <v>2008</v>
      </c>
      <c r="N52" s="25">
        <f t="shared" si="10"/>
        <v>2023</v>
      </c>
      <c r="O52" s="15">
        <f t="shared" si="10"/>
        <v>1989</v>
      </c>
      <c r="P52" s="15">
        <f t="shared" si="10"/>
        <v>2023</v>
      </c>
      <c r="Q52" s="1"/>
    </row>
    <row r="53" spans="1:17" ht="12">
      <c r="A53" s="1"/>
      <c r="B53" s="13">
        <f aca="true" t="shared" si="11" ref="B53:P53">MATCH(B51,B3:B49,0)</f>
        <v>41</v>
      </c>
      <c r="C53" s="13">
        <f t="shared" si="11"/>
        <v>11</v>
      </c>
      <c r="D53" s="13">
        <f t="shared" si="11"/>
        <v>44</v>
      </c>
      <c r="E53" s="13">
        <f t="shared" si="11"/>
        <v>19</v>
      </c>
      <c r="F53" s="13">
        <f t="shared" si="11"/>
        <v>19</v>
      </c>
      <c r="G53" s="13">
        <f t="shared" si="11"/>
        <v>44</v>
      </c>
      <c r="H53" s="13">
        <f t="shared" si="11"/>
        <v>44</v>
      </c>
      <c r="I53" s="13">
        <f t="shared" si="11"/>
        <v>44</v>
      </c>
      <c r="J53" s="13">
        <f t="shared" si="11"/>
        <v>44</v>
      </c>
      <c r="K53" s="13">
        <f t="shared" si="11"/>
        <v>34</v>
      </c>
      <c r="L53" s="13">
        <f t="shared" si="11"/>
        <v>36</v>
      </c>
      <c r="M53" s="13">
        <f t="shared" si="11"/>
        <v>29</v>
      </c>
      <c r="N53" s="26">
        <f t="shared" si="11"/>
        <v>44</v>
      </c>
      <c r="O53" s="13">
        <f t="shared" si="11"/>
        <v>10</v>
      </c>
      <c r="P53" s="13">
        <f t="shared" si="11"/>
        <v>44</v>
      </c>
      <c r="Q53" s="1"/>
    </row>
    <row r="54" spans="1:17" ht="12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6" ht="12.75">
      <c r="A55" s="30" t="s">
        <v>17</v>
      </c>
      <c r="B55" s="31">
        <f>MIN(B3:B49)</f>
        <v>-7.635887096774194</v>
      </c>
      <c r="C55" s="31">
        <f>MIN(C3:C49)</f>
        <v>-7.91875</v>
      </c>
      <c r="D55" s="31">
        <f aca="true" t="shared" si="12" ref="D55:P55">MIN(D3:D49)</f>
        <v>-4.310887096774194</v>
      </c>
      <c r="E55" s="31">
        <f t="shared" si="12"/>
        <v>2.3833333333333333</v>
      </c>
      <c r="F55" s="31">
        <f t="shared" si="12"/>
        <v>8.812096774193549</v>
      </c>
      <c r="G55" s="31">
        <f t="shared" si="12"/>
        <v>13.495416666666667</v>
      </c>
      <c r="H55" s="31">
        <f t="shared" si="12"/>
        <v>17.292069892473116</v>
      </c>
      <c r="I55" s="31">
        <f t="shared" si="12"/>
        <v>19.344354838709677</v>
      </c>
      <c r="J55" s="31">
        <f t="shared" si="12"/>
        <v>14.71</v>
      </c>
      <c r="K55" s="31">
        <f t="shared" si="12"/>
        <v>9.614516129032259</v>
      </c>
      <c r="L55" s="31">
        <f t="shared" si="12"/>
        <v>2.1476388888888893</v>
      </c>
      <c r="M55" s="31">
        <f t="shared" si="12"/>
        <v>-5.361693548387096</v>
      </c>
      <c r="N55" s="32">
        <f t="shared" si="12"/>
        <v>6.728066447287109</v>
      </c>
      <c r="O55" s="31">
        <f t="shared" si="12"/>
        <v>-7.91875</v>
      </c>
      <c r="P55" s="31">
        <f t="shared" si="12"/>
        <v>19.344354838709677</v>
      </c>
    </row>
    <row r="56" spans="1:16" ht="13.5" thickBot="1">
      <c r="A56" s="14" t="s">
        <v>13</v>
      </c>
      <c r="B56" s="15">
        <f>INDEX($A$3:$A$49,B57)</f>
        <v>1985</v>
      </c>
      <c r="C56" s="15">
        <f aca="true" t="shared" si="13" ref="C56:P56">INDEX($A$3:$A$49,C57)</f>
        <v>1988</v>
      </c>
      <c r="D56" s="15">
        <f t="shared" si="13"/>
        <v>1984</v>
      </c>
      <c r="E56" s="15">
        <f t="shared" si="13"/>
        <v>1996</v>
      </c>
      <c r="F56" s="15">
        <f t="shared" si="13"/>
        <v>1992</v>
      </c>
      <c r="G56" s="15">
        <f t="shared" si="13"/>
        <v>1992</v>
      </c>
      <c r="H56" s="15">
        <f t="shared" si="13"/>
        <v>2003</v>
      </c>
      <c r="I56" s="15">
        <f t="shared" si="13"/>
        <v>1993</v>
      </c>
      <c r="J56" s="15">
        <f t="shared" si="13"/>
        <v>1992</v>
      </c>
      <c r="K56" s="15">
        <f t="shared" si="13"/>
        <v>1988</v>
      </c>
      <c r="L56" s="15">
        <f t="shared" si="13"/>
        <v>2002</v>
      </c>
      <c r="M56" s="15">
        <f t="shared" si="13"/>
        <v>2005</v>
      </c>
      <c r="N56" s="25">
        <f t="shared" si="13"/>
        <v>1984</v>
      </c>
      <c r="O56" s="15">
        <f t="shared" si="13"/>
        <v>1988</v>
      </c>
      <c r="P56" s="15">
        <f t="shared" si="13"/>
        <v>1993</v>
      </c>
    </row>
    <row r="57" spans="1:16" ht="12">
      <c r="A57" s="1"/>
      <c r="B57" s="13">
        <f aca="true" t="shared" si="14" ref="B57:P57">MATCH(B55,B3:B49,0)</f>
        <v>6</v>
      </c>
      <c r="C57" s="13">
        <f t="shared" si="14"/>
        <v>9</v>
      </c>
      <c r="D57" s="13">
        <f t="shared" si="14"/>
        <v>5</v>
      </c>
      <c r="E57" s="13">
        <f t="shared" si="14"/>
        <v>17</v>
      </c>
      <c r="F57" s="13">
        <f t="shared" si="14"/>
        <v>13</v>
      </c>
      <c r="G57" s="13">
        <f t="shared" si="14"/>
        <v>13</v>
      </c>
      <c r="H57" s="13">
        <f t="shared" si="14"/>
        <v>24</v>
      </c>
      <c r="I57" s="13">
        <f t="shared" si="14"/>
        <v>14</v>
      </c>
      <c r="J57" s="13">
        <f t="shared" si="14"/>
        <v>13</v>
      </c>
      <c r="K57" s="13">
        <f t="shared" si="14"/>
        <v>9</v>
      </c>
      <c r="L57" s="13">
        <f t="shared" si="14"/>
        <v>23</v>
      </c>
      <c r="M57" s="13">
        <f t="shared" si="14"/>
        <v>26</v>
      </c>
      <c r="N57" s="26">
        <f t="shared" si="14"/>
        <v>5</v>
      </c>
      <c r="O57" s="13">
        <f t="shared" si="14"/>
        <v>9</v>
      </c>
      <c r="P57" s="13">
        <f t="shared" si="14"/>
        <v>14</v>
      </c>
    </row>
    <row r="59" ht="12">
      <c r="A59" s="18" t="s">
        <v>19</v>
      </c>
    </row>
    <row r="60" spans="1:14" ht="12">
      <c r="A60" s="2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5</v>
      </c>
      <c r="G60" s="3" t="s">
        <v>6</v>
      </c>
      <c r="H60" s="3" t="s">
        <v>7</v>
      </c>
      <c r="I60" s="3" t="s">
        <v>8</v>
      </c>
      <c r="J60" s="3" t="s">
        <v>9</v>
      </c>
      <c r="K60" s="3" t="s">
        <v>10</v>
      </c>
      <c r="L60" s="3" t="s">
        <v>11</v>
      </c>
      <c r="M60" s="3" t="s">
        <v>12</v>
      </c>
      <c r="N60" s="3" t="s">
        <v>18</v>
      </c>
    </row>
    <row r="61" spans="1:14" ht="12.75">
      <c r="A61" s="19" t="s">
        <v>20</v>
      </c>
      <c r="B61" s="21">
        <f>AVERAGEA(B6:B23)</f>
        <v>-4.229398148148148</v>
      </c>
      <c r="C61" s="21">
        <f aca="true" t="shared" si="15" ref="C61:N61">AVERAGEA(C6:C23)</f>
        <v>-4.3044725529100525</v>
      </c>
      <c r="D61" s="21">
        <f t="shared" si="15"/>
        <v>-0.24997206339724265</v>
      </c>
      <c r="E61" s="21">
        <f t="shared" si="15"/>
        <v>5.771070987654321</v>
      </c>
      <c r="F61" s="21">
        <f t="shared" si="15"/>
        <v>11.213285294703306</v>
      </c>
      <c r="G61" s="8">
        <f t="shared" si="15"/>
        <v>15.68593364197531</v>
      </c>
      <c r="H61" s="21">
        <f t="shared" si="15"/>
        <v>19.850103793309433</v>
      </c>
      <c r="I61" s="21">
        <f t="shared" si="15"/>
        <v>21.472847189756376</v>
      </c>
      <c r="J61" s="21">
        <f t="shared" si="15"/>
        <v>18.050253086419755</v>
      </c>
      <c r="K61" s="21">
        <f t="shared" si="15"/>
        <v>11.663956093189963</v>
      </c>
      <c r="L61" s="21">
        <f t="shared" si="15"/>
        <v>5.345817901234566</v>
      </c>
      <c r="M61" s="21">
        <f t="shared" si="15"/>
        <v>-1.0176821983273596</v>
      </c>
      <c r="N61" s="23">
        <f t="shared" si="15"/>
        <v>8.270978585455019</v>
      </c>
    </row>
    <row r="62" spans="1:14" ht="12.75">
      <c r="A62" s="19" t="s">
        <v>22</v>
      </c>
      <c r="B62" s="21">
        <f>AVERAGEA(B6:B33)</f>
        <v>-4.143337879506642</v>
      </c>
      <c r="C62" s="21">
        <f aca="true" t="shared" si="16" ref="C62:M62">AVERAGEA(C6:C33)</f>
        <v>-3.751699763957307</v>
      </c>
      <c r="D62" s="21">
        <f t="shared" si="16"/>
        <v>-0.1037815882742376</v>
      </c>
      <c r="E62" s="21">
        <f t="shared" si="16"/>
        <v>5.9738531746031756</v>
      </c>
      <c r="F62" s="21">
        <f t="shared" si="16"/>
        <v>11.37994065770407</v>
      </c>
      <c r="G62" s="21">
        <f t="shared" si="16"/>
        <v>15.958871635610768</v>
      </c>
      <c r="H62" s="21">
        <f t="shared" si="16"/>
        <v>20.047968982313783</v>
      </c>
      <c r="I62" s="21">
        <f t="shared" si="16"/>
        <v>21.477448490487372</v>
      </c>
      <c r="J62" s="21">
        <f t="shared" si="16"/>
        <v>18.07803622191301</v>
      </c>
      <c r="K62" s="21">
        <f t="shared" si="16"/>
        <v>11.926128825340346</v>
      </c>
      <c r="L62" s="21">
        <f t="shared" si="16"/>
        <v>5.542385086645706</v>
      </c>
      <c r="M62" s="21">
        <f t="shared" si="16"/>
        <v>-0.7815629800307219</v>
      </c>
      <c r="N62" s="23">
        <f>AVERAGEA(N6:N33)</f>
        <v>8.467020905237444</v>
      </c>
    </row>
    <row r="63" spans="1:14" ht="13.5" thickBot="1">
      <c r="A63" s="20" t="s">
        <v>23</v>
      </c>
      <c r="B63" s="22">
        <f>AVERAGEA(B14:B43)</f>
        <v>-4.204171805819103</v>
      </c>
      <c r="C63" s="22">
        <f aca="true" t="shared" si="17" ref="C63:M63">AVERAGEA(C14:C43)</f>
        <v>-3.55178810892173</v>
      </c>
      <c r="D63" s="22">
        <f t="shared" si="17"/>
        <v>0.21897163768239622</v>
      </c>
      <c r="E63" s="22">
        <f t="shared" si="17"/>
        <v>5.995559259259259</v>
      </c>
      <c r="F63" s="22">
        <f t="shared" si="17"/>
        <v>11.793497669440777</v>
      </c>
      <c r="G63" s="22">
        <f t="shared" si="17"/>
        <v>16.423233128385302</v>
      </c>
      <c r="H63" s="22">
        <f t="shared" si="17"/>
        <v>20.510425620052</v>
      </c>
      <c r="I63" s="22">
        <f t="shared" si="17"/>
        <v>21.718687587537318</v>
      </c>
      <c r="J63" s="22">
        <f t="shared" si="17"/>
        <v>18.41315325156325</v>
      </c>
      <c r="K63" s="22">
        <f t="shared" si="17"/>
        <v>12.463652136625903</v>
      </c>
      <c r="L63" s="22">
        <f t="shared" si="17"/>
        <v>5.9871892451205335</v>
      </c>
      <c r="M63" s="22">
        <f t="shared" si="17"/>
        <v>-0.7409282622862566</v>
      </c>
      <c r="N63" s="24">
        <f>AVERAGEA(N14:N43)</f>
        <v>8.752290113219972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2011-02-01T23:54:12Z</cp:lastPrinted>
  <dcterms:created xsi:type="dcterms:W3CDTF">1997-04-21T05:00:37Z</dcterms:created>
  <dcterms:modified xsi:type="dcterms:W3CDTF">2024-01-05T11:01:52Z</dcterms:modified>
  <cp:category/>
  <cp:version/>
  <cp:contentType/>
  <cp:contentStatus/>
</cp:coreProperties>
</file>